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unbon\Desktop\"/>
    </mc:Choice>
  </mc:AlternateContent>
  <xr:revisionPtr revIDLastSave="0" documentId="13_ncr:1_{351F5F72-0260-45B1-8C5B-C1CF1659F97F}" xr6:coauthVersionLast="45" xr6:coauthVersionMax="45" xr10:uidLastSave="{00000000-0000-0000-0000-000000000000}"/>
  <bookViews>
    <workbookView xWindow="-28920" yWindow="-120" windowWidth="29040" windowHeight="15840" xr2:uid="{D4EE1CC9-FE5A-41BA-8351-3E3C3CF2C798}"/>
  </bookViews>
  <sheets>
    <sheet name="20대(2016)" sheetId="4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4" l="1"/>
  <c r="J3" i="4"/>
  <c r="K3" i="4"/>
  <c r="Q3" i="4" s="1"/>
  <c r="L3" i="4"/>
  <c r="P3" i="4"/>
  <c r="T3" i="4"/>
  <c r="U3" i="4"/>
  <c r="G4" i="4"/>
  <c r="J4" i="4"/>
  <c r="K4" i="4"/>
  <c r="L4" i="4"/>
  <c r="P4" i="4"/>
  <c r="Q4" i="4"/>
  <c r="R4" i="4"/>
  <c r="T4" i="4"/>
  <c r="U4" i="4"/>
  <c r="G5" i="4"/>
  <c r="J5" i="4"/>
  <c r="K5" i="4"/>
  <c r="Q5" i="4" s="1"/>
  <c r="L5" i="4"/>
  <c r="P5" i="4"/>
  <c r="R5" i="4"/>
  <c r="S5" i="4" s="1"/>
  <c r="T5" i="4"/>
  <c r="U5" i="4"/>
  <c r="G6" i="4"/>
  <c r="J6" i="4"/>
  <c r="K6" i="4"/>
  <c r="L6" i="4"/>
  <c r="P6" i="4"/>
  <c r="Q6" i="4"/>
  <c r="R6" i="4"/>
  <c r="T6" i="4"/>
  <c r="U6" i="4"/>
  <c r="G7" i="4"/>
  <c r="J7" i="4"/>
  <c r="K7" i="4"/>
  <c r="Q7" i="4" s="1"/>
  <c r="L7" i="4"/>
  <c r="P7" i="4"/>
  <c r="T7" i="4"/>
  <c r="U7" i="4"/>
  <c r="G8" i="4"/>
  <c r="J8" i="4"/>
  <c r="K8" i="4"/>
  <c r="L8" i="4"/>
  <c r="P8" i="4"/>
  <c r="Q8" i="4"/>
  <c r="R8" i="4"/>
  <c r="T8" i="4"/>
  <c r="U8" i="4"/>
  <c r="G9" i="4"/>
  <c r="J9" i="4"/>
  <c r="K9" i="4"/>
  <c r="Q9" i="4" s="1"/>
  <c r="L9" i="4"/>
  <c r="P9" i="4"/>
  <c r="R9" i="4"/>
  <c r="S9" i="4" s="1"/>
  <c r="T9" i="4"/>
  <c r="U9" i="4"/>
  <c r="G10" i="4"/>
  <c r="J10" i="4"/>
  <c r="K10" i="4"/>
  <c r="L10" i="4"/>
  <c r="P10" i="4"/>
  <c r="Q10" i="4"/>
  <c r="R10" i="4"/>
  <c r="T10" i="4"/>
  <c r="U10" i="4"/>
  <c r="G11" i="4"/>
  <c r="J11" i="4"/>
  <c r="K11" i="4"/>
  <c r="Q11" i="4" s="1"/>
  <c r="L11" i="4"/>
  <c r="P11" i="4"/>
  <c r="T11" i="4"/>
  <c r="U11" i="4"/>
  <c r="G12" i="4"/>
  <c r="J12" i="4"/>
  <c r="K12" i="4"/>
  <c r="L12" i="4"/>
  <c r="P12" i="4"/>
  <c r="Q12" i="4"/>
  <c r="R12" i="4"/>
  <c r="T12" i="4"/>
  <c r="U12" i="4"/>
  <c r="G13" i="4"/>
  <c r="J13" i="4"/>
  <c r="K13" i="4"/>
  <c r="Q13" i="4" s="1"/>
  <c r="L13" i="4"/>
  <c r="P13" i="4"/>
  <c r="R13" i="4"/>
  <c r="S13" i="4" s="1"/>
  <c r="T13" i="4"/>
  <c r="U13" i="4"/>
  <c r="G14" i="4"/>
  <c r="J14" i="4"/>
  <c r="K14" i="4"/>
  <c r="L14" i="4"/>
  <c r="P14" i="4"/>
  <c r="Q14" i="4"/>
  <c r="R14" i="4"/>
  <c r="T14" i="4"/>
  <c r="U14" i="4"/>
  <c r="G15" i="4"/>
  <c r="J15" i="4"/>
  <c r="K15" i="4"/>
  <c r="Q15" i="4" s="1"/>
  <c r="L15" i="4"/>
  <c r="P15" i="4"/>
  <c r="T15" i="4"/>
  <c r="U15" i="4"/>
  <c r="G16" i="4"/>
  <c r="J16" i="4"/>
  <c r="K16" i="4"/>
  <c r="L16" i="4"/>
  <c r="P16" i="4"/>
  <c r="Q16" i="4"/>
  <c r="R16" i="4"/>
  <c r="T16" i="4"/>
  <c r="U16" i="4"/>
  <c r="G17" i="4"/>
  <c r="J17" i="4"/>
  <c r="K17" i="4"/>
  <c r="Q17" i="4" s="1"/>
  <c r="L17" i="4"/>
  <c r="P17" i="4"/>
  <c r="R17" i="4"/>
  <c r="S17" i="4" s="1"/>
  <c r="T17" i="4"/>
  <c r="U17" i="4"/>
  <c r="G18" i="4"/>
  <c r="J18" i="4"/>
  <c r="K18" i="4"/>
  <c r="L18" i="4"/>
  <c r="P18" i="4"/>
  <c r="Q18" i="4"/>
  <c r="R18" i="4"/>
  <c r="T18" i="4"/>
  <c r="U18" i="4"/>
  <c r="G19" i="4"/>
  <c r="J19" i="4"/>
  <c r="K19" i="4"/>
  <c r="Q19" i="4" s="1"/>
  <c r="L19" i="4"/>
  <c r="P19" i="4"/>
  <c r="T19" i="4"/>
  <c r="U19" i="4"/>
  <c r="G20" i="4"/>
  <c r="J20" i="4"/>
  <c r="K20" i="4"/>
  <c r="L20" i="4"/>
  <c r="P20" i="4"/>
  <c r="Q20" i="4"/>
  <c r="R20" i="4"/>
  <c r="T20" i="4"/>
  <c r="U20" i="4"/>
  <c r="G21" i="4"/>
  <c r="J21" i="4"/>
  <c r="K21" i="4"/>
  <c r="Q21" i="4" s="1"/>
  <c r="L21" i="4"/>
  <c r="P21" i="4"/>
  <c r="R21" i="4"/>
  <c r="S21" i="4" s="1"/>
  <c r="T21" i="4"/>
  <c r="U21" i="4"/>
  <c r="G22" i="4"/>
  <c r="J22" i="4"/>
  <c r="K22" i="4"/>
  <c r="L22" i="4"/>
  <c r="P22" i="4"/>
  <c r="Q22" i="4"/>
  <c r="R22" i="4"/>
  <c r="T22" i="4"/>
  <c r="U22" i="4"/>
  <c r="G23" i="4"/>
  <c r="J23" i="4"/>
  <c r="K23" i="4"/>
  <c r="Q23" i="4" s="1"/>
  <c r="L23" i="4"/>
  <c r="P23" i="4"/>
  <c r="T23" i="4"/>
  <c r="U23" i="4"/>
  <c r="G24" i="4"/>
  <c r="J24" i="4"/>
  <c r="K24" i="4"/>
  <c r="L24" i="4"/>
  <c r="P24" i="4"/>
  <c r="Q24" i="4"/>
  <c r="R24" i="4"/>
  <c r="T24" i="4"/>
  <c r="U24" i="4"/>
  <c r="G25" i="4"/>
  <c r="J25" i="4"/>
  <c r="K25" i="4"/>
  <c r="Q25" i="4" s="1"/>
  <c r="L25" i="4"/>
  <c r="P25" i="4"/>
  <c r="R25" i="4"/>
  <c r="S25" i="4" s="1"/>
  <c r="T25" i="4"/>
  <c r="U25" i="4"/>
  <c r="G26" i="4"/>
  <c r="J26" i="4"/>
  <c r="K26" i="4"/>
  <c r="L26" i="4"/>
  <c r="P26" i="4"/>
  <c r="Q26" i="4"/>
  <c r="R26" i="4"/>
  <c r="T26" i="4"/>
  <c r="U26" i="4"/>
  <c r="G27" i="4"/>
  <c r="J27" i="4"/>
  <c r="K27" i="4"/>
  <c r="Q27" i="4" s="1"/>
  <c r="L27" i="4"/>
  <c r="P27" i="4"/>
  <c r="T27" i="4"/>
  <c r="U27" i="4"/>
  <c r="G28" i="4"/>
  <c r="J28" i="4"/>
  <c r="K28" i="4"/>
  <c r="L28" i="4"/>
  <c r="P28" i="4"/>
  <c r="Q28" i="4"/>
  <c r="T28" i="4"/>
  <c r="U28" i="4"/>
  <c r="G29" i="4"/>
  <c r="J29" i="4"/>
  <c r="K29" i="4"/>
  <c r="Q29" i="4" s="1"/>
  <c r="L29" i="4"/>
  <c r="P29" i="4"/>
  <c r="R29" i="4"/>
  <c r="T29" i="4"/>
  <c r="U29" i="4"/>
  <c r="G30" i="4"/>
  <c r="J30" i="4"/>
  <c r="K30" i="4"/>
  <c r="L30" i="4"/>
  <c r="P30" i="4"/>
  <c r="Q30" i="4"/>
  <c r="T30" i="4"/>
  <c r="U30" i="4"/>
  <c r="G31" i="4"/>
  <c r="J31" i="4"/>
  <c r="K31" i="4"/>
  <c r="Q31" i="4" s="1"/>
  <c r="L31" i="4"/>
  <c r="P31" i="4"/>
  <c r="R31" i="4"/>
  <c r="S31" i="4" s="1"/>
  <c r="T31" i="4"/>
  <c r="U31" i="4"/>
  <c r="G32" i="4"/>
  <c r="J32" i="4"/>
  <c r="K32" i="4"/>
  <c r="L32" i="4"/>
  <c r="P32" i="4"/>
  <c r="Q32" i="4"/>
  <c r="T32" i="4"/>
  <c r="U32" i="4"/>
  <c r="G33" i="4"/>
  <c r="J33" i="4"/>
  <c r="K33" i="4"/>
  <c r="Q33" i="4" s="1"/>
  <c r="L33" i="4"/>
  <c r="P33" i="4"/>
  <c r="T33" i="4"/>
  <c r="U33" i="4"/>
  <c r="G34" i="4"/>
  <c r="J34" i="4"/>
  <c r="K34" i="4"/>
  <c r="L34" i="4"/>
  <c r="P34" i="4"/>
  <c r="Q34" i="4"/>
  <c r="T34" i="4"/>
  <c r="U34" i="4"/>
  <c r="G35" i="4"/>
  <c r="J35" i="4"/>
  <c r="K35" i="4"/>
  <c r="Q35" i="4" s="1"/>
  <c r="L35" i="4"/>
  <c r="P35" i="4"/>
  <c r="T35" i="4"/>
  <c r="U35" i="4"/>
  <c r="G36" i="4"/>
  <c r="J36" i="4"/>
  <c r="K36" i="4"/>
  <c r="L36" i="4"/>
  <c r="P36" i="4"/>
  <c r="T36" i="4" s="1"/>
  <c r="Q36" i="4"/>
  <c r="U36" i="4"/>
  <c r="G37" i="4"/>
  <c r="J37" i="4"/>
  <c r="U37" i="4" s="1"/>
  <c r="K37" i="4"/>
  <c r="Q37" i="4" s="1"/>
  <c r="L37" i="4"/>
  <c r="P37" i="4"/>
  <c r="T37" i="4"/>
  <c r="G38" i="4"/>
  <c r="J38" i="4"/>
  <c r="K38" i="4"/>
  <c r="L38" i="4"/>
  <c r="P38" i="4"/>
  <c r="Q38" i="4"/>
  <c r="G39" i="4"/>
  <c r="J39" i="4"/>
  <c r="U39" i="4" s="1"/>
  <c r="K39" i="4"/>
  <c r="Q39" i="4" s="1"/>
  <c r="L39" i="4"/>
  <c r="P39" i="4"/>
  <c r="T39" i="4"/>
  <c r="G40" i="4"/>
  <c r="J40" i="4"/>
  <c r="K40" i="4"/>
  <c r="L40" i="4"/>
  <c r="P40" i="4"/>
  <c r="Q40" i="4"/>
  <c r="G41" i="4"/>
  <c r="J41" i="4"/>
  <c r="U41" i="4" s="1"/>
  <c r="K41" i="4"/>
  <c r="Q41" i="4" s="1"/>
  <c r="L41" i="4"/>
  <c r="P41" i="4"/>
  <c r="R41" i="4"/>
  <c r="S41" i="4" s="1"/>
  <c r="T41" i="4"/>
  <c r="G42" i="4"/>
  <c r="J42" i="4"/>
  <c r="K42" i="4"/>
  <c r="L42" i="4"/>
  <c r="P42" i="4"/>
  <c r="T42" i="4" s="1"/>
  <c r="Q42" i="4"/>
  <c r="U42" i="4"/>
  <c r="G43" i="4"/>
  <c r="J43" i="4"/>
  <c r="U43" i="4" s="1"/>
  <c r="K43" i="4"/>
  <c r="Q43" i="4" s="1"/>
  <c r="L43" i="4"/>
  <c r="P43" i="4"/>
  <c r="R43" i="4"/>
  <c r="S43" i="4" s="1"/>
  <c r="T43" i="4"/>
  <c r="G44" i="4"/>
  <c r="J44" i="4"/>
  <c r="K44" i="4"/>
  <c r="L44" i="4"/>
  <c r="P44" i="4"/>
  <c r="T44" i="4" s="1"/>
  <c r="Q44" i="4"/>
  <c r="U44" i="4"/>
  <c r="G45" i="4"/>
  <c r="J45" i="4"/>
  <c r="K45" i="4"/>
  <c r="L45" i="4"/>
  <c r="P45" i="4"/>
  <c r="T45" i="4"/>
  <c r="U45" i="4"/>
  <c r="G46" i="4"/>
  <c r="T46" i="4" s="1"/>
  <c r="J46" i="4"/>
  <c r="K46" i="4"/>
  <c r="L46" i="4"/>
  <c r="P46" i="4"/>
  <c r="Q46" i="4"/>
  <c r="R46" i="4"/>
  <c r="U46" i="4"/>
  <c r="G47" i="4"/>
  <c r="T47" i="4" s="1"/>
  <c r="J47" i="4"/>
  <c r="K47" i="4"/>
  <c r="L47" i="4"/>
  <c r="M47" i="4" s="1"/>
  <c r="P47" i="4"/>
  <c r="Q47" i="4"/>
  <c r="R47" i="4"/>
  <c r="S47" i="4" s="1"/>
  <c r="U47" i="4"/>
  <c r="V47" i="4"/>
  <c r="G48" i="4"/>
  <c r="T48" i="4" s="1"/>
  <c r="J48" i="4"/>
  <c r="K48" i="4"/>
  <c r="L48" i="4"/>
  <c r="M48" i="4" s="1"/>
  <c r="V48" i="4" s="1"/>
  <c r="P48" i="4"/>
  <c r="Q48" i="4"/>
  <c r="U48" i="4"/>
  <c r="G49" i="4"/>
  <c r="T49" i="4" s="1"/>
  <c r="J49" i="4"/>
  <c r="K49" i="4"/>
  <c r="L49" i="4"/>
  <c r="M49" i="4"/>
  <c r="V49" i="4" s="1"/>
  <c r="P49" i="4"/>
  <c r="Q49" i="4"/>
  <c r="R49" i="4"/>
  <c r="S49" i="4"/>
  <c r="U49" i="4"/>
  <c r="G50" i="4"/>
  <c r="T50" i="4" s="1"/>
  <c r="J50" i="4"/>
  <c r="K50" i="4"/>
  <c r="L50" i="4"/>
  <c r="M50" i="4"/>
  <c r="V50" i="4" s="1"/>
  <c r="P50" i="4"/>
  <c r="U50" i="4" s="1"/>
  <c r="Q50" i="4"/>
  <c r="R50" i="4"/>
  <c r="S50" i="4"/>
  <c r="G51" i="4"/>
  <c r="T51" i="4" s="1"/>
  <c r="J51" i="4"/>
  <c r="K51" i="4"/>
  <c r="L51" i="4"/>
  <c r="M51" i="4" s="1"/>
  <c r="V51" i="4" s="1"/>
  <c r="P51" i="4"/>
  <c r="U51" i="4" s="1"/>
  <c r="Q51" i="4"/>
  <c r="R51" i="4"/>
  <c r="S51" i="4" s="1"/>
  <c r="G52" i="4"/>
  <c r="T52" i="4" s="1"/>
  <c r="J52" i="4"/>
  <c r="K52" i="4"/>
  <c r="L52" i="4"/>
  <c r="M52" i="4"/>
  <c r="P52" i="4"/>
  <c r="U52" i="4" s="1"/>
  <c r="Q52" i="4"/>
  <c r="R52" i="4"/>
  <c r="S52" i="4"/>
  <c r="V52" i="4"/>
  <c r="G53" i="4"/>
  <c r="T53" i="4" s="1"/>
  <c r="J53" i="4"/>
  <c r="K53" i="4"/>
  <c r="L53" i="4"/>
  <c r="M53" i="4" s="1"/>
  <c r="V53" i="4" s="1"/>
  <c r="P53" i="4"/>
  <c r="U53" i="4" s="1"/>
  <c r="Q53" i="4"/>
  <c r="G54" i="4"/>
  <c r="T54" i="4" s="1"/>
  <c r="J54" i="4"/>
  <c r="K54" i="4"/>
  <c r="L54" i="4"/>
  <c r="M54" i="4"/>
  <c r="P54" i="4"/>
  <c r="U54" i="4" s="1"/>
  <c r="Q54" i="4"/>
  <c r="R54" i="4"/>
  <c r="S54" i="4"/>
  <c r="V54" i="4"/>
  <c r="G55" i="4"/>
  <c r="T55" i="4" s="1"/>
  <c r="J55" i="4"/>
  <c r="K55" i="4"/>
  <c r="L55" i="4"/>
  <c r="P55" i="4"/>
  <c r="U55" i="4" s="1"/>
  <c r="Q55" i="4"/>
  <c r="G56" i="4"/>
  <c r="T56" i="4" s="1"/>
  <c r="J56" i="4"/>
  <c r="K56" i="4"/>
  <c r="L56" i="4"/>
  <c r="M56" i="4"/>
  <c r="P56" i="4"/>
  <c r="U56" i="4" s="1"/>
  <c r="Q56" i="4"/>
  <c r="R56" i="4"/>
  <c r="S56" i="4"/>
  <c r="V56" i="4"/>
  <c r="G57" i="4"/>
  <c r="T57" i="4" s="1"/>
  <c r="J57" i="4"/>
  <c r="K57" i="4"/>
  <c r="L57" i="4"/>
  <c r="M57" i="4" s="1"/>
  <c r="V57" i="4" s="1"/>
  <c r="P57" i="4"/>
  <c r="U57" i="4" s="1"/>
  <c r="Q57" i="4"/>
  <c r="G58" i="4"/>
  <c r="T58" i="4" s="1"/>
  <c r="J58" i="4"/>
  <c r="K58" i="4"/>
  <c r="L58" i="4"/>
  <c r="M58" i="4"/>
  <c r="V58" i="4" s="1"/>
  <c r="P58" i="4"/>
  <c r="U58" i="4" s="1"/>
  <c r="Q58" i="4"/>
  <c r="R58" i="4"/>
  <c r="S58" i="4"/>
  <c r="G59" i="4"/>
  <c r="T59" i="4" s="1"/>
  <c r="J59" i="4"/>
  <c r="K59" i="4"/>
  <c r="L59" i="4"/>
  <c r="M59" i="4" s="1"/>
  <c r="V59" i="4" s="1"/>
  <c r="P59" i="4"/>
  <c r="U59" i="4" s="1"/>
  <c r="Q59" i="4"/>
  <c r="R59" i="4"/>
  <c r="S59" i="4" s="1"/>
  <c r="G60" i="4"/>
  <c r="J60" i="4"/>
  <c r="K60" i="4"/>
  <c r="L60" i="4"/>
  <c r="M60" i="4"/>
  <c r="P60" i="4"/>
  <c r="Q60" i="4"/>
  <c r="R60" i="4"/>
  <c r="S60" i="4"/>
  <c r="T60" i="4"/>
  <c r="G61" i="4"/>
  <c r="J61" i="4"/>
  <c r="K61" i="4"/>
  <c r="L61" i="4"/>
  <c r="M61" i="4" s="1"/>
  <c r="P61" i="4"/>
  <c r="Q61" i="4"/>
  <c r="R61" i="4"/>
  <c r="S61" i="4" s="1"/>
  <c r="V61" i="4"/>
  <c r="G62" i="4"/>
  <c r="J62" i="4"/>
  <c r="K62" i="4"/>
  <c r="L62" i="4"/>
  <c r="P62" i="4"/>
  <c r="U62" i="4" s="1"/>
  <c r="Q62" i="4"/>
  <c r="T62" i="4"/>
  <c r="G63" i="4"/>
  <c r="T63" i="4" s="1"/>
  <c r="J63" i="4"/>
  <c r="K63" i="4"/>
  <c r="L63" i="4"/>
  <c r="P63" i="4"/>
  <c r="U63" i="4" s="1"/>
  <c r="Q63" i="4"/>
  <c r="G64" i="4"/>
  <c r="J64" i="4"/>
  <c r="K64" i="4"/>
  <c r="L64" i="4"/>
  <c r="M64" i="4"/>
  <c r="P64" i="4"/>
  <c r="Q64" i="4"/>
  <c r="R64" i="4"/>
  <c r="S64" i="4"/>
  <c r="T64" i="4"/>
  <c r="G65" i="4"/>
  <c r="J65" i="4"/>
  <c r="K65" i="4"/>
  <c r="L65" i="4"/>
  <c r="M65" i="4" s="1"/>
  <c r="V65" i="4" s="1"/>
  <c r="P65" i="4"/>
  <c r="U65" i="4" s="1"/>
  <c r="Q65" i="4"/>
  <c r="R65" i="4"/>
  <c r="S65" i="4" s="1"/>
  <c r="T65" i="4"/>
  <c r="G66" i="4"/>
  <c r="J66" i="4"/>
  <c r="K66" i="4"/>
  <c r="Q66" i="4" s="1"/>
  <c r="L66" i="4"/>
  <c r="M66" i="4" s="1"/>
  <c r="V66" i="4" s="1"/>
  <c r="P66" i="4"/>
  <c r="R66" i="4"/>
  <c r="S66" i="4" s="1"/>
  <c r="T66" i="4"/>
  <c r="U66" i="4"/>
  <c r="G67" i="4"/>
  <c r="J67" i="4"/>
  <c r="K67" i="4"/>
  <c r="L67" i="4"/>
  <c r="M67" i="4" s="1"/>
  <c r="P67" i="4"/>
  <c r="Q67" i="4"/>
  <c r="T67" i="4"/>
  <c r="U67" i="4"/>
  <c r="V67" i="4"/>
  <c r="G68" i="4"/>
  <c r="J68" i="4"/>
  <c r="K68" i="4"/>
  <c r="Q68" i="4" s="1"/>
  <c r="L68" i="4"/>
  <c r="M68" i="4" s="1"/>
  <c r="V68" i="4" s="1"/>
  <c r="P68" i="4"/>
  <c r="R68" i="4"/>
  <c r="S68" i="4" s="1"/>
  <c r="T68" i="4"/>
  <c r="U68" i="4"/>
  <c r="G69" i="4"/>
  <c r="J69" i="4"/>
  <c r="K69" i="4"/>
  <c r="L69" i="4"/>
  <c r="M69" i="4" s="1"/>
  <c r="P69" i="4"/>
  <c r="Q69" i="4"/>
  <c r="T69" i="4"/>
  <c r="U69" i="4"/>
  <c r="V69" i="4"/>
  <c r="G70" i="4"/>
  <c r="J70" i="4"/>
  <c r="K70" i="4"/>
  <c r="Q70" i="4" s="1"/>
  <c r="L70" i="4"/>
  <c r="P70" i="4"/>
  <c r="T70" i="4"/>
  <c r="U70" i="4"/>
  <c r="G71" i="4"/>
  <c r="J71" i="4"/>
  <c r="K71" i="4"/>
  <c r="L71" i="4"/>
  <c r="M71" i="4" s="1"/>
  <c r="P71" i="4"/>
  <c r="Q71" i="4"/>
  <c r="T71" i="4"/>
  <c r="U71" i="4"/>
  <c r="V71" i="4"/>
  <c r="G72" i="4"/>
  <c r="J72" i="4"/>
  <c r="K72" i="4"/>
  <c r="Q72" i="4" s="1"/>
  <c r="L72" i="4"/>
  <c r="P72" i="4"/>
  <c r="T72" i="4"/>
  <c r="U72" i="4"/>
  <c r="G73" i="4"/>
  <c r="J73" i="4"/>
  <c r="K73" i="4"/>
  <c r="L73" i="4"/>
  <c r="M73" i="4" s="1"/>
  <c r="P73" i="4"/>
  <c r="Q73" i="4"/>
  <c r="T73" i="4"/>
  <c r="U73" i="4"/>
  <c r="V73" i="4"/>
  <c r="G74" i="4"/>
  <c r="J74" i="4"/>
  <c r="K74" i="4"/>
  <c r="Q74" i="4" s="1"/>
  <c r="L74" i="4"/>
  <c r="M74" i="4" s="1"/>
  <c r="V74" i="4" s="1"/>
  <c r="P74" i="4"/>
  <c r="R74" i="4"/>
  <c r="S74" i="4" s="1"/>
  <c r="T74" i="4"/>
  <c r="U74" i="4"/>
  <c r="G75" i="4"/>
  <c r="J75" i="4"/>
  <c r="K75" i="4"/>
  <c r="L75" i="4"/>
  <c r="M75" i="4" s="1"/>
  <c r="P75" i="4"/>
  <c r="Q75" i="4"/>
  <c r="T75" i="4"/>
  <c r="U75" i="4"/>
  <c r="V75" i="4"/>
  <c r="G76" i="4"/>
  <c r="J76" i="4"/>
  <c r="K76" i="4"/>
  <c r="Q76" i="4" s="1"/>
  <c r="L76" i="4"/>
  <c r="M76" i="4" s="1"/>
  <c r="V76" i="4" s="1"/>
  <c r="P76" i="4"/>
  <c r="R76" i="4"/>
  <c r="T76" i="4"/>
  <c r="U76" i="4"/>
  <c r="G77" i="4"/>
  <c r="J77" i="4"/>
  <c r="K77" i="4"/>
  <c r="L77" i="4"/>
  <c r="M77" i="4" s="1"/>
  <c r="P77" i="4"/>
  <c r="Q77" i="4"/>
  <c r="T77" i="4"/>
  <c r="U77" i="4"/>
  <c r="V77" i="4"/>
  <c r="G78" i="4"/>
  <c r="J78" i="4"/>
  <c r="K78" i="4"/>
  <c r="Q78" i="4" s="1"/>
  <c r="L78" i="4"/>
  <c r="P78" i="4"/>
  <c r="T78" i="4"/>
  <c r="U78" i="4"/>
  <c r="G79" i="4"/>
  <c r="J79" i="4"/>
  <c r="K79" i="4"/>
  <c r="L79" i="4"/>
  <c r="M79" i="4" s="1"/>
  <c r="P79" i="4"/>
  <c r="Q79" i="4"/>
  <c r="T79" i="4"/>
  <c r="U79" i="4"/>
  <c r="V79" i="4"/>
  <c r="G80" i="4"/>
  <c r="J80" i="4"/>
  <c r="K80" i="4"/>
  <c r="Q80" i="4" s="1"/>
  <c r="L80" i="4"/>
  <c r="P80" i="4"/>
  <c r="T80" i="4"/>
  <c r="U80" i="4"/>
  <c r="G81" i="4"/>
  <c r="J81" i="4"/>
  <c r="K81" i="4"/>
  <c r="L81" i="4"/>
  <c r="M81" i="4" s="1"/>
  <c r="P81" i="4"/>
  <c r="Q81" i="4"/>
  <c r="T81" i="4"/>
  <c r="U81" i="4"/>
  <c r="V81" i="4"/>
  <c r="G82" i="4"/>
  <c r="J82" i="4"/>
  <c r="K82" i="4"/>
  <c r="Q82" i="4" s="1"/>
  <c r="L82" i="4"/>
  <c r="M82" i="4" s="1"/>
  <c r="V82" i="4" s="1"/>
  <c r="P82" i="4"/>
  <c r="R82" i="4"/>
  <c r="S82" i="4" s="1"/>
  <c r="T82" i="4"/>
  <c r="U82" i="4"/>
  <c r="G83" i="4"/>
  <c r="J83" i="4"/>
  <c r="K83" i="4"/>
  <c r="L83" i="4"/>
  <c r="M83" i="4" s="1"/>
  <c r="P83" i="4"/>
  <c r="Q83" i="4"/>
  <c r="T83" i="4"/>
  <c r="U83" i="4"/>
  <c r="V83" i="4"/>
  <c r="G84" i="4"/>
  <c r="J84" i="4"/>
  <c r="K84" i="4"/>
  <c r="Q84" i="4" s="1"/>
  <c r="L84" i="4"/>
  <c r="M84" i="4" s="1"/>
  <c r="V84" i="4" s="1"/>
  <c r="P84" i="4"/>
  <c r="R84" i="4"/>
  <c r="S84" i="4" s="1"/>
  <c r="T84" i="4"/>
  <c r="U84" i="4"/>
  <c r="G85" i="4"/>
  <c r="J85" i="4"/>
  <c r="K85" i="4"/>
  <c r="L85" i="4"/>
  <c r="M85" i="4" s="1"/>
  <c r="P85" i="4"/>
  <c r="Q85" i="4"/>
  <c r="T85" i="4"/>
  <c r="U85" i="4"/>
  <c r="V85" i="4"/>
  <c r="G86" i="4"/>
  <c r="J86" i="4"/>
  <c r="K86" i="4"/>
  <c r="Q86" i="4" s="1"/>
  <c r="L86" i="4"/>
  <c r="P86" i="4"/>
  <c r="T86" i="4"/>
  <c r="U86" i="4"/>
  <c r="G87" i="4"/>
  <c r="J87" i="4"/>
  <c r="K87" i="4"/>
  <c r="L87" i="4"/>
  <c r="M87" i="4" s="1"/>
  <c r="P87" i="4"/>
  <c r="Q87" i="4"/>
  <c r="T87" i="4"/>
  <c r="U87" i="4"/>
  <c r="V87" i="4"/>
  <c r="G88" i="4"/>
  <c r="J88" i="4"/>
  <c r="K88" i="4"/>
  <c r="Q88" i="4" s="1"/>
  <c r="L88" i="4"/>
  <c r="P88" i="4"/>
  <c r="T88" i="4"/>
  <c r="U88" i="4"/>
  <c r="G89" i="4"/>
  <c r="J89" i="4"/>
  <c r="K89" i="4"/>
  <c r="L89" i="4"/>
  <c r="M89" i="4" s="1"/>
  <c r="P89" i="4"/>
  <c r="Q89" i="4"/>
  <c r="T89" i="4"/>
  <c r="U89" i="4"/>
  <c r="V89" i="4"/>
  <c r="G90" i="4"/>
  <c r="J90" i="4"/>
  <c r="K90" i="4"/>
  <c r="Q90" i="4" s="1"/>
  <c r="L90" i="4"/>
  <c r="M90" i="4" s="1"/>
  <c r="V90" i="4" s="1"/>
  <c r="P90" i="4"/>
  <c r="R90" i="4"/>
  <c r="S90" i="4" s="1"/>
  <c r="T90" i="4"/>
  <c r="U90" i="4"/>
  <c r="G91" i="4"/>
  <c r="J91" i="4"/>
  <c r="K91" i="4"/>
  <c r="L91" i="4"/>
  <c r="M91" i="4" s="1"/>
  <c r="P91" i="4"/>
  <c r="Q91" i="4"/>
  <c r="T91" i="4"/>
  <c r="U91" i="4"/>
  <c r="V91" i="4"/>
  <c r="G92" i="4"/>
  <c r="J92" i="4"/>
  <c r="K92" i="4"/>
  <c r="Q92" i="4" s="1"/>
  <c r="L92" i="4"/>
  <c r="M92" i="4" s="1"/>
  <c r="V92" i="4" s="1"/>
  <c r="P92" i="4"/>
  <c r="R92" i="4"/>
  <c r="T92" i="4"/>
  <c r="U92" i="4"/>
  <c r="G93" i="4"/>
  <c r="J93" i="4"/>
  <c r="K93" i="4"/>
  <c r="L93" i="4"/>
  <c r="M93" i="4" s="1"/>
  <c r="P93" i="4"/>
  <c r="Q93" i="4"/>
  <c r="T93" i="4"/>
  <c r="U93" i="4"/>
  <c r="V93" i="4"/>
  <c r="G94" i="4"/>
  <c r="J94" i="4"/>
  <c r="K94" i="4"/>
  <c r="Q94" i="4" s="1"/>
  <c r="L94" i="4"/>
  <c r="P94" i="4"/>
  <c r="T94" i="4"/>
  <c r="U94" i="4"/>
  <c r="G95" i="4"/>
  <c r="J95" i="4"/>
  <c r="K95" i="4"/>
  <c r="L95" i="4"/>
  <c r="M95" i="4" s="1"/>
  <c r="P95" i="4"/>
  <c r="Q95" i="4"/>
  <c r="T95" i="4"/>
  <c r="U95" i="4"/>
  <c r="V95" i="4"/>
  <c r="G96" i="4"/>
  <c r="J96" i="4"/>
  <c r="K96" i="4"/>
  <c r="Q96" i="4" s="1"/>
  <c r="L96" i="4"/>
  <c r="P96" i="4"/>
  <c r="T96" i="4"/>
  <c r="U96" i="4"/>
  <c r="G97" i="4"/>
  <c r="J97" i="4"/>
  <c r="K97" i="4"/>
  <c r="L97" i="4"/>
  <c r="M97" i="4" s="1"/>
  <c r="P97" i="4"/>
  <c r="Q97" i="4"/>
  <c r="T97" i="4"/>
  <c r="U97" i="4"/>
  <c r="V97" i="4"/>
  <c r="G98" i="4"/>
  <c r="J98" i="4"/>
  <c r="K98" i="4"/>
  <c r="Q98" i="4" s="1"/>
  <c r="L98" i="4"/>
  <c r="M98" i="4" s="1"/>
  <c r="V98" i="4" s="1"/>
  <c r="P98" i="4"/>
  <c r="R98" i="4"/>
  <c r="S98" i="4" s="1"/>
  <c r="T98" i="4"/>
  <c r="U98" i="4"/>
  <c r="G99" i="4"/>
  <c r="J99" i="4"/>
  <c r="K99" i="4"/>
  <c r="L99" i="4"/>
  <c r="M99" i="4" s="1"/>
  <c r="P99" i="4"/>
  <c r="Q99" i="4"/>
  <c r="T99" i="4"/>
  <c r="U99" i="4"/>
  <c r="V99" i="4"/>
  <c r="G100" i="4"/>
  <c r="J100" i="4"/>
  <c r="K100" i="4"/>
  <c r="Q100" i="4" s="1"/>
  <c r="L100" i="4"/>
  <c r="M100" i="4" s="1"/>
  <c r="V100" i="4" s="1"/>
  <c r="P100" i="4"/>
  <c r="R100" i="4"/>
  <c r="S100" i="4" s="1"/>
  <c r="T100" i="4"/>
  <c r="U100" i="4"/>
  <c r="G101" i="4"/>
  <c r="J101" i="4"/>
  <c r="K101" i="4"/>
  <c r="L101" i="4"/>
  <c r="M101" i="4" s="1"/>
  <c r="P101" i="4"/>
  <c r="Q101" i="4"/>
  <c r="T101" i="4"/>
  <c r="U101" i="4"/>
  <c r="V101" i="4"/>
  <c r="G102" i="4"/>
  <c r="J102" i="4"/>
  <c r="K102" i="4"/>
  <c r="Q102" i="4" s="1"/>
  <c r="L102" i="4"/>
  <c r="P102" i="4"/>
  <c r="T102" i="4"/>
  <c r="U102" i="4"/>
  <c r="G103" i="4"/>
  <c r="J103" i="4"/>
  <c r="K103" i="4"/>
  <c r="L103" i="4"/>
  <c r="M103" i="4" s="1"/>
  <c r="P103" i="4"/>
  <c r="Q103" i="4"/>
  <c r="T103" i="4"/>
  <c r="U103" i="4"/>
  <c r="V103" i="4"/>
  <c r="G104" i="4"/>
  <c r="J104" i="4"/>
  <c r="K104" i="4"/>
  <c r="Q104" i="4" s="1"/>
  <c r="L104" i="4"/>
  <c r="P104" i="4"/>
  <c r="T104" i="4"/>
  <c r="U104" i="4"/>
  <c r="G105" i="4"/>
  <c r="J105" i="4"/>
  <c r="K105" i="4"/>
  <c r="L105" i="4"/>
  <c r="M105" i="4" s="1"/>
  <c r="P105" i="4"/>
  <c r="Q105" i="4"/>
  <c r="T105" i="4"/>
  <c r="U105" i="4"/>
  <c r="V105" i="4"/>
  <c r="G106" i="4"/>
  <c r="J106" i="4"/>
  <c r="K106" i="4"/>
  <c r="Q106" i="4" s="1"/>
  <c r="L106" i="4"/>
  <c r="M106" i="4" s="1"/>
  <c r="V106" i="4" s="1"/>
  <c r="P106" i="4"/>
  <c r="R106" i="4"/>
  <c r="S106" i="4" s="1"/>
  <c r="T106" i="4"/>
  <c r="U106" i="4"/>
  <c r="G107" i="4"/>
  <c r="J107" i="4"/>
  <c r="K107" i="4"/>
  <c r="L107" i="4"/>
  <c r="M107" i="4" s="1"/>
  <c r="P107" i="4"/>
  <c r="Q107" i="4"/>
  <c r="T107" i="4"/>
  <c r="U107" i="4"/>
  <c r="V107" i="4"/>
  <c r="G108" i="4"/>
  <c r="J108" i="4"/>
  <c r="K108" i="4"/>
  <c r="Q108" i="4" s="1"/>
  <c r="L108" i="4"/>
  <c r="M108" i="4" s="1"/>
  <c r="V108" i="4" s="1"/>
  <c r="P108" i="4"/>
  <c r="R108" i="4"/>
  <c r="T108" i="4"/>
  <c r="U108" i="4"/>
  <c r="G109" i="4"/>
  <c r="J109" i="4"/>
  <c r="K109" i="4"/>
  <c r="L109" i="4"/>
  <c r="M109" i="4" s="1"/>
  <c r="P109" i="4"/>
  <c r="Q109" i="4"/>
  <c r="T109" i="4"/>
  <c r="U109" i="4"/>
  <c r="V109" i="4"/>
  <c r="G110" i="4"/>
  <c r="J110" i="4"/>
  <c r="K110" i="4"/>
  <c r="Q110" i="4" s="1"/>
  <c r="L110" i="4"/>
  <c r="P110" i="4"/>
  <c r="T110" i="4"/>
  <c r="U110" i="4"/>
  <c r="G111" i="4"/>
  <c r="J111" i="4"/>
  <c r="K111" i="4"/>
  <c r="L111" i="4"/>
  <c r="M111" i="4" s="1"/>
  <c r="P111" i="4"/>
  <c r="Q111" i="4"/>
  <c r="T111" i="4"/>
  <c r="U111" i="4"/>
  <c r="V111" i="4"/>
  <c r="G112" i="4"/>
  <c r="J112" i="4"/>
  <c r="K112" i="4"/>
  <c r="Q112" i="4" s="1"/>
  <c r="L112" i="4"/>
  <c r="P112" i="4"/>
  <c r="T112" i="4"/>
  <c r="U112" i="4"/>
  <c r="G113" i="4"/>
  <c r="J113" i="4"/>
  <c r="K113" i="4"/>
  <c r="L113" i="4"/>
  <c r="M113" i="4" s="1"/>
  <c r="P113" i="4"/>
  <c r="Q113" i="4"/>
  <c r="T113" i="4"/>
  <c r="U113" i="4"/>
  <c r="V113" i="4"/>
  <c r="G114" i="4"/>
  <c r="J114" i="4"/>
  <c r="K114" i="4"/>
  <c r="Q114" i="4" s="1"/>
  <c r="L114" i="4"/>
  <c r="M114" i="4" s="1"/>
  <c r="V114" i="4" s="1"/>
  <c r="P114" i="4"/>
  <c r="R114" i="4"/>
  <c r="S114" i="4" s="1"/>
  <c r="T114" i="4"/>
  <c r="U114" i="4"/>
  <c r="G115" i="4"/>
  <c r="J115" i="4"/>
  <c r="K115" i="4"/>
  <c r="L115" i="4"/>
  <c r="M115" i="4" s="1"/>
  <c r="P115" i="4"/>
  <c r="Q115" i="4"/>
  <c r="T115" i="4"/>
  <c r="U115" i="4"/>
  <c r="V115" i="4"/>
  <c r="G116" i="4"/>
  <c r="J116" i="4"/>
  <c r="K116" i="4"/>
  <c r="Q116" i="4" s="1"/>
  <c r="L116" i="4"/>
  <c r="M116" i="4" s="1"/>
  <c r="V116" i="4" s="1"/>
  <c r="P116" i="4"/>
  <c r="R116" i="4"/>
  <c r="S116" i="4" s="1"/>
  <c r="T116" i="4"/>
  <c r="U116" i="4"/>
  <c r="G117" i="4"/>
  <c r="J117" i="4"/>
  <c r="K117" i="4"/>
  <c r="L117" i="4"/>
  <c r="M117" i="4" s="1"/>
  <c r="P117" i="4"/>
  <c r="Q117" i="4"/>
  <c r="G118" i="4"/>
  <c r="J118" i="4"/>
  <c r="U118" i="4" s="1"/>
  <c r="K118" i="4"/>
  <c r="Q118" i="4" s="1"/>
  <c r="L118" i="4"/>
  <c r="M118" i="4" s="1"/>
  <c r="V118" i="4" s="1"/>
  <c r="P118" i="4"/>
  <c r="R118" i="4"/>
  <c r="T118" i="4"/>
  <c r="G119" i="4"/>
  <c r="J119" i="4"/>
  <c r="U119" i="4" s="1"/>
  <c r="K119" i="4"/>
  <c r="L119" i="4"/>
  <c r="M119" i="4" s="1"/>
  <c r="P119" i="4"/>
  <c r="T119" i="4" s="1"/>
  <c r="Q119" i="4"/>
  <c r="G120" i="4"/>
  <c r="J120" i="4"/>
  <c r="U120" i="4" s="1"/>
  <c r="K120" i="4"/>
  <c r="Q120" i="4" s="1"/>
  <c r="L120" i="4"/>
  <c r="M120" i="4" s="1"/>
  <c r="V120" i="4" s="1"/>
  <c r="P120" i="4"/>
  <c r="R120" i="4"/>
  <c r="T120" i="4"/>
  <c r="G121" i="4"/>
  <c r="J121" i="4"/>
  <c r="K121" i="4"/>
  <c r="L121" i="4"/>
  <c r="M121" i="4" s="1"/>
  <c r="P121" i="4"/>
  <c r="T121" i="4" s="1"/>
  <c r="Q121" i="4"/>
  <c r="U121" i="4"/>
  <c r="V121" i="4"/>
  <c r="G122" i="4"/>
  <c r="J122" i="4"/>
  <c r="U122" i="4" s="1"/>
  <c r="K122" i="4"/>
  <c r="Q122" i="4" s="1"/>
  <c r="L122" i="4"/>
  <c r="P122" i="4"/>
  <c r="T122" i="4"/>
  <c r="G123" i="4"/>
  <c r="J123" i="4"/>
  <c r="K123" i="4"/>
  <c r="L123" i="4"/>
  <c r="M123" i="4" s="1"/>
  <c r="P123" i="4"/>
  <c r="Q123" i="4"/>
  <c r="G124" i="4"/>
  <c r="J124" i="4"/>
  <c r="U124" i="4" s="1"/>
  <c r="K124" i="4"/>
  <c r="Q124" i="4" s="1"/>
  <c r="L124" i="4"/>
  <c r="P124" i="4"/>
  <c r="T124" i="4"/>
  <c r="G125" i="4"/>
  <c r="J125" i="4"/>
  <c r="K125" i="4"/>
  <c r="L125" i="4"/>
  <c r="M125" i="4" s="1"/>
  <c r="P125" i="4"/>
  <c r="Q125" i="4"/>
  <c r="G126" i="4"/>
  <c r="J126" i="4"/>
  <c r="U126" i="4" s="1"/>
  <c r="K126" i="4"/>
  <c r="Q126" i="4" s="1"/>
  <c r="L126" i="4"/>
  <c r="M126" i="4" s="1"/>
  <c r="V126" i="4" s="1"/>
  <c r="P126" i="4"/>
  <c r="R126" i="4"/>
  <c r="S126" i="4" s="1"/>
  <c r="T126" i="4"/>
  <c r="G127" i="4"/>
  <c r="J127" i="4"/>
  <c r="K127" i="4"/>
  <c r="L127" i="4"/>
  <c r="M127" i="4" s="1"/>
  <c r="P127" i="4"/>
  <c r="T127" i="4" s="1"/>
  <c r="Q127" i="4"/>
  <c r="U127" i="4"/>
  <c r="G128" i="4"/>
  <c r="J128" i="4"/>
  <c r="U128" i="4" s="1"/>
  <c r="K128" i="4"/>
  <c r="Q128" i="4" s="1"/>
  <c r="L128" i="4"/>
  <c r="M128" i="4" s="1"/>
  <c r="V128" i="4" s="1"/>
  <c r="P128" i="4"/>
  <c r="R128" i="4"/>
  <c r="S128" i="4" s="1"/>
  <c r="T128" i="4"/>
  <c r="G129" i="4"/>
  <c r="J129" i="4"/>
  <c r="K129" i="4"/>
  <c r="L129" i="4"/>
  <c r="M129" i="4" s="1"/>
  <c r="P129" i="4"/>
  <c r="T129" i="4" s="1"/>
  <c r="Q129" i="4"/>
  <c r="U129" i="4"/>
  <c r="V129" i="4"/>
  <c r="G130" i="4"/>
  <c r="J130" i="4"/>
  <c r="U130" i="4" s="1"/>
  <c r="K130" i="4"/>
  <c r="Q130" i="4" s="1"/>
  <c r="L130" i="4"/>
  <c r="P130" i="4"/>
  <c r="T130" i="4"/>
  <c r="G131" i="4"/>
  <c r="J131" i="4"/>
  <c r="K131" i="4"/>
  <c r="L131" i="4"/>
  <c r="M131" i="4" s="1"/>
  <c r="P131" i="4"/>
  <c r="Q131" i="4"/>
  <c r="V131" i="4"/>
  <c r="G132" i="4"/>
  <c r="J132" i="4"/>
  <c r="U132" i="4" s="1"/>
  <c r="K132" i="4"/>
  <c r="Q132" i="4" s="1"/>
  <c r="L132" i="4"/>
  <c r="P132" i="4"/>
  <c r="T132" i="4"/>
  <c r="G133" i="4"/>
  <c r="J133" i="4"/>
  <c r="K133" i="4"/>
  <c r="L133" i="4"/>
  <c r="M133" i="4" s="1"/>
  <c r="P133" i="4"/>
  <c r="Q133" i="4"/>
  <c r="G134" i="4"/>
  <c r="J134" i="4"/>
  <c r="U134" i="4" s="1"/>
  <c r="K134" i="4"/>
  <c r="Q134" i="4" s="1"/>
  <c r="L134" i="4"/>
  <c r="M134" i="4" s="1"/>
  <c r="V134" i="4" s="1"/>
  <c r="P134" i="4"/>
  <c r="R134" i="4"/>
  <c r="T134" i="4"/>
  <c r="G135" i="4"/>
  <c r="J135" i="4"/>
  <c r="U135" i="4" s="1"/>
  <c r="K135" i="4"/>
  <c r="L135" i="4"/>
  <c r="M135" i="4" s="1"/>
  <c r="P135" i="4"/>
  <c r="T135" i="4" s="1"/>
  <c r="Q135" i="4"/>
  <c r="G136" i="4"/>
  <c r="J136" i="4"/>
  <c r="U136" i="4" s="1"/>
  <c r="K136" i="4"/>
  <c r="Q136" i="4" s="1"/>
  <c r="L136" i="4"/>
  <c r="M136" i="4" s="1"/>
  <c r="V136" i="4" s="1"/>
  <c r="P136" i="4"/>
  <c r="R136" i="4"/>
  <c r="T136" i="4"/>
  <c r="G137" i="4"/>
  <c r="J137" i="4"/>
  <c r="K137" i="4"/>
  <c r="L137" i="4"/>
  <c r="M137" i="4" s="1"/>
  <c r="P137" i="4"/>
  <c r="T137" i="4" s="1"/>
  <c r="Q137" i="4"/>
  <c r="U137" i="4"/>
  <c r="V137" i="4"/>
  <c r="G138" i="4"/>
  <c r="J138" i="4"/>
  <c r="K138" i="4"/>
  <c r="Q138" i="4" s="1"/>
  <c r="L138" i="4"/>
  <c r="P138" i="4"/>
  <c r="T138" i="4"/>
  <c r="U138" i="4"/>
  <c r="G139" i="4"/>
  <c r="T139" i="4" s="1"/>
  <c r="J139" i="4"/>
  <c r="K139" i="4"/>
  <c r="L139" i="4"/>
  <c r="M139" i="4"/>
  <c r="V139" i="4" s="1"/>
  <c r="P139" i="4"/>
  <c r="Q139" i="4"/>
  <c r="R139" i="4"/>
  <c r="S139" i="4"/>
  <c r="U139" i="4"/>
  <c r="G140" i="4"/>
  <c r="T140" i="4" s="1"/>
  <c r="J140" i="4"/>
  <c r="K140" i="4"/>
  <c r="L140" i="4"/>
  <c r="M140" i="4"/>
  <c r="P140" i="4"/>
  <c r="Q140" i="4"/>
  <c r="R140" i="4"/>
  <c r="S140" i="4"/>
  <c r="U140" i="4"/>
  <c r="V140" i="4"/>
  <c r="G141" i="4"/>
  <c r="T141" i="4" s="1"/>
  <c r="J141" i="4"/>
  <c r="K141" i="4"/>
  <c r="L141" i="4"/>
  <c r="M141" i="4" s="1"/>
  <c r="V141" i="4" s="1"/>
  <c r="P141" i="4"/>
  <c r="Q141" i="4"/>
  <c r="R141" i="4"/>
  <c r="S141" i="4" s="1"/>
  <c r="U141" i="4"/>
  <c r="G142" i="4"/>
  <c r="T142" i="4" s="1"/>
  <c r="J142" i="4"/>
  <c r="K142" i="4"/>
  <c r="L142" i="4"/>
  <c r="M142" i="4"/>
  <c r="V142" i="4" s="1"/>
  <c r="P142" i="4"/>
  <c r="Q142" i="4"/>
  <c r="R142" i="4"/>
  <c r="S142" i="4"/>
  <c r="U142" i="4"/>
  <c r="G143" i="4"/>
  <c r="T143" i="4" s="1"/>
  <c r="J143" i="4"/>
  <c r="K143" i="4"/>
  <c r="L143" i="4"/>
  <c r="M143" i="4"/>
  <c r="V143" i="4" s="1"/>
  <c r="P143" i="4"/>
  <c r="Q143" i="4"/>
  <c r="R143" i="4"/>
  <c r="S143" i="4"/>
  <c r="U143" i="4"/>
  <c r="G144" i="4"/>
  <c r="T144" i="4" s="1"/>
  <c r="J144" i="4"/>
  <c r="K144" i="4"/>
  <c r="L144" i="4"/>
  <c r="M144" i="4"/>
  <c r="P144" i="4"/>
  <c r="Q144" i="4"/>
  <c r="R144" i="4"/>
  <c r="S144" i="4"/>
  <c r="U144" i="4"/>
  <c r="V144" i="4"/>
  <c r="G145" i="4"/>
  <c r="T145" i="4" s="1"/>
  <c r="J145" i="4"/>
  <c r="K145" i="4"/>
  <c r="L145" i="4"/>
  <c r="M145" i="4" s="1"/>
  <c r="V145" i="4" s="1"/>
  <c r="P145" i="4"/>
  <c r="Q145" i="4"/>
  <c r="R145" i="4"/>
  <c r="S145" i="4" s="1"/>
  <c r="U145" i="4"/>
  <c r="G146" i="4"/>
  <c r="T146" i="4" s="1"/>
  <c r="J146" i="4"/>
  <c r="K146" i="4"/>
  <c r="L146" i="4"/>
  <c r="M146" i="4"/>
  <c r="V146" i="4" s="1"/>
  <c r="P146" i="4"/>
  <c r="Q146" i="4"/>
  <c r="R146" i="4"/>
  <c r="S146" i="4"/>
  <c r="U146" i="4"/>
  <c r="G147" i="4"/>
  <c r="T147" i="4" s="1"/>
  <c r="J147" i="4"/>
  <c r="K147" i="4"/>
  <c r="L147" i="4"/>
  <c r="M147" i="4"/>
  <c r="V147" i="4" s="1"/>
  <c r="P147" i="4"/>
  <c r="Q147" i="4"/>
  <c r="R147" i="4"/>
  <c r="S147" i="4"/>
  <c r="U147" i="4"/>
  <c r="G148" i="4"/>
  <c r="T148" i="4" s="1"/>
  <c r="J148" i="4"/>
  <c r="K148" i="4"/>
  <c r="L148" i="4"/>
  <c r="M148" i="4"/>
  <c r="P148" i="4"/>
  <c r="Q148" i="4"/>
  <c r="R148" i="4"/>
  <c r="S148" i="4"/>
  <c r="U148" i="4"/>
  <c r="V148" i="4"/>
  <c r="G149" i="4"/>
  <c r="T149" i="4" s="1"/>
  <c r="J149" i="4"/>
  <c r="K149" i="4"/>
  <c r="L149" i="4"/>
  <c r="M149" i="4" s="1"/>
  <c r="V149" i="4" s="1"/>
  <c r="P149" i="4"/>
  <c r="Q149" i="4"/>
  <c r="R149" i="4"/>
  <c r="S149" i="4" s="1"/>
  <c r="U149" i="4"/>
  <c r="G150" i="4"/>
  <c r="T150" i="4" s="1"/>
  <c r="J150" i="4"/>
  <c r="K150" i="4"/>
  <c r="L150" i="4"/>
  <c r="M150" i="4"/>
  <c r="V150" i="4" s="1"/>
  <c r="P150" i="4"/>
  <c r="Q150" i="4"/>
  <c r="R150" i="4"/>
  <c r="S150" i="4"/>
  <c r="U150" i="4"/>
  <c r="G151" i="4"/>
  <c r="T151" i="4" s="1"/>
  <c r="J151" i="4"/>
  <c r="K151" i="4"/>
  <c r="L151" i="4"/>
  <c r="M151" i="4"/>
  <c r="V151" i="4" s="1"/>
  <c r="P151" i="4"/>
  <c r="Q151" i="4"/>
  <c r="R151" i="4"/>
  <c r="S151" i="4"/>
  <c r="U151" i="4"/>
  <c r="G152" i="4"/>
  <c r="T152" i="4" s="1"/>
  <c r="J152" i="4"/>
  <c r="K152" i="4"/>
  <c r="L152" i="4"/>
  <c r="M152" i="4"/>
  <c r="P152" i="4"/>
  <c r="Q152" i="4"/>
  <c r="R152" i="4"/>
  <c r="S152" i="4"/>
  <c r="U152" i="4"/>
  <c r="V152" i="4"/>
  <c r="G153" i="4"/>
  <c r="T153" i="4" s="1"/>
  <c r="J153" i="4"/>
  <c r="K153" i="4"/>
  <c r="L153" i="4"/>
  <c r="M153" i="4" s="1"/>
  <c r="V153" i="4" s="1"/>
  <c r="P153" i="4"/>
  <c r="Q153" i="4"/>
  <c r="R153" i="4"/>
  <c r="S153" i="4" s="1"/>
  <c r="U153" i="4"/>
  <c r="G154" i="4"/>
  <c r="T154" i="4" s="1"/>
  <c r="J154" i="4"/>
  <c r="K154" i="4"/>
  <c r="L154" i="4"/>
  <c r="M154" i="4"/>
  <c r="V154" i="4" s="1"/>
  <c r="P154" i="4"/>
  <c r="Q154" i="4"/>
  <c r="R154" i="4"/>
  <c r="S154" i="4"/>
  <c r="U154" i="4"/>
  <c r="G155" i="4"/>
  <c r="T155" i="4" s="1"/>
  <c r="J155" i="4"/>
  <c r="K155" i="4"/>
  <c r="L155" i="4"/>
  <c r="M155" i="4"/>
  <c r="V155" i="4" s="1"/>
  <c r="P155" i="4"/>
  <c r="Q155" i="4"/>
  <c r="R155" i="4"/>
  <c r="S155" i="4"/>
  <c r="U155" i="4"/>
  <c r="G156" i="4"/>
  <c r="T156" i="4" s="1"/>
  <c r="J156" i="4"/>
  <c r="K156" i="4"/>
  <c r="L156" i="4"/>
  <c r="M156" i="4"/>
  <c r="P156" i="4"/>
  <c r="Q156" i="4"/>
  <c r="R156" i="4"/>
  <c r="S156" i="4"/>
  <c r="U156" i="4"/>
  <c r="V156" i="4"/>
  <c r="G157" i="4"/>
  <c r="T157" i="4" s="1"/>
  <c r="J157" i="4"/>
  <c r="K157" i="4"/>
  <c r="L157" i="4"/>
  <c r="M157" i="4" s="1"/>
  <c r="V157" i="4" s="1"/>
  <c r="P157" i="4"/>
  <c r="Q157" i="4"/>
  <c r="R157" i="4"/>
  <c r="S157" i="4" s="1"/>
  <c r="U157" i="4"/>
  <c r="G158" i="4"/>
  <c r="T158" i="4" s="1"/>
  <c r="J158" i="4"/>
  <c r="K158" i="4"/>
  <c r="L158" i="4"/>
  <c r="M158" i="4"/>
  <c r="V158" i="4" s="1"/>
  <c r="P158" i="4"/>
  <c r="Q158" i="4"/>
  <c r="R158" i="4"/>
  <c r="S158" i="4"/>
  <c r="U158" i="4"/>
  <c r="G159" i="4"/>
  <c r="T159" i="4" s="1"/>
  <c r="J159" i="4"/>
  <c r="K159" i="4"/>
  <c r="L159" i="4"/>
  <c r="M159" i="4"/>
  <c r="V159" i="4" s="1"/>
  <c r="P159" i="4"/>
  <c r="Q159" i="4"/>
  <c r="R159" i="4"/>
  <c r="S159" i="4"/>
  <c r="U159" i="4"/>
  <c r="G160" i="4"/>
  <c r="T160" i="4" s="1"/>
  <c r="J160" i="4"/>
  <c r="K160" i="4"/>
  <c r="L160" i="4"/>
  <c r="M160" i="4"/>
  <c r="P160" i="4"/>
  <c r="Q160" i="4"/>
  <c r="R160" i="4"/>
  <c r="S160" i="4"/>
  <c r="U160" i="4"/>
  <c r="V160" i="4"/>
  <c r="G161" i="4"/>
  <c r="T161" i="4" s="1"/>
  <c r="J161" i="4"/>
  <c r="K161" i="4"/>
  <c r="L161" i="4"/>
  <c r="M161" i="4" s="1"/>
  <c r="V161" i="4" s="1"/>
  <c r="P161" i="4"/>
  <c r="Q161" i="4"/>
  <c r="R161" i="4"/>
  <c r="S161" i="4" s="1"/>
  <c r="U161" i="4"/>
  <c r="G162" i="4"/>
  <c r="T162" i="4" s="1"/>
  <c r="J162" i="4"/>
  <c r="K162" i="4"/>
  <c r="L162" i="4"/>
  <c r="M162" i="4"/>
  <c r="V162" i="4" s="1"/>
  <c r="P162" i="4"/>
  <c r="Q162" i="4"/>
  <c r="R162" i="4"/>
  <c r="S162" i="4"/>
  <c r="U162" i="4"/>
  <c r="G163" i="4"/>
  <c r="T163" i="4" s="1"/>
  <c r="J163" i="4"/>
  <c r="K163" i="4"/>
  <c r="L163" i="4"/>
  <c r="M163" i="4"/>
  <c r="V163" i="4" s="1"/>
  <c r="P163" i="4"/>
  <c r="Q163" i="4"/>
  <c r="R163" i="4"/>
  <c r="S163" i="4"/>
  <c r="U163" i="4"/>
  <c r="G164" i="4"/>
  <c r="T164" i="4" s="1"/>
  <c r="J164" i="4"/>
  <c r="K164" i="4"/>
  <c r="L164" i="4"/>
  <c r="M164" i="4"/>
  <c r="P164" i="4"/>
  <c r="Q164" i="4"/>
  <c r="R164" i="4"/>
  <c r="S164" i="4"/>
  <c r="U164" i="4"/>
  <c r="V164" i="4"/>
  <c r="G165" i="4"/>
  <c r="T165" i="4" s="1"/>
  <c r="J165" i="4"/>
  <c r="K165" i="4"/>
  <c r="L165" i="4"/>
  <c r="M165" i="4" s="1"/>
  <c r="V165" i="4" s="1"/>
  <c r="P165" i="4"/>
  <c r="Q165" i="4"/>
  <c r="R165" i="4"/>
  <c r="S165" i="4" s="1"/>
  <c r="U165" i="4"/>
  <c r="G166" i="4"/>
  <c r="T166" i="4" s="1"/>
  <c r="J166" i="4"/>
  <c r="K166" i="4"/>
  <c r="L166" i="4"/>
  <c r="M166" i="4"/>
  <c r="V166" i="4" s="1"/>
  <c r="P166" i="4"/>
  <c r="Q166" i="4"/>
  <c r="R166" i="4"/>
  <c r="S166" i="4"/>
  <c r="U166" i="4"/>
  <c r="G167" i="4"/>
  <c r="T167" i="4" s="1"/>
  <c r="J167" i="4"/>
  <c r="K167" i="4"/>
  <c r="L167" i="4"/>
  <c r="M167" i="4"/>
  <c r="V167" i="4" s="1"/>
  <c r="P167" i="4"/>
  <c r="Q167" i="4"/>
  <c r="R167" i="4"/>
  <c r="S167" i="4"/>
  <c r="U167" i="4"/>
  <c r="G168" i="4"/>
  <c r="T168" i="4" s="1"/>
  <c r="J168" i="4"/>
  <c r="K168" i="4"/>
  <c r="L168" i="4"/>
  <c r="M168" i="4"/>
  <c r="P168" i="4"/>
  <c r="Q168" i="4"/>
  <c r="R168" i="4"/>
  <c r="S168" i="4"/>
  <c r="U168" i="4"/>
  <c r="V168" i="4"/>
  <c r="G169" i="4"/>
  <c r="T169" i="4" s="1"/>
  <c r="J169" i="4"/>
  <c r="K169" i="4"/>
  <c r="L169" i="4"/>
  <c r="M169" i="4" s="1"/>
  <c r="V169" i="4" s="1"/>
  <c r="P169" i="4"/>
  <c r="Q169" i="4"/>
  <c r="R169" i="4"/>
  <c r="S169" i="4" s="1"/>
  <c r="U169" i="4"/>
  <c r="G170" i="4"/>
  <c r="T170" i="4" s="1"/>
  <c r="J170" i="4"/>
  <c r="K170" i="4"/>
  <c r="L170" i="4"/>
  <c r="M170" i="4"/>
  <c r="V170" i="4" s="1"/>
  <c r="P170" i="4"/>
  <c r="Q170" i="4"/>
  <c r="R170" i="4"/>
  <c r="S170" i="4"/>
  <c r="U170" i="4"/>
  <c r="G171" i="4"/>
  <c r="T171" i="4" s="1"/>
  <c r="J171" i="4"/>
  <c r="K171" i="4"/>
  <c r="L171" i="4"/>
  <c r="M171" i="4"/>
  <c r="V171" i="4" s="1"/>
  <c r="P171" i="4"/>
  <c r="Q171" i="4"/>
  <c r="R171" i="4"/>
  <c r="S171" i="4"/>
  <c r="U171" i="4"/>
  <c r="G172" i="4"/>
  <c r="T172" i="4" s="1"/>
  <c r="J172" i="4"/>
  <c r="K172" i="4"/>
  <c r="L172" i="4"/>
  <c r="M172" i="4"/>
  <c r="P172" i="4"/>
  <c r="Q172" i="4"/>
  <c r="R172" i="4"/>
  <c r="S172" i="4"/>
  <c r="U172" i="4"/>
  <c r="V172" i="4"/>
  <c r="G173" i="4"/>
  <c r="T173" i="4" s="1"/>
  <c r="J173" i="4"/>
  <c r="K173" i="4"/>
  <c r="L173" i="4"/>
  <c r="M173" i="4" s="1"/>
  <c r="V173" i="4" s="1"/>
  <c r="P173" i="4"/>
  <c r="Q173" i="4"/>
  <c r="R173" i="4"/>
  <c r="S173" i="4" s="1"/>
  <c r="U173" i="4"/>
  <c r="G174" i="4"/>
  <c r="T174" i="4" s="1"/>
  <c r="J174" i="4"/>
  <c r="K174" i="4"/>
  <c r="L174" i="4"/>
  <c r="M174" i="4"/>
  <c r="V174" i="4" s="1"/>
  <c r="P174" i="4"/>
  <c r="Q174" i="4"/>
  <c r="R174" i="4"/>
  <c r="S174" i="4"/>
  <c r="U174" i="4"/>
  <c r="G175" i="4"/>
  <c r="T175" i="4" s="1"/>
  <c r="J175" i="4"/>
  <c r="K175" i="4"/>
  <c r="L175" i="4"/>
  <c r="M175" i="4"/>
  <c r="V175" i="4" s="1"/>
  <c r="P175" i="4"/>
  <c r="Q175" i="4"/>
  <c r="R175" i="4"/>
  <c r="S175" i="4"/>
  <c r="U175" i="4"/>
  <c r="G176" i="4"/>
  <c r="T176" i="4" s="1"/>
  <c r="J176" i="4"/>
  <c r="K176" i="4"/>
  <c r="L176" i="4"/>
  <c r="M176" i="4"/>
  <c r="P176" i="4"/>
  <c r="Q176" i="4"/>
  <c r="R176" i="4"/>
  <c r="S176" i="4"/>
  <c r="U176" i="4"/>
  <c r="V176" i="4"/>
  <c r="G177" i="4"/>
  <c r="T177" i="4" s="1"/>
  <c r="J177" i="4"/>
  <c r="K177" i="4"/>
  <c r="L177" i="4"/>
  <c r="M177" i="4" s="1"/>
  <c r="V177" i="4" s="1"/>
  <c r="P177" i="4"/>
  <c r="Q177" i="4"/>
  <c r="R177" i="4"/>
  <c r="S177" i="4" s="1"/>
  <c r="U177" i="4"/>
  <c r="G178" i="4"/>
  <c r="T178" i="4" s="1"/>
  <c r="J178" i="4"/>
  <c r="K178" i="4"/>
  <c r="L178" i="4"/>
  <c r="M178" i="4"/>
  <c r="V178" i="4" s="1"/>
  <c r="P178" i="4"/>
  <c r="Q178" i="4"/>
  <c r="R178" i="4"/>
  <c r="S178" i="4"/>
  <c r="U178" i="4"/>
  <c r="G179" i="4"/>
  <c r="T179" i="4" s="1"/>
  <c r="J179" i="4"/>
  <c r="K179" i="4"/>
  <c r="L179" i="4"/>
  <c r="M179" i="4"/>
  <c r="V179" i="4" s="1"/>
  <c r="P179" i="4"/>
  <c r="Q179" i="4"/>
  <c r="R179" i="4"/>
  <c r="S179" i="4"/>
  <c r="U179" i="4"/>
  <c r="G180" i="4"/>
  <c r="T180" i="4" s="1"/>
  <c r="J180" i="4"/>
  <c r="K180" i="4"/>
  <c r="L180" i="4"/>
  <c r="M180" i="4"/>
  <c r="P180" i="4"/>
  <c r="Q180" i="4"/>
  <c r="R180" i="4"/>
  <c r="S180" i="4"/>
  <c r="U180" i="4"/>
  <c r="V180" i="4"/>
  <c r="G181" i="4"/>
  <c r="T181" i="4" s="1"/>
  <c r="J181" i="4"/>
  <c r="K181" i="4"/>
  <c r="L181" i="4"/>
  <c r="M181" i="4" s="1"/>
  <c r="V181" i="4" s="1"/>
  <c r="P181" i="4"/>
  <c r="Q181" i="4"/>
  <c r="R181" i="4"/>
  <c r="S181" i="4" s="1"/>
  <c r="U181" i="4"/>
  <c r="G182" i="4"/>
  <c r="T182" i="4" s="1"/>
  <c r="J182" i="4"/>
  <c r="K182" i="4"/>
  <c r="L182" i="4"/>
  <c r="M182" i="4"/>
  <c r="V182" i="4" s="1"/>
  <c r="P182" i="4"/>
  <c r="Q182" i="4"/>
  <c r="R182" i="4"/>
  <c r="S182" i="4"/>
  <c r="U182" i="4"/>
  <c r="G183" i="4"/>
  <c r="T183" i="4" s="1"/>
  <c r="J183" i="4"/>
  <c r="K183" i="4"/>
  <c r="L183" i="4"/>
  <c r="M183" i="4"/>
  <c r="V183" i="4" s="1"/>
  <c r="P183" i="4"/>
  <c r="Q183" i="4"/>
  <c r="R183" i="4"/>
  <c r="S183" i="4"/>
  <c r="U183" i="4"/>
  <c r="G184" i="4"/>
  <c r="T184" i="4" s="1"/>
  <c r="J184" i="4"/>
  <c r="K184" i="4"/>
  <c r="L184" i="4"/>
  <c r="M184" i="4"/>
  <c r="P184" i="4"/>
  <c r="Q184" i="4"/>
  <c r="R184" i="4"/>
  <c r="S184" i="4"/>
  <c r="U184" i="4"/>
  <c r="V184" i="4"/>
  <c r="G185" i="4"/>
  <c r="T185" i="4" s="1"/>
  <c r="J185" i="4"/>
  <c r="K185" i="4"/>
  <c r="L185" i="4"/>
  <c r="M185" i="4" s="1"/>
  <c r="V185" i="4" s="1"/>
  <c r="P185" i="4"/>
  <c r="Q185" i="4"/>
  <c r="R185" i="4"/>
  <c r="S185" i="4" s="1"/>
  <c r="U185" i="4"/>
  <c r="G186" i="4"/>
  <c r="T186" i="4" s="1"/>
  <c r="J186" i="4"/>
  <c r="K186" i="4"/>
  <c r="L186" i="4"/>
  <c r="M186" i="4"/>
  <c r="V186" i="4" s="1"/>
  <c r="P186" i="4"/>
  <c r="Q186" i="4"/>
  <c r="R186" i="4"/>
  <c r="S186" i="4"/>
  <c r="U186" i="4"/>
  <c r="G187" i="4"/>
  <c r="T187" i="4" s="1"/>
  <c r="J187" i="4"/>
  <c r="K187" i="4"/>
  <c r="L187" i="4"/>
  <c r="M187" i="4"/>
  <c r="V187" i="4" s="1"/>
  <c r="P187" i="4"/>
  <c r="Q187" i="4"/>
  <c r="R187" i="4"/>
  <c r="S187" i="4"/>
  <c r="U187" i="4"/>
  <c r="G188" i="4"/>
  <c r="T188" i="4" s="1"/>
  <c r="J188" i="4"/>
  <c r="K188" i="4"/>
  <c r="L188" i="4"/>
  <c r="M188" i="4"/>
  <c r="P188" i="4"/>
  <c r="Q188" i="4"/>
  <c r="R188" i="4"/>
  <c r="S188" i="4"/>
  <c r="U188" i="4"/>
  <c r="V188" i="4"/>
  <c r="G189" i="4"/>
  <c r="T189" i="4" s="1"/>
  <c r="J189" i="4"/>
  <c r="K189" i="4"/>
  <c r="L189" i="4"/>
  <c r="M189" i="4" s="1"/>
  <c r="V189" i="4" s="1"/>
  <c r="P189" i="4"/>
  <c r="Q189" i="4"/>
  <c r="R189" i="4"/>
  <c r="S189" i="4" s="1"/>
  <c r="U189" i="4"/>
  <c r="G190" i="4"/>
  <c r="T190" i="4" s="1"/>
  <c r="J190" i="4"/>
  <c r="K190" i="4"/>
  <c r="L190" i="4"/>
  <c r="M190" i="4"/>
  <c r="V190" i="4" s="1"/>
  <c r="P190" i="4"/>
  <c r="Q190" i="4"/>
  <c r="R190" i="4"/>
  <c r="S190" i="4"/>
  <c r="U190" i="4"/>
  <c r="G191" i="4"/>
  <c r="T191" i="4" s="1"/>
  <c r="J191" i="4"/>
  <c r="K191" i="4"/>
  <c r="L191" i="4"/>
  <c r="M191" i="4"/>
  <c r="V191" i="4" s="1"/>
  <c r="P191" i="4"/>
  <c r="Q191" i="4"/>
  <c r="R191" i="4"/>
  <c r="S191" i="4"/>
  <c r="U191" i="4"/>
  <c r="G192" i="4"/>
  <c r="T192" i="4" s="1"/>
  <c r="J192" i="4"/>
  <c r="K192" i="4"/>
  <c r="L192" i="4"/>
  <c r="M192" i="4"/>
  <c r="P192" i="4"/>
  <c r="Q192" i="4"/>
  <c r="R192" i="4"/>
  <c r="S192" i="4"/>
  <c r="U192" i="4"/>
  <c r="V192" i="4"/>
  <c r="G193" i="4"/>
  <c r="T193" i="4" s="1"/>
  <c r="J193" i="4"/>
  <c r="K193" i="4"/>
  <c r="L193" i="4"/>
  <c r="M193" i="4" s="1"/>
  <c r="V193" i="4" s="1"/>
  <c r="P193" i="4"/>
  <c r="Q193" i="4"/>
  <c r="R193" i="4"/>
  <c r="S193" i="4" s="1"/>
  <c r="U193" i="4"/>
  <c r="G194" i="4"/>
  <c r="T194" i="4" s="1"/>
  <c r="J194" i="4"/>
  <c r="K194" i="4"/>
  <c r="L194" i="4"/>
  <c r="M194" i="4"/>
  <c r="V194" i="4" s="1"/>
  <c r="P194" i="4"/>
  <c r="Q194" i="4"/>
  <c r="R194" i="4"/>
  <c r="S194" i="4"/>
  <c r="U194" i="4"/>
  <c r="G195" i="4"/>
  <c r="T195" i="4" s="1"/>
  <c r="J195" i="4"/>
  <c r="K195" i="4"/>
  <c r="L195" i="4"/>
  <c r="M195" i="4"/>
  <c r="V195" i="4" s="1"/>
  <c r="P195" i="4"/>
  <c r="Q195" i="4"/>
  <c r="R195" i="4"/>
  <c r="S195" i="4"/>
  <c r="U195" i="4"/>
  <c r="G196" i="4"/>
  <c r="T196" i="4" s="1"/>
  <c r="J196" i="4"/>
  <c r="K196" i="4"/>
  <c r="L196" i="4"/>
  <c r="M196" i="4"/>
  <c r="P196" i="4"/>
  <c r="Q196" i="4"/>
  <c r="R196" i="4"/>
  <c r="S196" i="4"/>
  <c r="U196" i="4"/>
  <c r="V196" i="4"/>
  <c r="G197" i="4"/>
  <c r="T197" i="4" s="1"/>
  <c r="J197" i="4"/>
  <c r="K197" i="4"/>
  <c r="L197" i="4"/>
  <c r="M197" i="4" s="1"/>
  <c r="V197" i="4" s="1"/>
  <c r="P197" i="4"/>
  <c r="Q197" i="4"/>
  <c r="R197" i="4"/>
  <c r="S197" i="4" s="1"/>
  <c r="U197" i="4"/>
  <c r="G198" i="4"/>
  <c r="T198" i="4" s="1"/>
  <c r="J198" i="4"/>
  <c r="K198" i="4"/>
  <c r="L198" i="4"/>
  <c r="M198" i="4"/>
  <c r="V198" i="4" s="1"/>
  <c r="P198" i="4"/>
  <c r="Q198" i="4"/>
  <c r="R198" i="4"/>
  <c r="S198" i="4"/>
  <c r="U198" i="4"/>
  <c r="G199" i="4"/>
  <c r="T199" i="4" s="1"/>
  <c r="J199" i="4"/>
  <c r="K199" i="4"/>
  <c r="L199" i="4"/>
  <c r="M199" i="4"/>
  <c r="V199" i="4" s="1"/>
  <c r="P199" i="4"/>
  <c r="Q199" i="4"/>
  <c r="R199" i="4"/>
  <c r="S199" i="4"/>
  <c r="U199" i="4"/>
  <c r="G200" i="4"/>
  <c r="T200" i="4" s="1"/>
  <c r="J200" i="4"/>
  <c r="K200" i="4"/>
  <c r="L200" i="4"/>
  <c r="M200" i="4"/>
  <c r="P200" i="4"/>
  <c r="Q200" i="4"/>
  <c r="R200" i="4"/>
  <c r="S200" i="4"/>
  <c r="U200" i="4"/>
  <c r="V200" i="4"/>
  <c r="G201" i="4"/>
  <c r="T201" i="4" s="1"/>
  <c r="J201" i="4"/>
  <c r="K201" i="4"/>
  <c r="L201" i="4"/>
  <c r="M201" i="4" s="1"/>
  <c r="V201" i="4" s="1"/>
  <c r="P201" i="4"/>
  <c r="Q201" i="4"/>
  <c r="R201" i="4"/>
  <c r="S201" i="4" s="1"/>
  <c r="U201" i="4"/>
  <c r="G202" i="4"/>
  <c r="T202" i="4" s="1"/>
  <c r="J202" i="4"/>
  <c r="K202" i="4"/>
  <c r="L202" i="4"/>
  <c r="M202" i="4"/>
  <c r="V202" i="4" s="1"/>
  <c r="P202" i="4"/>
  <c r="Q202" i="4"/>
  <c r="R202" i="4"/>
  <c r="S202" i="4"/>
  <c r="U202" i="4"/>
  <c r="G203" i="4"/>
  <c r="T203" i="4" s="1"/>
  <c r="J203" i="4"/>
  <c r="K203" i="4"/>
  <c r="L203" i="4"/>
  <c r="M203" i="4"/>
  <c r="V203" i="4" s="1"/>
  <c r="P203" i="4"/>
  <c r="Q203" i="4"/>
  <c r="R203" i="4"/>
  <c r="S203" i="4"/>
  <c r="U203" i="4"/>
  <c r="G204" i="4"/>
  <c r="T204" i="4" s="1"/>
  <c r="J204" i="4"/>
  <c r="K204" i="4"/>
  <c r="L204" i="4"/>
  <c r="M204" i="4"/>
  <c r="P204" i="4"/>
  <c r="Q204" i="4"/>
  <c r="R204" i="4"/>
  <c r="S204" i="4"/>
  <c r="U204" i="4"/>
  <c r="V204" i="4"/>
  <c r="G205" i="4"/>
  <c r="T205" i="4" s="1"/>
  <c r="J205" i="4"/>
  <c r="K205" i="4"/>
  <c r="L205" i="4"/>
  <c r="M205" i="4" s="1"/>
  <c r="V205" i="4" s="1"/>
  <c r="P205" i="4"/>
  <c r="Q205" i="4"/>
  <c r="R205" i="4"/>
  <c r="S205" i="4" s="1"/>
  <c r="U205" i="4"/>
  <c r="G206" i="4"/>
  <c r="T206" i="4" s="1"/>
  <c r="J206" i="4"/>
  <c r="K206" i="4"/>
  <c r="L206" i="4"/>
  <c r="M206" i="4"/>
  <c r="V206" i="4" s="1"/>
  <c r="P206" i="4"/>
  <c r="Q206" i="4"/>
  <c r="R206" i="4"/>
  <c r="S206" i="4"/>
  <c r="U206" i="4"/>
  <c r="G207" i="4"/>
  <c r="T207" i="4" s="1"/>
  <c r="J207" i="4"/>
  <c r="K207" i="4"/>
  <c r="L207" i="4"/>
  <c r="M207" i="4"/>
  <c r="V207" i="4" s="1"/>
  <c r="P207" i="4"/>
  <c r="Q207" i="4"/>
  <c r="R207" i="4"/>
  <c r="S207" i="4"/>
  <c r="U207" i="4"/>
  <c r="G208" i="4"/>
  <c r="T208" i="4" s="1"/>
  <c r="J208" i="4"/>
  <c r="K208" i="4"/>
  <c r="L208" i="4"/>
  <c r="M208" i="4"/>
  <c r="P208" i="4"/>
  <c r="Q208" i="4"/>
  <c r="R208" i="4"/>
  <c r="S208" i="4"/>
  <c r="U208" i="4"/>
  <c r="V208" i="4"/>
  <c r="G209" i="4"/>
  <c r="T209" i="4" s="1"/>
  <c r="J209" i="4"/>
  <c r="K209" i="4"/>
  <c r="L209" i="4"/>
  <c r="M209" i="4" s="1"/>
  <c r="V209" i="4" s="1"/>
  <c r="P209" i="4"/>
  <c r="Q209" i="4"/>
  <c r="R209" i="4"/>
  <c r="S209" i="4" s="1"/>
  <c r="U209" i="4"/>
  <c r="G210" i="4"/>
  <c r="T210" i="4" s="1"/>
  <c r="J210" i="4"/>
  <c r="K210" i="4"/>
  <c r="L210" i="4"/>
  <c r="M210" i="4"/>
  <c r="V210" i="4" s="1"/>
  <c r="P210" i="4"/>
  <c r="Q210" i="4"/>
  <c r="R210" i="4"/>
  <c r="S210" i="4"/>
  <c r="U210" i="4"/>
  <c r="G211" i="4"/>
  <c r="T211" i="4" s="1"/>
  <c r="J211" i="4"/>
  <c r="K211" i="4"/>
  <c r="L211" i="4"/>
  <c r="M211" i="4"/>
  <c r="V211" i="4" s="1"/>
  <c r="P211" i="4"/>
  <c r="Q211" i="4"/>
  <c r="R211" i="4"/>
  <c r="S211" i="4"/>
  <c r="U211" i="4"/>
  <c r="G212" i="4"/>
  <c r="T212" i="4" s="1"/>
  <c r="J212" i="4"/>
  <c r="K212" i="4"/>
  <c r="L212" i="4"/>
  <c r="M212" i="4"/>
  <c r="P212" i="4"/>
  <c r="Q212" i="4"/>
  <c r="R212" i="4"/>
  <c r="S212" i="4"/>
  <c r="U212" i="4"/>
  <c r="V212" i="4"/>
  <c r="G213" i="4"/>
  <c r="T213" i="4" s="1"/>
  <c r="J213" i="4"/>
  <c r="K213" i="4"/>
  <c r="L213" i="4"/>
  <c r="M213" i="4" s="1"/>
  <c r="V213" i="4" s="1"/>
  <c r="P213" i="4"/>
  <c r="Q213" i="4"/>
  <c r="R213" i="4"/>
  <c r="S213" i="4" s="1"/>
  <c r="U213" i="4"/>
  <c r="G214" i="4"/>
  <c r="T214" i="4" s="1"/>
  <c r="J214" i="4"/>
  <c r="K214" i="4"/>
  <c r="L214" i="4"/>
  <c r="M214" i="4"/>
  <c r="V214" i="4" s="1"/>
  <c r="P214" i="4"/>
  <c r="Q214" i="4"/>
  <c r="R214" i="4"/>
  <c r="S214" i="4"/>
  <c r="U214" i="4"/>
  <c r="G215" i="4"/>
  <c r="T215" i="4" s="1"/>
  <c r="J215" i="4"/>
  <c r="K215" i="4"/>
  <c r="L215" i="4"/>
  <c r="M215" i="4"/>
  <c r="V215" i="4" s="1"/>
  <c r="P215" i="4"/>
  <c r="Q215" i="4"/>
  <c r="R215" i="4"/>
  <c r="S215" i="4"/>
  <c r="U215" i="4"/>
  <c r="G216" i="4"/>
  <c r="T216" i="4" s="1"/>
  <c r="J216" i="4"/>
  <c r="K216" i="4"/>
  <c r="L216" i="4"/>
  <c r="M216" i="4"/>
  <c r="P216" i="4"/>
  <c r="Q216" i="4"/>
  <c r="R216" i="4"/>
  <c r="S216" i="4"/>
  <c r="U216" i="4"/>
  <c r="V216" i="4"/>
  <c r="G217" i="4"/>
  <c r="T217" i="4" s="1"/>
  <c r="J217" i="4"/>
  <c r="K217" i="4"/>
  <c r="L217" i="4"/>
  <c r="M217" i="4" s="1"/>
  <c r="V217" i="4" s="1"/>
  <c r="P217" i="4"/>
  <c r="Q217" i="4"/>
  <c r="R217" i="4"/>
  <c r="S217" i="4" s="1"/>
  <c r="U217" i="4"/>
  <c r="G218" i="4"/>
  <c r="T218" i="4" s="1"/>
  <c r="J218" i="4"/>
  <c r="K218" i="4"/>
  <c r="L218" i="4"/>
  <c r="M218" i="4"/>
  <c r="V218" i="4" s="1"/>
  <c r="P218" i="4"/>
  <c r="Q218" i="4"/>
  <c r="R218" i="4"/>
  <c r="S218" i="4"/>
  <c r="U218" i="4"/>
  <c r="G219" i="4"/>
  <c r="T219" i="4" s="1"/>
  <c r="J219" i="4"/>
  <c r="K219" i="4"/>
  <c r="L219" i="4"/>
  <c r="M219" i="4"/>
  <c r="V219" i="4" s="1"/>
  <c r="P219" i="4"/>
  <c r="Q219" i="4"/>
  <c r="R219" i="4"/>
  <c r="S219" i="4"/>
  <c r="U219" i="4"/>
  <c r="G220" i="4"/>
  <c r="T220" i="4" s="1"/>
  <c r="J220" i="4"/>
  <c r="K220" i="4"/>
  <c r="L220" i="4"/>
  <c r="M220" i="4"/>
  <c r="P220" i="4"/>
  <c r="Q220" i="4"/>
  <c r="R220" i="4"/>
  <c r="S220" i="4"/>
  <c r="U220" i="4"/>
  <c r="V220" i="4"/>
  <c r="G221" i="4"/>
  <c r="T221" i="4" s="1"/>
  <c r="J221" i="4"/>
  <c r="K221" i="4"/>
  <c r="L221" i="4"/>
  <c r="M221" i="4" s="1"/>
  <c r="V221" i="4" s="1"/>
  <c r="P221" i="4"/>
  <c r="Q221" i="4"/>
  <c r="R221" i="4"/>
  <c r="S221" i="4" s="1"/>
  <c r="U221" i="4"/>
  <c r="G222" i="4"/>
  <c r="T222" i="4" s="1"/>
  <c r="J222" i="4"/>
  <c r="K222" i="4"/>
  <c r="L222" i="4"/>
  <c r="M222" i="4"/>
  <c r="V222" i="4" s="1"/>
  <c r="P222" i="4"/>
  <c r="Q222" i="4"/>
  <c r="R222" i="4"/>
  <c r="S222" i="4"/>
  <c r="U222" i="4"/>
  <c r="G223" i="4"/>
  <c r="T223" i="4" s="1"/>
  <c r="J223" i="4"/>
  <c r="K223" i="4"/>
  <c r="L223" i="4"/>
  <c r="M223" i="4"/>
  <c r="V223" i="4" s="1"/>
  <c r="P223" i="4"/>
  <c r="Q223" i="4"/>
  <c r="R223" i="4"/>
  <c r="S223" i="4"/>
  <c r="U223" i="4"/>
  <c r="G224" i="4"/>
  <c r="T224" i="4" s="1"/>
  <c r="J224" i="4"/>
  <c r="K224" i="4"/>
  <c r="L224" i="4"/>
  <c r="M224" i="4"/>
  <c r="P224" i="4"/>
  <c r="Q224" i="4"/>
  <c r="R224" i="4"/>
  <c r="S224" i="4"/>
  <c r="U224" i="4"/>
  <c r="V224" i="4"/>
  <c r="G225" i="4"/>
  <c r="T225" i="4" s="1"/>
  <c r="J225" i="4"/>
  <c r="K225" i="4"/>
  <c r="L225" i="4"/>
  <c r="M225" i="4" s="1"/>
  <c r="V225" i="4" s="1"/>
  <c r="P225" i="4"/>
  <c r="Q225" i="4"/>
  <c r="R225" i="4"/>
  <c r="S225" i="4" s="1"/>
  <c r="U225" i="4"/>
  <c r="G226" i="4"/>
  <c r="T226" i="4" s="1"/>
  <c r="J226" i="4"/>
  <c r="K226" i="4"/>
  <c r="L226" i="4"/>
  <c r="M226" i="4"/>
  <c r="V226" i="4" s="1"/>
  <c r="P226" i="4"/>
  <c r="Q226" i="4"/>
  <c r="R226" i="4"/>
  <c r="S226" i="4"/>
  <c r="U226" i="4"/>
  <c r="G227" i="4"/>
  <c r="T227" i="4" s="1"/>
  <c r="J227" i="4"/>
  <c r="K227" i="4"/>
  <c r="L227" i="4"/>
  <c r="M227" i="4"/>
  <c r="V227" i="4" s="1"/>
  <c r="P227" i="4"/>
  <c r="Q227" i="4"/>
  <c r="R227" i="4"/>
  <c r="S227" i="4"/>
  <c r="U227" i="4"/>
  <c r="G228" i="4"/>
  <c r="T228" i="4" s="1"/>
  <c r="J228" i="4"/>
  <c r="K228" i="4"/>
  <c r="L228" i="4"/>
  <c r="M228" i="4"/>
  <c r="P228" i="4"/>
  <c r="Q228" i="4"/>
  <c r="R228" i="4"/>
  <c r="S228" i="4"/>
  <c r="U228" i="4"/>
  <c r="V228" i="4"/>
  <c r="G229" i="4"/>
  <c r="T229" i="4" s="1"/>
  <c r="J229" i="4"/>
  <c r="K229" i="4"/>
  <c r="L229" i="4"/>
  <c r="M229" i="4" s="1"/>
  <c r="V229" i="4" s="1"/>
  <c r="P229" i="4"/>
  <c r="Q229" i="4"/>
  <c r="R229" i="4"/>
  <c r="S229" i="4" s="1"/>
  <c r="U229" i="4"/>
  <c r="G230" i="4"/>
  <c r="T230" i="4" s="1"/>
  <c r="J230" i="4"/>
  <c r="K230" i="4"/>
  <c r="L230" i="4"/>
  <c r="M230" i="4"/>
  <c r="V230" i="4" s="1"/>
  <c r="P230" i="4"/>
  <c r="Q230" i="4"/>
  <c r="R230" i="4"/>
  <c r="S230" i="4"/>
  <c r="U230" i="4"/>
  <c r="G231" i="4"/>
  <c r="T231" i="4" s="1"/>
  <c r="J231" i="4"/>
  <c r="K231" i="4"/>
  <c r="L231" i="4"/>
  <c r="M231" i="4"/>
  <c r="V231" i="4" s="1"/>
  <c r="P231" i="4"/>
  <c r="Q231" i="4"/>
  <c r="R231" i="4"/>
  <c r="S231" i="4"/>
  <c r="U231" i="4"/>
  <c r="G232" i="4"/>
  <c r="T232" i="4" s="1"/>
  <c r="J232" i="4"/>
  <c r="K232" i="4"/>
  <c r="L232" i="4"/>
  <c r="M232" i="4"/>
  <c r="P232" i="4"/>
  <c r="Q232" i="4"/>
  <c r="R232" i="4"/>
  <c r="S232" i="4"/>
  <c r="U232" i="4"/>
  <c r="V232" i="4"/>
  <c r="G233" i="4"/>
  <c r="T233" i="4" s="1"/>
  <c r="J233" i="4"/>
  <c r="K233" i="4"/>
  <c r="L233" i="4"/>
  <c r="M233" i="4" s="1"/>
  <c r="V233" i="4" s="1"/>
  <c r="P233" i="4"/>
  <c r="Q233" i="4"/>
  <c r="R233" i="4"/>
  <c r="S233" i="4" s="1"/>
  <c r="U233" i="4"/>
  <c r="G234" i="4"/>
  <c r="T234" i="4" s="1"/>
  <c r="J234" i="4"/>
  <c r="K234" i="4"/>
  <c r="L234" i="4"/>
  <c r="M234" i="4"/>
  <c r="V234" i="4" s="1"/>
  <c r="P234" i="4"/>
  <c r="Q234" i="4"/>
  <c r="R234" i="4"/>
  <c r="S234" i="4"/>
  <c r="U234" i="4"/>
  <c r="G235" i="4"/>
  <c r="T235" i="4" s="1"/>
  <c r="J235" i="4"/>
  <c r="K235" i="4"/>
  <c r="L235" i="4"/>
  <c r="M235" i="4"/>
  <c r="V235" i="4" s="1"/>
  <c r="P235" i="4"/>
  <c r="Q235" i="4"/>
  <c r="R235" i="4"/>
  <c r="S235" i="4"/>
  <c r="U235" i="4"/>
  <c r="G236" i="4"/>
  <c r="T236" i="4" s="1"/>
  <c r="J236" i="4"/>
  <c r="K236" i="4"/>
  <c r="L236" i="4"/>
  <c r="M236" i="4"/>
  <c r="P236" i="4"/>
  <c r="Q236" i="4"/>
  <c r="R236" i="4"/>
  <c r="S236" i="4"/>
  <c r="U236" i="4"/>
  <c r="V236" i="4"/>
  <c r="G237" i="4"/>
  <c r="T237" i="4" s="1"/>
  <c r="J237" i="4"/>
  <c r="K237" i="4"/>
  <c r="L237" i="4"/>
  <c r="M237" i="4" s="1"/>
  <c r="V237" i="4" s="1"/>
  <c r="P237" i="4"/>
  <c r="Q237" i="4"/>
  <c r="R237" i="4"/>
  <c r="S237" i="4" s="1"/>
  <c r="U237" i="4"/>
  <c r="G238" i="4"/>
  <c r="T238" i="4" s="1"/>
  <c r="J238" i="4"/>
  <c r="K238" i="4"/>
  <c r="L238" i="4"/>
  <c r="M238" i="4"/>
  <c r="V238" i="4" s="1"/>
  <c r="P238" i="4"/>
  <c r="Q238" i="4"/>
  <c r="R238" i="4"/>
  <c r="S238" i="4"/>
  <c r="U238" i="4"/>
  <c r="G239" i="4"/>
  <c r="T239" i="4" s="1"/>
  <c r="J239" i="4"/>
  <c r="K239" i="4"/>
  <c r="L239" i="4"/>
  <c r="M239" i="4"/>
  <c r="V239" i="4" s="1"/>
  <c r="P239" i="4"/>
  <c r="Q239" i="4"/>
  <c r="R239" i="4"/>
  <c r="S239" i="4"/>
  <c r="U239" i="4"/>
  <c r="G240" i="4"/>
  <c r="T240" i="4" s="1"/>
  <c r="J240" i="4"/>
  <c r="K240" i="4"/>
  <c r="L240" i="4"/>
  <c r="M240" i="4"/>
  <c r="P240" i="4"/>
  <c r="Q240" i="4"/>
  <c r="R240" i="4"/>
  <c r="S240" i="4"/>
  <c r="U240" i="4"/>
  <c r="V240" i="4"/>
  <c r="G241" i="4"/>
  <c r="T241" i="4" s="1"/>
  <c r="J241" i="4"/>
  <c r="K241" i="4"/>
  <c r="L241" i="4"/>
  <c r="M241" i="4" s="1"/>
  <c r="V241" i="4" s="1"/>
  <c r="P241" i="4"/>
  <c r="Q241" i="4"/>
  <c r="R241" i="4"/>
  <c r="S241" i="4" s="1"/>
  <c r="U241" i="4"/>
  <c r="G242" i="4"/>
  <c r="T242" i="4" s="1"/>
  <c r="J242" i="4"/>
  <c r="K242" i="4"/>
  <c r="L242" i="4"/>
  <c r="M242" i="4"/>
  <c r="V242" i="4" s="1"/>
  <c r="P242" i="4"/>
  <c r="Q242" i="4"/>
  <c r="R242" i="4"/>
  <c r="S242" i="4"/>
  <c r="U242" i="4"/>
  <c r="G243" i="4"/>
  <c r="T243" i="4" s="1"/>
  <c r="J243" i="4"/>
  <c r="K243" i="4"/>
  <c r="L243" i="4"/>
  <c r="M243" i="4"/>
  <c r="V243" i="4" s="1"/>
  <c r="P243" i="4"/>
  <c r="Q243" i="4"/>
  <c r="R243" i="4"/>
  <c r="S243" i="4"/>
  <c r="U243" i="4"/>
  <c r="G244" i="4"/>
  <c r="T244" i="4" s="1"/>
  <c r="J244" i="4"/>
  <c r="K244" i="4"/>
  <c r="L244" i="4"/>
  <c r="M244" i="4"/>
  <c r="P244" i="4"/>
  <c r="Q244" i="4"/>
  <c r="R244" i="4"/>
  <c r="S244" i="4"/>
  <c r="U244" i="4"/>
  <c r="V244" i="4"/>
  <c r="G245" i="4"/>
  <c r="T245" i="4" s="1"/>
  <c r="J245" i="4"/>
  <c r="K245" i="4"/>
  <c r="L245" i="4"/>
  <c r="M245" i="4" s="1"/>
  <c r="V245" i="4" s="1"/>
  <c r="P245" i="4"/>
  <c r="Q245" i="4"/>
  <c r="R245" i="4"/>
  <c r="S245" i="4" s="1"/>
  <c r="U245" i="4"/>
  <c r="G246" i="4"/>
  <c r="T246" i="4" s="1"/>
  <c r="J246" i="4"/>
  <c r="K246" i="4"/>
  <c r="L246" i="4"/>
  <c r="M246" i="4"/>
  <c r="V246" i="4" s="1"/>
  <c r="P246" i="4"/>
  <c r="Q246" i="4"/>
  <c r="R246" i="4"/>
  <c r="S246" i="4"/>
  <c r="U246" i="4"/>
  <c r="G247" i="4"/>
  <c r="T247" i="4" s="1"/>
  <c r="J247" i="4"/>
  <c r="K247" i="4"/>
  <c r="L247" i="4"/>
  <c r="M247" i="4"/>
  <c r="V247" i="4" s="1"/>
  <c r="P247" i="4"/>
  <c r="Q247" i="4"/>
  <c r="R247" i="4"/>
  <c r="S247" i="4"/>
  <c r="U247" i="4"/>
  <c r="G248" i="4"/>
  <c r="T248" i="4" s="1"/>
  <c r="J248" i="4"/>
  <c r="K248" i="4"/>
  <c r="L248" i="4"/>
  <c r="M248" i="4"/>
  <c r="P248" i="4"/>
  <c r="Q248" i="4"/>
  <c r="R248" i="4"/>
  <c r="S248" i="4"/>
  <c r="U248" i="4"/>
  <c r="V248" i="4"/>
  <c r="G249" i="4"/>
  <c r="T249" i="4" s="1"/>
  <c r="J249" i="4"/>
  <c r="K249" i="4"/>
  <c r="L249" i="4"/>
  <c r="M249" i="4" s="1"/>
  <c r="V249" i="4" s="1"/>
  <c r="P249" i="4"/>
  <c r="Q249" i="4"/>
  <c r="R249" i="4"/>
  <c r="S249" i="4" s="1"/>
  <c r="U249" i="4"/>
  <c r="G250" i="4"/>
  <c r="T250" i="4" s="1"/>
  <c r="J250" i="4"/>
  <c r="K250" i="4"/>
  <c r="L250" i="4"/>
  <c r="M250" i="4"/>
  <c r="V250" i="4" s="1"/>
  <c r="P250" i="4"/>
  <c r="Q250" i="4"/>
  <c r="R250" i="4"/>
  <c r="S250" i="4"/>
  <c r="U250" i="4"/>
  <c r="G251" i="4"/>
  <c r="T251" i="4" s="1"/>
  <c r="J251" i="4"/>
  <c r="K251" i="4"/>
  <c r="L251" i="4"/>
  <c r="M251" i="4"/>
  <c r="V251" i="4" s="1"/>
  <c r="P251" i="4"/>
  <c r="Q251" i="4"/>
  <c r="R251" i="4"/>
  <c r="S251" i="4"/>
  <c r="U251" i="4"/>
  <c r="G252" i="4"/>
  <c r="T252" i="4" s="1"/>
  <c r="J252" i="4"/>
  <c r="K252" i="4"/>
  <c r="L252" i="4"/>
  <c r="M252" i="4"/>
  <c r="P252" i="4"/>
  <c r="Q252" i="4"/>
  <c r="R252" i="4"/>
  <c r="S252" i="4"/>
  <c r="U252" i="4"/>
  <c r="V252" i="4"/>
  <c r="G253" i="4"/>
  <c r="T253" i="4" s="1"/>
  <c r="J253" i="4"/>
  <c r="K253" i="4"/>
  <c r="L253" i="4"/>
  <c r="M253" i="4" s="1"/>
  <c r="V253" i="4" s="1"/>
  <c r="P253" i="4"/>
  <c r="Q253" i="4"/>
  <c r="R253" i="4"/>
  <c r="S253" i="4" s="1"/>
  <c r="U253" i="4"/>
  <c r="G254" i="4"/>
  <c r="T254" i="4" s="1"/>
  <c r="J254" i="4"/>
  <c r="K254" i="4"/>
  <c r="L254" i="4"/>
  <c r="M254" i="4"/>
  <c r="V254" i="4" s="1"/>
  <c r="P254" i="4"/>
  <c r="Q254" i="4"/>
  <c r="R254" i="4"/>
  <c r="S254" i="4"/>
  <c r="U254" i="4"/>
  <c r="G255" i="4"/>
  <c r="T255" i="4" s="1"/>
  <c r="J255" i="4"/>
  <c r="K255" i="4"/>
  <c r="L255" i="4"/>
  <c r="M255" i="4"/>
  <c r="V255" i="4" s="1"/>
  <c r="P255" i="4"/>
  <c r="Q255" i="4"/>
  <c r="R255" i="4"/>
  <c r="S255" i="4"/>
  <c r="U255" i="4"/>
  <c r="G256" i="4"/>
  <c r="T256" i="4" s="1"/>
  <c r="J256" i="4"/>
  <c r="K256" i="4"/>
  <c r="L256" i="4"/>
  <c r="M256" i="4"/>
  <c r="P256" i="4"/>
  <c r="Q256" i="4"/>
  <c r="R256" i="4"/>
  <c r="S256" i="4"/>
  <c r="U256" i="4"/>
  <c r="V256" i="4"/>
  <c r="G257" i="4"/>
  <c r="T257" i="4" s="1"/>
  <c r="J257" i="4"/>
  <c r="K257" i="4"/>
  <c r="L257" i="4"/>
  <c r="M257" i="4" s="1"/>
  <c r="V257" i="4" s="1"/>
  <c r="P257" i="4"/>
  <c r="Q257" i="4"/>
  <c r="R257" i="4"/>
  <c r="S257" i="4" s="1"/>
  <c r="U257" i="4"/>
  <c r="G258" i="4"/>
  <c r="T258" i="4" s="1"/>
  <c r="J258" i="4"/>
  <c r="K258" i="4"/>
  <c r="L258" i="4"/>
  <c r="M258" i="4"/>
  <c r="V258" i="4" s="1"/>
  <c r="P258" i="4"/>
  <c r="Q258" i="4"/>
  <c r="R258" i="4"/>
  <c r="S258" i="4"/>
  <c r="U258" i="4"/>
  <c r="G259" i="4"/>
  <c r="T259" i="4" s="1"/>
  <c r="J259" i="4"/>
  <c r="K259" i="4"/>
  <c r="L259" i="4"/>
  <c r="M259" i="4"/>
  <c r="V259" i="4" s="1"/>
  <c r="P259" i="4"/>
  <c r="Q259" i="4"/>
  <c r="R259" i="4"/>
  <c r="S259" i="4"/>
  <c r="U259" i="4"/>
  <c r="G260" i="4"/>
  <c r="T260" i="4" s="1"/>
  <c r="J260" i="4"/>
  <c r="K260" i="4"/>
  <c r="L260" i="4"/>
  <c r="M260" i="4"/>
  <c r="P260" i="4"/>
  <c r="Q260" i="4"/>
  <c r="R260" i="4"/>
  <c r="S260" i="4"/>
  <c r="U260" i="4"/>
  <c r="V260" i="4"/>
  <c r="G261" i="4"/>
  <c r="T261" i="4" s="1"/>
  <c r="J261" i="4"/>
  <c r="K261" i="4"/>
  <c r="L261" i="4"/>
  <c r="M261" i="4" s="1"/>
  <c r="V261" i="4" s="1"/>
  <c r="P261" i="4"/>
  <c r="Q261" i="4"/>
  <c r="R261" i="4"/>
  <c r="S261" i="4" s="1"/>
  <c r="U261" i="4"/>
  <c r="G262" i="4"/>
  <c r="T262" i="4" s="1"/>
  <c r="J262" i="4"/>
  <c r="K262" i="4"/>
  <c r="L262" i="4"/>
  <c r="M262" i="4"/>
  <c r="V262" i="4" s="1"/>
  <c r="P262" i="4"/>
  <c r="Q262" i="4"/>
  <c r="R262" i="4"/>
  <c r="S262" i="4"/>
  <c r="U262" i="4"/>
  <c r="G263" i="4"/>
  <c r="T263" i="4" s="1"/>
  <c r="J263" i="4"/>
  <c r="K263" i="4"/>
  <c r="L263" i="4"/>
  <c r="M263" i="4"/>
  <c r="V263" i="4" s="1"/>
  <c r="P263" i="4"/>
  <c r="Q263" i="4"/>
  <c r="R263" i="4"/>
  <c r="S263" i="4"/>
  <c r="U263" i="4"/>
  <c r="G264" i="4"/>
  <c r="T264" i="4" s="1"/>
  <c r="J264" i="4"/>
  <c r="K264" i="4"/>
  <c r="L264" i="4"/>
  <c r="M264" i="4"/>
  <c r="P264" i="4"/>
  <c r="Q264" i="4"/>
  <c r="R264" i="4"/>
  <c r="S264" i="4"/>
  <c r="U264" i="4"/>
  <c r="V264" i="4"/>
  <c r="G265" i="4"/>
  <c r="T265" i="4" s="1"/>
  <c r="J265" i="4"/>
  <c r="K265" i="4"/>
  <c r="L265" i="4"/>
  <c r="M265" i="4" s="1"/>
  <c r="V265" i="4" s="1"/>
  <c r="P265" i="4"/>
  <c r="Q265" i="4"/>
  <c r="R265" i="4"/>
  <c r="S265" i="4" s="1"/>
  <c r="U265" i="4"/>
  <c r="G266" i="4"/>
  <c r="T266" i="4" s="1"/>
  <c r="J266" i="4"/>
  <c r="K266" i="4"/>
  <c r="L266" i="4"/>
  <c r="M266" i="4"/>
  <c r="V266" i="4" s="1"/>
  <c r="P266" i="4"/>
  <c r="Q266" i="4"/>
  <c r="R266" i="4"/>
  <c r="S266" i="4"/>
  <c r="U266" i="4"/>
  <c r="G267" i="4"/>
  <c r="T267" i="4" s="1"/>
  <c r="J267" i="4"/>
  <c r="K267" i="4"/>
  <c r="L267" i="4"/>
  <c r="M267" i="4"/>
  <c r="V267" i="4" s="1"/>
  <c r="P267" i="4"/>
  <c r="Q267" i="4"/>
  <c r="R267" i="4"/>
  <c r="S267" i="4"/>
  <c r="U267" i="4"/>
  <c r="G268" i="4"/>
  <c r="T268" i="4" s="1"/>
  <c r="J268" i="4"/>
  <c r="K268" i="4"/>
  <c r="L268" i="4"/>
  <c r="M268" i="4"/>
  <c r="P268" i="4"/>
  <c r="Q268" i="4"/>
  <c r="R268" i="4"/>
  <c r="S268" i="4"/>
  <c r="U268" i="4"/>
  <c r="V268" i="4"/>
  <c r="G269" i="4"/>
  <c r="T269" i="4" s="1"/>
  <c r="J269" i="4"/>
  <c r="K269" i="4"/>
  <c r="L269" i="4"/>
  <c r="M269" i="4" s="1"/>
  <c r="V269" i="4" s="1"/>
  <c r="P269" i="4"/>
  <c r="Q269" i="4"/>
  <c r="R269" i="4"/>
  <c r="S269" i="4" s="1"/>
  <c r="U269" i="4"/>
  <c r="G270" i="4"/>
  <c r="T270" i="4" s="1"/>
  <c r="J270" i="4"/>
  <c r="K270" i="4"/>
  <c r="L270" i="4"/>
  <c r="M270" i="4"/>
  <c r="V270" i="4" s="1"/>
  <c r="P270" i="4"/>
  <c r="Q270" i="4"/>
  <c r="R270" i="4"/>
  <c r="S270" i="4"/>
  <c r="U270" i="4"/>
  <c r="G271" i="4"/>
  <c r="T271" i="4" s="1"/>
  <c r="J271" i="4"/>
  <c r="K271" i="4"/>
  <c r="L271" i="4"/>
  <c r="M271" i="4"/>
  <c r="V271" i="4" s="1"/>
  <c r="P271" i="4"/>
  <c r="Q271" i="4"/>
  <c r="R271" i="4"/>
  <c r="S271" i="4"/>
  <c r="U271" i="4"/>
  <c r="G272" i="4"/>
  <c r="T272" i="4" s="1"/>
  <c r="J272" i="4"/>
  <c r="K272" i="4"/>
  <c r="L272" i="4"/>
  <c r="M272" i="4"/>
  <c r="P272" i="4"/>
  <c r="Q272" i="4"/>
  <c r="R272" i="4"/>
  <c r="S272" i="4"/>
  <c r="U272" i="4"/>
  <c r="V272" i="4"/>
  <c r="G273" i="4"/>
  <c r="T273" i="4" s="1"/>
  <c r="J273" i="4"/>
  <c r="K273" i="4"/>
  <c r="L273" i="4"/>
  <c r="M273" i="4" s="1"/>
  <c r="V273" i="4" s="1"/>
  <c r="P273" i="4"/>
  <c r="Q273" i="4"/>
  <c r="R273" i="4"/>
  <c r="S273" i="4" s="1"/>
  <c r="U273" i="4"/>
  <c r="G274" i="4"/>
  <c r="T274" i="4" s="1"/>
  <c r="J274" i="4"/>
  <c r="K274" i="4"/>
  <c r="L274" i="4"/>
  <c r="M274" i="4"/>
  <c r="V274" i="4" s="1"/>
  <c r="P274" i="4"/>
  <c r="Q274" i="4"/>
  <c r="R274" i="4"/>
  <c r="S274" i="4"/>
  <c r="U274" i="4"/>
  <c r="G275" i="4"/>
  <c r="T275" i="4" s="1"/>
  <c r="J275" i="4"/>
  <c r="K275" i="4"/>
  <c r="L275" i="4"/>
  <c r="M275" i="4"/>
  <c r="V275" i="4" s="1"/>
  <c r="P275" i="4"/>
  <c r="Q275" i="4"/>
  <c r="R275" i="4"/>
  <c r="S275" i="4"/>
  <c r="U275" i="4"/>
  <c r="G276" i="4"/>
  <c r="T276" i="4" s="1"/>
  <c r="J276" i="4"/>
  <c r="K276" i="4"/>
  <c r="L276" i="4"/>
  <c r="M276" i="4"/>
  <c r="P276" i="4"/>
  <c r="Q276" i="4"/>
  <c r="R276" i="4"/>
  <c r="S276" i="4"/>
  <c r="U276" i="4"/>
  <c r="V276" i="4"/>
  <c r="G277" i="4"/>
  <c r="T277" i="4" s="1"/>
  <c r="J277" i="4"/>
  <c r="K277" i="4"/>
  <c r="L277" i="4"/>
  <c r="M277" i="4" s="1"/>
  <c r="V277" i="4" s="1"/>
  <c r="P277" i="4"/>
  <c r="Q277" i="4"/>
  <c r="R277" i="4"/>
  <c r="S277" i="4" s="1"/>
  <c r="U277" i="4"/>
  <c r="G278" i="4"/>
  <c r="T278" i="4" s="1"/>
  <c r="J278" i="4"/>
  <c r="K278" i="4"/>
  <c r="L278" i="4"/>
  <c r="M278" i="4"/>
  <c r="V278" i="4" s="1"/>
  <c r="P278" i="4"/>
  <c r="Q278" i="4"/>
  <c r="R278" i="4"/>
  <c r="S278" i="4"/>
  <c r="U278" i="4"/>
  <c r="G279" i="4"/>
  <c r="T279" i="4" s="1"/>
  <c r="J279" i="4"/>
  <c r="K279" i="4"/>
  <c r="L279" i="4"/>
  <c r="M279" i="4"/>
  <c r="V279" i="4" s="1"/>
  <c r="P279" i="4"/>
  <c r="Q279" i="4"/>
  <c r="R279" i="4"/>
  <c r="S279" i="4"/>
  <c r="U279" i="4"/>
  <c r="G280" i="4"/>
  <c r="T280" i="4" s="1"/>
  <c r="J280" i="4"/>
  <c r="K280" i="4"/>
  <c r="L280" i="4"/>
  <c r="M280" i="4"/>
  <c r="P280" i="4"/>
  <c r="Q280" i="4"/>
  <c r="R280" i="4"/>
  <c r="S280" i="4"/>
  <c r="U280" i="4"/>
  <c r="V280" i="4"/>
  <c r="G281" i="4"/>
  <c r="T281" i="4" s="1"/>
  <c r="J281" i="4"/>
  <c r="K281" i="4"/>
  <c r="L281" i="4"/>
  <c r="M281" i="4" s="1"/>
  <c r="V281" i="4" s="1"/>
  <c r="P281" i="4"/>
  <c r="Q281" i="4"/>
  <c r="R281" i="4"/>
  <c r="S281" i="4" s="1"/>
  <c r="U281" i="4"/>
  <c r="G282" i="4"/>
  <c r="T282" i="4" s="1"/>
  <c r="J282" i="4"/>
  <c r="K282" i="4"/>
  <c r="L282" i="4"/>
  <c r="M282" i="4"/>
  <c r="V282" i="4" s="1"/>
  <c r="P282" i="4"/>
  <c r="Q282" i="4"/>
  <c r="R282" i="4"/>
  <c r="S282" i="4"/>
  <c r="U282" i="4"/>
  <c r="G283" i="4"/>
  <c r="T283" i="4" s="1"/>
  <c r="J283" i="4"/>
  <c r="K283" i="4"/>
  <c r="L283" i="4"/>
  <c r="M283" i="4"/>
  <c r="V283" i="4" s="1"/>
  <c r="P283" i="4"/>
  <c r="Q283" i="4"/>
  <c r="R283" i="4"/>
  <c r="S283" i="4"/>
  <c r="U283" i="4"/>
  <c r="G284" i="4"/>
  <c r="T284" i="4" s="1"/>
  <c r="J284" i="4"/>
  <c r="K284" i="4"/>
  <c r="L284" i="4"/>
  <c r="M284" i="4"/>
  <c r="P284" i="4"/>
  <c r="Q284" i="4"/>
  <c r="R284" i="4"/>
  <c r="S284" i="4"/>
  <c r="U284" i="4"/>
  <c r="V284" i="4"/>
  <c r="G285" i="4"/>
  <c r="T285" i="4" s="1"/>
  <c r="J285" i="4"/>
  <c r="K285" i="4"/>
  <c r="L285" i="4"/>
  <c r="M285" i="4" s="1"/>
  <c r="V285" i="4" s="1"/>
  <c r="P285" i="4"/>
  <c r="Q285" i="4"/>
  <c r="R285" i="4"/>
  <c r="S285" i="4" s="1"/>
  <c r="U285" i="4"/>
  <c r="G286" i="4"/>
  <c r="T286" i="4" s="1"/>
  <c r="J286" i="4"/>
  <c r="K286" i="4"/>
  <c r="L286" i="4"/>
  <c r="M286" i="4"/>
  <c r="V286" i="4" s="1"/>
  <c r="P286" i="4"/>
  <c r="U286" i="4" s="1"/>
  <c r="Q286" i="4"/>
  <c r="R286" i="4"/>
  <c r="S286" i="4"/>
  <c r="G287" i="4"/>
  <c r="T287" i="4" s="1"/>
  <c r="J287" i="4"/>
  <c r="K287" i="4"/>
  <c r="L287" i="4"/>
  <c r="M287" i="4"/>
  <c r="P287" i="4"/>
  <c r="U287" i="4" s="1"/>
  <c r="Q287" i="4"/>
  <c r="R287" i="4"/>
  <c r="S287" i="4"/>
  <c r="V287" i="4"/>
  <c r="G288" i="4"/>
  <c r="T288" i="4" s="1"/>
  <c r="J288" i="4"/>
  <c r="K288" i="4"/>
  <c r="L288" i="4"/>
  <c r="M288" i="4" s="1"/>
  <c r="V288" i="4" s="1"/>
  <c r="P288" i="4"/>
  <c r="U288" i="4" s="1"/>
  <c r="Q288" i="4"/>
  <c r="R288" i="4"/>
  <c r="S288" i="4" s="1"/>
  <c r="G289" i="4"/>
  <c r="T289" i="4" s="1"/>
  <c r="J289" i="4"/>
  <c r="K289" i="4"/>
  <c r="L289" i="4"/>
  <c r="M289" i="4"/>
  <c r="P289" i="4"/>
  <c r="U289" i="4" s="1"/>
  <c r="Q289" i="4"/>
  <c r="R289" i="4"/>
  <c r="S289" i="4"/>
  <c r="V289" i="4"/>
  <c r="G290" i="4"/>
  <c r="T290" i="4" s="1"/>
  <c r="J290" i="4"/>
  <c r="K290" i="4"/>
  <c r="L290" i="4"/>
  <c r="M290" i="4" s="1"/>
  <c r="V290" i="4" s="1"/>
  <c r="P290" i="4"/>
  <c r="U290" i="4" s="1"/>
  <c r="Q290" i="4"/>
  <c r="G291" i="4"/>
  <c r="T291" i="4" s="1"/>
  <c r="J291" i="4"/>
  <c r="K291" i="4"/>
  <c r="L291" i="4"/>
  <c r="M291" i="4"/>
  <c r="P291" i="4"/>
  <c r="U291" i="4" s="1"/>
  <c r="Q291" i="4"/>
  <c r="R291" i="4"/>
  <c r="S291" i="4"/>
  <c r="V291" i="4"/>
  <c r="G292" i="4"/>
  <c r="T292" i="4" s="1"/>
  <c r="J292" i="4"/>
  <c r="K292" i="4"/>
  <c r="L292" i="4"/>
  <c r="R292" i="4" s="1"/>
  <c r="S292" i="4" s="1"/>
  <c r="M292" i="4"/>
  <c r="V292" i="4" s="1"/>
  <c r="P292" i="4"/>
  <c r="U292" i="4" s="1"/>
  <c r="Q292" i="4"/>
  <c r="G293" i="4"/>
  <c r="T293" i="4" s="1"/>
  <c r="J293" i="4"/>
  <c r="K293" i="4"/>
  <c r="L293" i="4"/>
  <c r="M293" i="4"/>
  <c r="P293" i="4"/>
  <c r="U293" i="4" s="1"/>
  <c r="Q293" i="4"/>
  <c r="R293" i="4"/>
  <c r="S293" i="4"/>
  <c r="V293" i="4"/>
  <c r="G294" i="4"/>
  <c r="T294" i="4" s="1"/>
  <c r="J294" i="4"/>
  <c r="K294" i="4"/>
  <c r="L294" i="4"/>
  <c r="M294" i="4"/>
  <c r="V294" i="4" s="1"/>
  <c r="P294" i="4"/>
  <c r="U294" i="4" s="1"/>
  <c r="Q294" i="4"/>
  <c r="R294" i="4"/>
  <c r="S294" i="4"/>
  <c r="G295" i="4"/>
  <c r="T295" i="4" s="1"/>
  <c r="J295" i="4"/>
  <c r="K295" i="4"/>
  <c r="L295" i="4"/>
  <c r="M295" i="4"/>
  <c r="P295" i="4"/>
  <c r="U295" i="4" s="1"/>
  <c r="Q295" i="4"/>
  <c r="R295" i="4"/>
  <c r="S295" i="4"/>
  <c r="V295" i="4"/>
  <c r="G296" i="4"/>
  <c r="T296" i="4" s="1"/>
  <c r="J296" i="4"/>
  <c r="K296" i="4"/>
  <c r="L296" i="4"/>
  <c r="M296" i="4" s="1"/>
  <c r="V296" i="4" s="1"/>
  <c r="P296" i="4"/>
  <c r="U296" i="4" s="1"/>
  <c r="Q296" i="4"/>
  <c r="R296" i="4"/>
  <c r="S296" i="4" s="1"/>
  <c r="G297" i="4"/>
  <c r="T297" i="4" s="1"/>
  <c r="J297" i="4"/>
  <c r="K297" i="4"/>
  <c r="L297" i="4"/>
  <c r="M297" i="4"/>
  <c r="P297" i="4"/>
  <c r="U297" i="4" s="1"/>
  <c r="Q297" i="4"/>
  <c r="R297" i="4"/>
  <c r="S297" i="4"/>
  <c r="V297" i="4"/>
  <c r="G298" i="4"/>
  <c r="T298" i="4" s="1"/>
  <c r="J298" i="4"/>
  <c r="K298" i="4"/>
  <c r="L298" i="4"/>
  <c r="M298" i="4" s="1"/>
  <c r="V298" i="4" s="1"/>
  <c r="P298" i="4"/>
  <c r="U298" i="4" s="1"/>
  <c r="Q298" i="4"/>
  <c r="G299" i="4"/>
  <c r="T299" i="4" s="1"/>
  <c r="J299" i="4"/>
  <c r="K299" i="4"/>
  <c r="L299" i="4"/>
  <c r="M299" i="4"/>
  <c r="P299" i="4"/>
  <c r="U299" i="4" s="1"/>
  <c r="Q299" i="4"/>
  <c r="R299" i="4"/>
  <c r="S299" i="4"/>
  <c r="V299" i="4"/>
  <c r="G300" i="4"/>
  <c r="T300" i="4" s="1"/>
  <c r="J300" i="4"/>
  <c r="K300" i="4"/>
  <c r="L300" i="4"/>
  <c r="R300" i="4" s="1"/>
  <c r="S300" i="4" s="1"/>
  <c r="M300" i="4"/>
  <c r="V300" i="4" s="1"/>
  <c r="P300" i="4"/>
  <c r="U300" i="4" s="1"/>
  <c r="Q300" i="4"/>
  <c r="G301" i="4"/>
  <c r="T301" i="4" s="1"/>
  <c r="J301" i="4"/>
  <c r="K301" i="4"/>
  <c r="L301" i="4"/>
  <c r="M301" i="4"/>
  <c r="P301" i="4"/>
  <c r="U301" i="4" s="1"/>
  <c r="Q301" i="4"/>
  <c r="R301" i="4"/>
  <c r="S301" i="4"/>
  <c r="V301" i="4"/>
  <c r="G302" i="4"/>
  <c r="T302" i="4" s="1"/>
  <c r="J302" i="4"/>
  <c r="K302" i="4"/>
  <c r="L302" i="4"/>
  <c r="M302" i="4"/>
  <c r="V302" i="4" s="1"/>
  <c r="P302" i="4"/>
  <c r="U302" i="4" s="1"/>
  <c r="Q302" i="4"/>
  <c r="R302" i="4"/>
  <c r="S302" i="4"/>
  <c r="G303" i="4"/>
  <c r="T303" i="4" s="1"/>
  <c r="J303" i="4"/>
  <c r="K303" i="4"/>
  <c r="L303" i="4"/>
  <c r="M303" i="4"/>
  <c r="P303" i="4"/>
  <c r="U303" i="4" s="1"/>
  <c r="Q303" i="4"/>
  <c r="R303" i="4"/>
  <c r="S303" i="4"/>
  <c r="V303" i="4"/>
  <c r="G304" i="4"/>
  <c r="T304" i="4" s="1"/>
  <c r="J304" i="4"/>
  <c r="K304" i="4"/>
  <c r="L304" i="4"/>
  <c r="M304" i="4" s="1"/>
  <c r="V304" i="4" s="1"/>
  <c r="P304" i="4"/>
  <c r="U304" i="4" s="1"/>
  <c r="Q304" i="4"/>
  <c r="R304" i="4"/>
  <c r="S304" i="4" s="1"/>
  <c r="G305" i="4"/>
  <c r="T305" i="4" s="1"/>
  <c r="J305" i="4"/>
  <c r="K305" i="4"/>
  <c r="L305" i="4"/>
  <c r="M305" i="4"/>
  <c r="P305" i="4"/>
  <c r="U305" i="4" s="1"/>
  <c r="Q305" i="4"/>
  <c r="R305" i="4"/>
  <c r="S305" i="4"/>
  <c r="V305" i="4"/>
  <c r="G306" i="4"/>
  <c r="T306" i="4" s="1"/>
  <c r="J306" i="4"/>
  <c r="K306" i="4"/>
  <c r="L306" i="4"/>
  <c r="M306" i="4" s="1"/>
  <c r="V306" i="4" s="1"/>
  <c r="P306" i="4"/>
  <c r="U306" i="4" s="1"/>
  <c r="Q306" i="4"/>
  <c r="R306" i="4"/>
  <c r="S306" i="4" s="1"/>
  <c r="G307" i="4"/>
  <c r="T307" i="4" s="1"/>
  <c r="J307" i="4"/>
  <c r="K307" i="4"/>
  <c r="L307" i="4"/>
  <c r="M307" i="4"/>
  <c r="P307" i="4"/>
  <c r="U307" i="4" s="1"/>
  <c r="Q307" i="4"/>
  <c r="R307" i="4"/>
  <c r="S307" i="4"/>
  <c r="V307" i="4"/>
  <c r="G308" i="4"/>
  <c r="T308" i="4" s="1"/>
  <c r="J308" i="4"/>
  <c r="K308" i="4"/>
  <c r="L308" i="4"/>
  <c r="R308" i="4" s="1"/>
  <c r="S308" i="4" s="1"/>
  <c r="M308" i="4"/>
  <c r="V308" i="4" s="1"/>
  <c r="P308" i="4"/>
  <c r="U308" i="4" s="1"/>
  <c r="Q308" i="4"/>
  <c r="E309" i="4"/>
  <c r="F309" i="4"/>
  <c r="G309" i="4" s="1"/>
  <c r="H309" i="4"/>
  <c r="J310" i="4" s="1"/>
  <c r="I309" i="4"/>
  <c r="L309" i="4"/>
  <c r="R309" i="4" s="1"/>
  <c r="N309" i="4"/>
  <c r="O309" i="4"/>
  <c r="P309" i="4"/>
  <c r="T309" i="4"/>
  <c r="E310" i="4"/>
  <c r="F310" i="4"/>
  <c r="L310" i="4" s="1"/>
  <c r="H310" i="4"/>
  <c r="I310" i="4"/>
  <c r="K310" i="4"/>
  <c r="Q310" i="4" s="1"/>
  <c r="N310" i="4"/>
  <c r="O310" i="4"/>
  <c r="P310" i="4" s="1"/>
  <c r="R310" i="4"/>
  <c r="G311" i="4"/>
  <c r="T311" i="4" s="1"/>
  <c r="J311" i="4"/>
  <c r="K311" i="4"/>
  <c r="L311" i="4"/>
  <c r="M311" i="4"/>
  <c r="P311" i="4"/>
  <c r="U311" i="4" s="1"/>
  <c r="Q311" i="4"/>
  <c r="R311" i="4"/>
  <c r="S311" i="4"/>
  <c r="V311" i="4"/>
  <c r="G312" i="4"/>
  <c r="T312" i="4" s="1"/>
  <c r="J312" i="4"/>
  <c r="K312" i="4"/>
  <c r="L312" i="4"/>
  <c r="M312" i="4" s="1"/>
  <c r="V312" i="4" s="1"/>
  <c r="P312" i="4"/>
  <c r="U312" i="4" s="1"/>
  <c r="Q312" i="4"/>
  <c r="R312" i="4"/>
  <c r="S312" i="4" s="1"/>
  <c r="G313" i="4"/>
  <c r="T313" i="4" s="1"/>
  <c r="J313" i="4"/>
  <c r="K313" i="4"/>
  <c r="L313" i="4"/>
  <c r="M313" i="4"/>
  <c r="P313" i="4"/>
  <c r="U313" i="4" s="1"/>
  <c r="Q313" i="4"/>
  <c r="R313" i="4"/>
  <c r="S313" i="4"/>
  <c r="V313" i="4"/>
  <c r="G314" i="4"/>
  <c r="T314" i="4" s="1"/>
  <c r="J314" i="4"/>
  <c r="K314" i="4"/>
  <c r="L314" i="4"/>
  <c r="M314" i="4"/>
  <c r="V314" i="4" s="1"/>
  <c r="P314" i="4"/>
  <c r="U314" i="4" s="1"/>
  <c r="Q314" i="4"/>
  <c r="R314" i="4"/>
  <c r="S314" i="4"/>
  <c r="G315" i="4"/>
  <c r="T315" i="4" s="1"/>
  <c r="J315" i="4"/>
  <c r="K315" i="4"/>
  <c r="L315" i="4"/>
  <c r="M315" i="4"/>
  <c r="P315" i="4"/>
  <c r="U315" i="4" s="1"/>
  <c r="Q315" i="4"/>
  <c r="R315" i="4"/>
  <c r="S315" i="4"/>
  <c r="V315" i="4"/>
  <c r="G316" i="4"/>
  <c r="T316" i="4" s="1"/>
  <c r="J316" i="4"/>
  <c r="K316" i="4"/>
  <c r="L316" i="4"/>
  <c r="M316" i="4"/>
  <c r="V316" i="4" s="1"/>
  <c r="P316" i="4"/>
  <c r="U316" i="4" s="1"/>
  <c r="Q316" i="4"/>
  <c r="R316" i="4"/>
  <c r="S316" i="4"/>
  <c r="G317" i="4"/>
  <c r="T317" i="4" s="1"/>
  <c r="J317" i="4"/>
  <c r="K317" i="4"/>
  <c r="L317" i="4"/>
  <c r="M317" i="4"/>
  <c r="P317" i="4"/>
  <c r="U317" i="4" s="1"/>
  <c r="Q317" i="4"/>
  <c r="R317" i="4"/>
  <c r="S317" i="4"/>
  <c r="V317" i="4"/>
  <c r="G318" i="4"/>
  <c r="T318" i="4" s="1"/>
  <c r="J318" i="4"/>
  <c r="K318" i="4"/>
  <c r="L318" i="4"/>
  <c r="M318" i="4" s="1"/>
  <c r="V318" i="4" s="1"/>
  <c r="P318" i="4"/>
  <c r="U318" i="4" s="1"/>
  <c r="Q318" i="4"/>
  <c r="R318" i="4"/>
  <c r="S318" i="4" s="1"/>
  <c r="G319" i="4"/>
  <c r="T319" i="4" s="1"/>
  <c r="J319" i="4"/>
  <c r="K319" i="4"/>
  <c r="L319" i="4"/>
  <c r="M319" i="4"/>
  <c r="P319" i="4"/>
  <c r="U319" i="4" s="1"/>
  <c r="Q319" i="4"/>
  <c r="R319" i="4"/>
  <c r="S319" i="4"/>
  <c r="V319" i="4"/>
  <c r="G320" i="4"/>
  <c r="T320" i="4" s="1"/>
  <c r="J320" i="4"/>
  <c r="K320" i="4"/>
  <c r="L320" i="4"/>
  <c r="M320" i="4" s="1"/>
  <c r="V320" i="4" s="1"/>
  <c r="P320" i="4"/>
  <c r="U320" i="4" s="1"/>
  <c r="Q320" i="4"/>
  <c r="R320" i="4"/>
  <c r="S320" i="4" s="1"/>
  <c r="G321" i="4"/>
  <c r="T321" i="4" s="1"/>
  <c r="J321" i="4"/>
  <c r="K321" i="4"/>
  <c r="L321" i="4"/>
  <c r="M321" i="4"/>
  <c r="P321" i="4"/>
  <c r="U321" i="4" s="1"/>
  <c r="Q321" i="4"/>
  <c r="R321" i="4"/>
  <c r="S321" i="4"/>
  <c r="V321" i="4"/>
  <c r="G322" i="4"/>
  <c r="T322" i="4" s="1"/>
  <c r="J322" i="4"/>
  <c r="K322" i="4"/>
  <c r="L322" i="4"/>
  <c r="R322" i="4" s="1"/>
  <c r="S322" i="4" s="1"/>
  <c r="M322" i="4"/>
  <c r="V322" i="4" s="1"/>
  <c r="P322" i="4"/>
  <c r="U322" i="4" s="1"/>
  <c r="Q322" i="4"/>
  <c r="G323" i="4"/>
  <c r="T323" i="4" s="1"/>
  <c r="J323" i="4"/>
  <c r="K323" i="4"/>
  <c r="L323" i="4"/>
  <c r="M323" i="4"/>
  <c r="P323" i="4"/>
  <c r="U323" i="4" s="1"/>
  <c r="Q323" i="4"/>
  <c r="R323" i="4"/>
  <c r="S323" i="4"/>
  <c r="V323" i="4"/>
  <c r="G324" i="4"/>
  <c r="T324" i="4" s="1"/>
  <c r="J324" i="4"/>
  <c r="K324" i="4"/>
  <c r="L324" i="4"/>
  <c r="M324" i="4"/>
  <c r="V324" i="4" s="1"/>
  <c r="P324" i="4"/>
  <c r="U324" i="4" s="1"/>
  <c r="Q324" i="4"/>
  <c r="R324" i="4"/>
  <c r="S324" i="4"/>
  <c r="G325" i="4"/>
  <c r="T325" i="4" s="1"/>
  <c r="J325" i="4"/>
  <c r="K325" i="4"/>
  <c r="L325" i="4"/>
  <c r="M325" i="4"/>
  <c r="P325" i="4"/>
  <c r="U325" i="4" s="1"/>
  <c r="Q325" i="4"/>
  <c r="R325" i="4"/>
  <c r="S325" i="4"/>
  <c r="V325" i="4"/>
  <c r="G326" i="4"/>
  <c r="T326" i="4" s="1"/>
  <c r="J326" i="4"/>
  <c r="K326" i="4"/>
  <c r="L326" i="4"/>
  <c r="M326" i="4" s="1"/>
  <c r="V326" i="4" s="1"/>
  <c r="P326" i="4"/>
  <c r="U326" i="4" s="1"/>
  <c r="Q326" i="4"/>
  <c r="R326" i="4"/>
  <c r="S326" i="4" s="1"/>
  <c r="G327" i="4"/>
  <c r="T327" i="4" s="1"/>
  <c r="J327" i="4"/>
  <c r="K327" i="4"/>
  <c r="L327" i="4"/>
  <c r="M327" i="4"/>
  <c r="P327" i="4"/>
  <c r="U327" i="4" s="1"/>
  <c r="Q327" i="4"/>
  <c r="R327" i="4"/>
  <c r="S327" i="4"/>
  <c r="V327" i="4"/>
  <c r="G328" i="4"/>
  <c r="T328" i="4" s="1"/>
  <c r="J328" i="4"/>
  <c r="K328" i="4"/>
  <c r="L328" i="4"/>
  <c r="M328" i="4" s="1"/>
  <c r="V328" i="4" s="1"/>
  <c r="P328" i="4"/>
  <c r="U328" i="4" s="1"/>
  <c r="Q328" i="4"/>
  <c r="G329" i="4"/>
  <c r="T329" i="4" s="1"/>
  <c r="J329" i="4"/>
  <c r="K329" i="4"/>
  <c r="L329" i="4"/>
  <c r="M329" i="4"/>
  <c r="P329" i="4"/>
  <c r="U329" i="4" s="1"/>
  <c r="Q329" i="4"/>
  <c r="R329" i="4"/>
  <c r="S329" i="4"/>
  <c r="V329" i="4"/>
  <c r="G330" i="4"/>
  <c r="T330" i="4" s="1"/>
  <c r="J330" i="4"/>
  <c r="K330" i="4"/>
  <c r="L330" i="4"/>
  <c r="M330" i="4"/>
  <c r="V330" i="4" s="1"/>
  <c r="P330" i="4"/>
  <c r="U330" i="4" s="1"/>
  <c r="Q330" i="4"/>
  <c r="R330" i="4"/>
  <c r="S330" i="4"/>
  <c r="G331" i="4"/>
  <c r="T331" i="4" s="1"/>
  <c r="J331" i="4"/>
  <c r="K331" i="4"/>
  <c r="L331" i="4"/>
  <c r="M331" i="4"/>
  <c r="P331" i="4"/>
  <c r="U331" i="4" s="1"/>
  <c r="Q331" i="4"/>
  <c r="R331" i="4"/>
  <c r="S331" i="4"/>
  <c r="V331" i="4"/>
  <c r="G332" i="4"/>
  <c r="T332" i="4" s="1"/>
  <c r="J332" i="4"/>
  <c r="K332" i="4"/>
  <c r="L332" i="4"/>
  <c r="M332" i="4"/>
  <c r="V332" i="4" s="1"/>
  <c r="P332" i="4"/>
  <c r="U332" i="4" s="1"/>
  <c r="Q332" i="4"/>
  <c r="R332" i="4"/>
  <c r="S332" i="4"/>
  <c r="G333" i="4"/>
  <c r="T333" i="4" s="1"/>
  <c r="J333" i="4"/>
  <c r="K333" i="4"/>
  <c r="L333" i="4"/>
  <c r="M333" i="4"/>
  <c r="P333" i="4"/>
  <c r="U333" i="4" s="1"/>
  <c r="Q333" i="4"/>
  <c r="R333" i="4"/>
  <c r="S333" i="4"/>
  <c r="V333" i="4"/>
  <c r="G334" i="4"/>
  <c r="T334" i="4" s="1"/>
  <c r="J334" i="4"/>
  <c r="K334" i="4"/>
  <c r="L334" i="4"/>
  <c r="M334" i="4" s="1"/>
  <c r="V334" i="4" s="1"/>
  <c r="P334" i="4"/>
  <c r="U334" i="4" s="1"/>
  <c r="Q334" i="4"/>
  <c r="R334" i="4"/>
  <c r="S334" i="4" s="1"/>
  <c r="G335" i="4"/>
  <c r="T335" i="4" s="1"/>
  <c r="J335" i="4"/>
  <c r="K335" i="4"/>
  <c r="L335" i="4"/>
  <c r="M335" i="4"/>
  <c r="P335" i="4"/>
  <c r="U335" i="4" s="1"/>
  <c r="Q335" i="4"/>
  <c r="R335" i="4"/>
  <c r="S335" i="4"/>
  <c r="V335" i="4"/>
  <c r="G336" i="4"/>
  <c r="T336" i="4" s="1"/>
  <c r="J336" i="4"/>
  <c r="K336" i="4"/>
  <c r="L336" i="4"/>
  <c r="M336" i="4" s="1"/>
  <c r="V336" i="4" s="1"/>
  <c r="P336" i="4"/>
  <c r="U336" i="4" s="1"/>
  <c r="Q336" i="4"/>
  <c r="G337" i="4"/>
  <c r="T337" i="4" s="1"/>
  <c r="J337" i="4"/>
  <c r="K337" i="4"/>
  <c r="L337" i="4"/>
  <c r="M337" i="4"/>
  <c r="P337" i="4"/>
  <c r="U337" i="4" s="1"/>
  <c r="Q337" i="4"/>
  <c r="R337" i="4"/>
  <c r="S337" i="4"/>
  <c r="V337" i="4"/>
  <c r="G338" i="4"/>
  <c r="T338" i="4" s="1"/>
  <c r="J338" i="4"/>
  <c r="K338" i="4"/>
  <c r="L338" i="4"/>
  <c r="R338" i="4" s="1"/>
  <c r="S338" i="4" s="1"/>
  <c r="M338" i="4"/>
  <c r="V338" i="4" s="1"/>
  <c r="P338" i="4"/>
  <c r="U338" i="4" s="1"/>
  <c r="Q338" i="4"/>
  <c r="G339" i="4"/>
  <c r="T339" i="4" s="1"/>
  <c r="J339" i="4"/>
  <c r="K339" i="4"/>
  <c r="L339" i="4"/>
  <c r="M339" i="4"/>
  <c r="P339" i="4"/>
  <c r="U339" i="4" s="1"/>
  <c r="Q339" i="4"/>
  <c r="R339" i="4"/>
  <c r="S339" i="4"/>
  <c r="V339" i="4"/>
  <c r="G340" i="4"/>
  <c r="T340" i="4" s="1"/>
  <c r="J340" i="4"/>
  <c r="K340" i="4"/>
  <c r="L340" i="4"/>
  <c r="M340" i="4"/>
  <c r="V340" i="4" s="1"/>
  <c r="P340" i="4"/>
  <c r="U340" i="4" s="1"/>
  <c r="Q340" i="4"/>
  <c r="R340" i="4"/>
  <c r="S340" i="4"/>
  <c r="G341" i="4"/>
  <c r="T341" i="4" s="1"/>
  <c r="J341" i="4"/>
  <c r="K341" i="4"/>
  <c r="L341" i="4"/>
  <c r="M341" i="4"/>
  <c r="P341" i="4"/>
  <c r="U341" i="4" s="1"/>
  <c r="Q341" i="4"/>
  <c r="R341" i="4"/>
  <c r="S341" i="4"/>
  <c r="V341" i="4"/>
  <c r="G342" i="4"/>
  <c r="T342" i="4" s="1"/>
  <c r="J342" i="4"/>
  <c r="K342" i="4"/>
  <c r="L342" i="4"/>
  <c r="M342" i="4" s="1"/>
  <c r="V342" i="4" s="1"/>
  <c r="P342" i="4"/>
  <c r="U342" i="4" s="1"/>
  <c r="Q342" i="4"/>
  <c r="R342" i="4"/>
  <c r="S342" i="4" s="1"/>
  <c r="G343" i="4"/>
  <c r="T343" i="4" s="1"/>
  <c r="J343" i="4"/>
  <c r="K343" i="4"/>
  <c r="L343" i="4"/>
  <c r="M343" i="4"/>
  <c r="P343" i="4"/>
  <c r="U343" i="4" s="1"/>
  <c r="Q343" i="4"/>
  <c r="R343" i="4"/>
  <c r="S343" i="4"/>
  <c r="V343" i="4"/>
  <c r="G344" i="4"/>
  <c r="T344" i="4" s="1"/>
  <c r="J344" i="4"/>
  <c r="K344" i="4"/>
  <c r="L344" i="4"/>
  <c r="M344" i="4" s="1"/>
  <c r="V344" i="4" s="1"/>
  <c r="P344" i="4"/>
  <c r="U344" i="4" s="1"/>
  <c r="Q344" i="4"/>
  <c r="R344" i="4"/>
  <c r="S344" i="4" s="1"/>
  <c r="G345" i="4"/>
  <c r="T345" i="4" s="1"/>
  <c r="J345" i="4"/>
  <c r="K345" i="4"/>
  <c r="L345" i="4"/>
  <c r="M345" i="4"/>
  <c r="P345" i="4"/>
  <c r="U345" i="4" s="1"/>
  <c r="Q345" i="4"/>
  <c r="R345" i="4"/>
  <c r="S345" i="4"/>
  <c r="V345" i="4"/>
  <c r="G346" i="4"/>
  <c r="T346" i="4" s="1"/>
  <c r="J346" i="4"/>
  <c r="K346" i="4"/>
  <c r="L346" i="4"/>
  <c r="R346" i="4" s="1"/>
  <c r="S346" i="4" s="1"/>
  <c r="M346" i="4"/>
  <c r="V346" i="4" s="1"/>
  <c r="P346" i="4"/>
  <c r="U346" i="4" s="1"/>
  <c r="Q346" i="4"/>
  <c r="G347" i="4"/>
  <c r="J347" i="4"/>
  <c r="K347" i="4"/>
  <c r="L347" i="4"/>
  <c r="M347" i="4"/>
  <c r="P347" i="4"/>
  <c r="U347" i="4" s="1"/>
  <c r="Q347" i="4"/>
  <c r="R347" i="4"/>
  <c r="S347" i="4"/>
  <c r="T347" i="4"/>
  <c r="V347" i="4"/>
  <c r="G348" i="4"/>
  <c r="J348" i="4"/>
  <c r="K348" i="4"/>
  <c r="L348" i="4"/>
  <c r="M348" i="4" s="1"/>
  <c r="P348" i="4"/>
  <c r="U348" i="4" s="1"/>
  <c r="Q348" i="4"/>
  <c r="T348" i="4"/>
  <c r="V348" i="4"/>
  <c r="G349" i="4"/>
  <c r="T349" i="4" s="1"/>
  <c r="J349" i="4"/>
  <c r="K349" i="4"/>
  <c r="L349" i="4"/>
  <c r="M349" i="4" s="1"/>
  <c r="V349" i="4" s="1"/>
  <c r="P349" i="4"/>
  <c r="U349" i="4" s="1"/>
  <c r="Q349" i="4"/>
  <c r="G350" i="4"/>
  <c r="J350" i="4"/>
  <c r="K350" i="4"/>
  <c r="L350" i="4"/>
  <c r="M350" i="4"/>
  <c r="P350" i="4"/>
  <c r="Q350" i="4"/>
  <c r="R350" i="4"/>
  <c r="S350" i="4"/>
  <c r="G351" i="4"/>
  <c r="J351" i="4"/>
  <c r="K351" i="4"/>
  <c r="L351" i="4"/>
  <c r="M351" i="4"/>
  <c r="P351" i="4"/>
  <c r="U351" i="4" s="1"/>
  <c r="Q351" i="4"/>
  <c r="R351" i="4"/>
  <c r="S351" i="4"/>
  <c r="T351" i="4"/>
  <c r="G352" i="4"/>
  <c r="J352" i="4"/>
  <c r="K352" i="4"/>
  <c r="L352" i="4"/>
  <c r="M352" i="4" s="1"/>
  <c r="P352" i="4"/>
  <c r="U352" i="4" s="1"/>
  <c r="Q352" i="4"/>
  <c r="R352" i="4"/>
  <c r="S352" i="4" s="1"/>
  <c r="T352" i="4"/>
  <c r="V352" i="4"/>
  <c r="G353" i="4"/>
  <c r="T353" i="4" s="1"/>
  <c r="J353" i="4"/>
  <c r="K353" i="4"/>
  <c r="L353" i="4"/>
  <c r="R353" i="4" s="1"/>
  <c r="S353" i="4" s="1"/>
  <c r="M353" i="4"/>
  <c r="V353" i="4" s="1"/>
  <c r="P353" i="4"/>
  <c r="U353" i="4" s="1"/>
  <c r="Q353" i="4"/>
  <c r="G354" i="4"/>
  <c r="T354" i="4" s="1"/>
  <c r="J354" i="4"/>
  <c r="K354" i="4"/>
  <c r="L354" i="4"/>
  <c r="M354" i="4"/>
  <c r="P354" i="4"/>
  <c r="Q354" i="4"/>
  <c r="R354" i="4"/>
  <c r="S354" i="4"/>
  <c r="G355" i="4"/>
  <c r="J355" i="4"/>
  <c r="K355" i="4"/>
  <c r="L355" i="4"/>
  <c r="M355" i="4"/>
  <c r="P355" i="4"/>
  <c r="Q355" i="4"/>
  <c r="R355" i="4"/>
  <c r="S355" i="4"/>
  <c r="T355" i="4"/>
  <c r="G356" i="4"/>
  <c r="J356" i="4"/>
  <c r="K356" i="4"/>
  <c r="L356" i="4"/>
  <c r="M356" i="4" s="1"/>
  <c r="V356" i="4" s="1"/>
  <c r="P356" i="4"/>
  <c r="U356" i="4" s="1"/>
  <c r="Q356" i="4"/>
  <c r="R356" i="4"/>
  <c r="S356" i="4" s="1"/>
  <c r="T356" i="4"/>
  <c r="G357" i="4"/>
  <c r="T357" i="4" s="1"/>
  <c r="J357" i="4"/>
  <c r="K357" i="4"/>
  <c r="L357" i="4"/>
  <c r="M357" i="4"/>
  <c r="V357" i="4" s="1"/>
  <c r="P357" i="4"/>
  <c r="U357" i="4" s="1"/>
  <c r="Q357" i="4"/>
  <c r="R357" i="4"/>
  <c r="S357" i="4"/>
  <c r="G358" i="4"/>
  <c r="T358" i="4" s="1"/>
  <c r="J358" i="4"/>
  <c r="K358" i="4"/>
  <c r="L358" i="4"/>
  <c r="M358" i="4"/>
  <c r="P358" i="4"/>
  <c r="Q358" i="4"/>
  <c r="R358" i="4"/>
  <c r="S358" i="4"/>
  <c r="G359" i="4"/>
  <c r="J359" i="4"/>
  <c r="U359" i="4" s="1"/>
  <c r="K359" i="4"/>
  <c r="L359" i="4"/>
  <c r="P359" i="4"/>
  <c r="R359" i="4"/>
  <c r="T359" i="4"/>
  <c r="G360" i="4"/>
  <c r="J360" i="4"/>
  <c r="U360" i="4" s="1"/>
  <c r="K360" i="4"/>
  <c r="L360" i="4"/>
  <c r="P360" i="4"/>
  <c r="T360" i="4" s="1"/>
  <c r="Q360" i="4"/>
  <c r="R360" i="4"/>
  <c r="G361" i="4"/>
  <c r="J361" i="4"/>
  <c r="K361" i="4"/>
  <c r="L361" i="4"/>
  <c r="P361" i="4"/>
  <c r="U361" i="4" s="1"/>
  <c r="Q361" i="4"/>
  <c r="R361" i="4"/>
  <c r="G362" i="4"/>
  <c r="J362" i="4"/>
  <c r="K362" i="4"/>
  <c r="Q362" i="4" s="1"/>
  <c r="L362" i="4"/>
  <c r="P362" i="4"/>
  <c r="R362" i="4"/>
  <c r="T362" i="4"/>
  <c r="U362" i="4"/>
  <c r="G363" i="4"/>
  <c r="J363" i="4"/>
  <c r="U363" i="4" s="1"/>
  <c r="K363" i="4"/>
  <c r="Q363" i="4" s="1"/>
  <c r="L363" i="4"/>
  <c r="P363" i="4"/>
  <c r="R363" i="4"/>
  <c r="T363" i="4"/>
  <c r="G364" i="4"/>
  <c r="J364" i="4"/>
  <c r="K364" i="4"/>
  <c r="L364" i="4"/>
  <c r="P364" i="4"/>
  <c r="T364" i="4" s="1"/>
  <c r="Q364" i="4"/>
  <c r="R364" i="4"/>
  <c r="G365" i="4"/>
  <c r="J365" i="4"/>
  <c r="K365" i="4"/>
  <c r="L365" i="4"/>
  <c r="P365" i="4"/>
  <c r="Q365" i="4"/>
  <c r="R365" i="4"/>
  <c r="G366" i="4"/>
  <c r="J366" i="4"/>
  <c r="K366" i="4"/>
  <c r="Q366" i="4" s="1"/>
  <c r="L366" i="4"/>
  <c r="P366" i="4"/>
  <c r="R366" i="4"/>
  <c r="T366" i="4"/>
  <c r="U366" i="4"/>
  <c r="G367" i="4"/>
  <c r="J367" i="4"/>
  <c r="U367" i="4" s="1"/>
  <c r="K367" i="4"/>
  <c r="L367" i="4"/>
  <c r="P367" i="4"/>
  <c r="R367" i="4"/>
  <c r="T367" i="4"/>
  <c r="G368" i="4"/>
  <c r="J368" i="4"/>
  <c r="K368" i="4"/>
  <c r="L368" i="4"/>
  <c r="P368" i="4"/>
  <c r="Q368" i="4"/>
  <c r="R368" i="4"/>
  <c r="G369" i="4"/>
  <c r="J369" i="4"/>
  <c r="K369" i="4"/>
  <c r="L369" i="4"/>
  <c r="P369" i="4"/>
  <c r="U369" i="4" s="1"/>
  <c r="Q369" i="4"/>
  <c r="R369" i="4"/>
  <c r="G370" i="4"/>
  <c r="J370" i="4"/>
  <c r="K370" i="4"/>
  <c r="Q370" i="4" s="1"/>
  <c r="L370" i="4"/>
  <c r="P370" i="4"/>
  <c r="R370" i="4"/>
  <c r="T370" i="4"/>
  <c r="U370" i="4"/>
  <c r="G371" i="4"/>
  <c r="J371" i="4"/>
  <c r="U371" i="4" s="1"/>
  <c r="K371" i="4"/>
  <c r="L371" i="4"/>
  <c r="P371" i="4"/>
  <c r="R371" i="4"/>
  <c r="T371" i="4"/>
  <c r="G372" i="4"/>
  <c r="J372" i="4"/>
  <c r="K372" i="4"/>
  <c r="L372" i="4"/>
  <c r="P372" i="4"/>
  <c r="Q372" i="4"/>
  <c r="R372" i="4"/>
  <c r="G373" i="4"/>
  <c r="J373" i="4"/>
  <c r="K373" i="4"/>
  <c r="L373" i="4"/>
  <c r="P373" i="4"/>
  <c r="Q373" i="4"/>
  <c r="R373" i="4"/>
  <c r="G374" i="4"/>
  <c r="J374" i="4"/>
  <c r="K374" i="4"/>
  <c r="Q374" i="4" s="1"/>
  <c r="L374" i="4"/>
  <c r="P374" i="4"/>
  <c r="R374" i="4"/>
  <c r="T374" i="4"/>
  <c r="U374" i="4"/>
  <c r="G375" i="4"/>
  <c r="J375" i="4"/>
  <c r="U375" i="4" s="1"/>
  <c r="K375" i="4"/>
  <c r="L375" i="4"/>
  <c r="P375" i="4"/>
  <c r="R375" i="4"/>
  <c r="T375" i="4"/>
  <c r="G376" i="4"/>
  <c r="J376" i="4"/>
  <c r="K376" i="4"/>
  <c r="L376" i="4"/>
  <c r="P376" i="4"/>
  <c r="T376" i="4" s="1"/>
  <c r="Q376" i="4"/>
  <c r="R376" i="4"/>
  <c r="G377" i="4"/>
  <c r="J377" i="4"/>
  <c r="K377" i="4"/>
  <c r="L377" i="4"/>
  <c r="P377" i="4"/>
  <c r="T377" i="4" s="1"/>
  <c r="Q377" i="4"/>
  <c r="R377" i="4"/>
  <c r="G378" i="4"/>
  <c r="J378" i="4"/>
  <c r="K378" i="4"/>
  <c r="Q378" i="4" s="1"/>
  <c r="L378" i="4"/>
  <c r="P378" i="4"/>
  <c r="R378" i="4"/>
  <c r="T378" i="4"/>
  <c r="U378" i="4"/>
  <c r="G379" i="4"/>
  <c r="J379" i="4"/>
  <c r="U379" i="4" s="1"/>
  <c r="K379" i="4"/>
  <c r="L379" i="4"/>
  <c r="P379" i="4"/>
  <c r="R379" i="4"/>
  <c r="T379" i="4"/>
  <c r="G380" i="4"/>
  <c r="J380" i="4"/>
  <c r="K380" i="4"/>
  <c r="L380" i="4"/>
  <c r="P380" i="4"/>
  <c r="T380" i="4" s="1"/>
  <c r="Q380" i="4"/>
  <c r="R380" i="4"/>
  <c r="G381" i="4"/>
  <c r="J381" i="4"/>
  <c r="K381" i="4"/>
  <c r="L381" i="4"/>
  <c r="P381" i="4"/>
  <c r="Q381" i="4"/>
  <c r="R381" i="4"/>
  <c r="G382" i="4"/>
  <c r="J382" i="4"/>
  <c r="K382" i="4"/>
  <c r="Q382" i="4" s="1"/>
  <c r="L382" i="4"/>
  <c r="P382" i="4"/>
  <c r="R382" i="4"/>
  <c r="T382" i="4"/>
  <c r="U382" i="4"/>
  <c r="G383" i="4"/>
  <c r="J383" i="4"/>
  <c r="U383" i="4" s="1"/>
  <c r="K383" i="4"/>
  <c r="L383" i="4"/>
  <c r="P383" i="4"/>
  <c r="R383" i="4"/>
  <c r="T383" i="4"/>
  <c r="G384" i="4"/>
  <c r="J384" i="4"/>
  <c r="U384" i="4" s="1"/>
  <c r="K384" i="4"/>
  <c r="L384" i="4"/>
  <c r="P384" i="4"/>
  <c r="T384" i="4" s="1"/>
  <c r="Q384" i="4"/>
  <c r="R384" i="4"/>
  <c r="G385" i="4"/>
  <c r="J385" i="4"/>
  <c r="K385" i="4"/>
  <c r="L385" i="4"/>
  <c r="P385" i="4"/>
  <c r="T385" i="4" s="1"/>
  <c r="Q385" i="4"/>
  <c r="R385" i="4"/>
  <c r="G386" i="4"/>
  <c r="J386" i="4"/>
  <c r="K386" i="4"/>
  <c r="Q386" i="4" s="1"/>
  <c r="L386" i="4"/>
  <c r="P386" i="4"/>
  <c r="R386" i="4"/>
  <c r="T386" i="4"/>
  <c r="U386" i="4"/>
  <c r="G387" i="4"/>
  <c r="J387" i="4"/>
  <c r="U387" i="4" s="1"/>
  <c r="K387" i="4"/>
  <c r="L387" i="4"/>
  <c r="P387" i="4"/>
  <c r="R387" i="4"/>
  <c r="T387" i="4"/>
  <c r="G388" i="4"/>
  <c r="J388" i="4"/>
  <c r="K388" i="4"/>
  <c r="L388" i="4"/>
  <c r="P388" i="4"/>
  <c r="T388" i="4" s="1"/>
  <c r="Q388" i="4"/>
  <c r="R388" i="4"/>
  <c r="G389" i="4"/>
  <c r="J389" i="4"/>
  <c r="K389" i="4"/>
  <c r="L389" i="4"/>
  <c r="P389" i="4"/>
  <c r="Q389" i="4"/>
  <c r="R389" i="4"/>
  <c r="G390" i="4"/>
  <c r="J390" i="4"/>
  <c r="K390" i="4"/>
  <c r="Q390" i="4" s="1"/>
  <c r="L390" i="4"/>
  <c r="P390" i="4"/>
  <c r="R390" i="4"/>
  <c r="T390" i="4"/>
  <c r="U390" i="4"/>
  <c r="G391" i="4"/>
  <c r="J391" i="4"/>
  <c r="U391" i="4" s="1"/>
  <c r="K391" i="4"/>
  <c r="L391" i="4"/>
  <c r="P391" i="4"/>
  <c r="R391" i="4"/>
  <c r="T391" i="4"/>
  <c r="G392" i="4"/>
  <c r="J392" i="4"/>
  <c r="K392" i="4"/>
  <c r="L392" i="4"/>
  <c r="P392" i="4"/>
  <c r="Q392" i="4"/>
  <c r="R392" i="4"/>
  <c r="G393" i="4"/>
  <c r="J393" i="4"/>
  <c r="K393" i="4"/>
  <c r="L393" i="4"/>
  <c r="P393" i="4"/>
  <c r="Q393" i="4"/>
  <c r="R393" i="4"/>
  <c r="U393" i="4"/>
  <c r="G394" i="4"/>
  <c r="J394" i="4"/>
  <c r="K394" i="4"/>
  <c r="Q394" i="4" s="1"/>
  <c r="L394" i="4"/>
  <c r="P394" i="4"/>
  <c r="R394" i="4"/>
  <c r="T394" i="4"/>
  <c r="U394" i="4"/>
  <c r="G395" i="4"/>
  <c r="J395" i="4"/>
  <c r="U395" i="4" s="1"/>
  <c r="K395" i="4"/>
  <c r="L395" i="4"/>
  <c r="P395" i="4"/>
  <c r="R395" i="4"/>
  <c r="T395" i="4"/>
  <c r="G396" i="4"/>
  <c r="J396" i="4"/>
  <c r="K396" i="4"/>
  <c r="L396" i="4"/>
  <c r="P396" i="4"/>
  <c r="T396" i="4" s="1"/>
  <c r="Q396" i="4"/>
  <c r="R396" i="4"/>
  <c r="G397" i="4"/>
  <c r="J397" i="4"/>
  <c r="K397" i="4"/>
  <c r="L397" i="4"/>
  <c r="P397" i="4"/>
  <c r="Q397" i="4"/>
  <c r="R397" i="4"/>
  <c r="G398" i="4"/>
  <c r="J398" i="4"/>
  <c r="K398" i="4"/>
  <c r="Q398" i="4" s="1"/>
  <c r="L398" i="4"/>
  <c r="P398" i="4"/>
  <c r="R398" i="4"/>
  <c r="T398" i="4"/>
  <c r="U398" i="4"/>
  <c r="G399" i="4"/>
  <c r="J399" i="4"/>
  <c r="U399" i="4" s="1"/>
  <c r="K399" i="4"/>
  <c r="L399" i="4"/>
  <c r="P399" i="4"/>
  <c r="R399" i="4"/>
  <c r="T399" i="4"/>
  <c r="G400" i="4"/>
  <c r="J400" i="4"/>
  <c r="K400" i="4"/>
  <c r="L400" i="4"/>
  <c r="P400" i="4"/>
  <c r="Q400" i="4"/>
  <c r="R400" i="4"/>
  <c r="G401" i="4"/>
  <c r="J401" i="4"/>
  <c r="K401" i="4"/>
  <c r="L401" i="4"/>
  <c r="P401" i="4"/>
  <c r="Q401" i="4"/>
  <c r="R401" i="4"/>
  <c r="U401" i="4"/>
  <c r="G402" i="4"/>
  <c r="J402" i="4"/>
  <c r="K402" i="4"/>
  <c r="Q402" i="4" s="1"/>
  <c r="L402" i="4"/>
  <c r="P402" i="4"/>
  <c r="R402" i="4"/>
  <c r="T402" i="4"/>
  <c r="U402" i="4"/>
  <c r="G403" i="4"/>
  <c r="J403" i="4"/>
  <c r="U403" i="4" s="1"/>
  <c r="K403" i="4"/>
  <c r="L403" i="4"/>
  <c r="P403" i="4"/>
  <c r="R403" i="4"/>
  <c r="T403" i="4"/>
  <c r="G404" i="4"/>
  <c r="J404" i="4"/>
  <c r="K404" i="4"/>
  <c r="L404" i="4"/>
  <c r="P404" i="4"/>
  <c r="T404" i="4" s="1"/>
  <c r="Q404" i="4"/>
  <c r="R404" i="4"/>
  <c r="G405" i="4"/>
  <c r="J405" i="4"/>
  <c r="K405" i="4"/>
  <c r="L405" i="4"/>
  <c r="P405" i="4"/>
  <c r="Q405" i="4"/>
  <c r="R405" i="4"/>
  <c r="G406" i="4"/>
  <c r="J406" i="4"/>
  <c r="K406" i="4"/>
  <c r="Q406" i="4" s="1"/>
  <c r="L406" i="4"/>
  <c r="P406" i="4"/>
  <c r="R406" i="4"/>
  <c r="T406" i="4"/>
  <c r="U406" i="4"/>
  <c r="G407" i="4"/>
  <c r="J407" i="4"/>
  <c r="U407" i="4" s="1"/>
  <c r="K407" i="4"/>
  <c r="L407" i="4"/>
  <c r="P407" i="4"/>
  <c r="R407" i="4"/>
  <c r="T407" i="4"/>
  <c r="G408" i="4"/>
  <c r="J408" i="4"/>
  <c r="K408" i="4"/>
  <c r="L408" i="4"/>
  <c r="P408" i="4"/>
  <c r="Q408" i="4"/>
  <c r="R408" i="4"/>
  <c r="G409" i="4"/>
  <c r="J409" i="4"/>
  <c r="K409" i="4"/>
  <c r="L409" i="4"/>
  <c r="P409" i="4"/>
  <c r="Q409" i="4"/>
  <c r="R409" i="4"/>
  <c r="U409" i="4"/>
  <c r="G410" i="4"/>
  <c r="J410" i="4"/>
  <c r="K410" i="4"/>
  <c r="Q410" i="4" s="1"/>
  <c r="L410" i="4"/>
  <c r="P410" i="4"/>
  <c r="R410" i="4"/>
  <c r="T410" i="4"/>
  <c r="U410" i="4"/>
  <c r="G411" i="4"/>
  <c r="J411" i="4"/>
  <c r="U411" i="4" s="1"/>
  <c r="K411" i="4"/>
  <c r="L411" i="4"/>
  <c r="P411" i="4"/>
  <c r="R411" i="4"/>
  <c r="T411" i="4"/>
  <c r="G412" i="4"/>
  <c r="J412" i="4"/>
  <c r="K412" i="4"/>
  <c r="L412" i="4"/>
  <c r="P412" i="4"/>
  <c r="T412" i="4" s="1"/>
  <c r="Q412" i="4"/>
  <c r="R412" i="4"/>
  <c r="G413" i="4"/>
  <c r="J413" i="4"/>
  <c r="K413" i="4"/>
  <c r="L413" i="4"/>
  <c r="P413" i="4"/>
  <c r="T413" i="4" s="1"/>
  <c r="Q413" i="4"/>
  <c r="R413" i="4"/>
  <c r="U413" i="4"/>
  <c r="G414" i="4"/>
  <c r="J414" i="4"/>
  <c r="K414" i="4"/>
  <c r="Q414" i="4" s="1"/>
  <c r="L414" i="4"/>
  <c r="P414" i="4"/>
  <c r="R414" i="4"/>
  <c r="T414" i="4"/>
  <c r="U414" i="4"/>
  <c r="G415" i="4"/>
  <c r="J415" i="4"/>
  <c r="U415" i="4" s="1"/>
  <c r="K415" i="4"/>
  <c r="L415" i="4"/>
  <c r="P415" i="4"/>
  <c r="R415" i="4"/>
  <c r="T415" i="4"/>
  <c r="G416" i="4"/>
  <c r="J416" i="4"/>
  <c r="K416" i="4"/>
  <c r="L416" i="4"/>
  <c r="P416" i="4"/>
  <c r="T416" i="4" s="1"/>
  <c r="Q416" i="4"/>
  <c r="R416" i="4"/>
  <c r="G417" i="4"/>
  <c r="J417" i="4"/>
  <c r="K417" i="4"/>
  <c r="L417" i="4"/>
  <c r="P417" i="4"/>
  <c r="T417" i="4" s="1"/>
  <c r="Q417" i="4"/>
  <c r="R417" i="4"/>
  <c r="U417" i="4"/>
  <c r="G418" i="4"/>
  <c r="J418" i="4"/>
  <c r="K418" i="4"/>
  <c r="Q418" i="4" s="1"/>
  <c r="L418" i="4"/>
  <c r="P418" i="4"/>
  <c r="R418" i="4"/>
  <c r="T418" i="4"/>
  <c r="U418" i="4"/>
  <c r="G419" i="4"/>
  <c r="J419" i="4"/>
  <c r="U419" i="4" s="1"/>
  <c r="K419" i="4"/>
  <c r="Q419" i="4" s="1"/>
  <c r="L419" i="4"/>
  <c r="P419" i="4"/>
  <c r="R419" i="4"/>
  <c r="T419" i="4"/>
  <c r="G420" i="4"/>
  <c r="J420" i="4"/>
  <c r="K420" i="4"/>
  <c r="L420" i="4"/>
  <c r="P420" i="4"/>
  <c r="Q420" i="4"/>
  <c r="R420" i="4"/>
  <c r="G421" i="4"/>
  <c r="J421" i="4"/>
  <c r="K421" i="4"/>
  <c r="L421" i="4"/>
  <c r="P421" i="4"/>
  <c r="U421" i="4" s="1"/>
  <c r="Q421" i="4"/>
  <c r="R421" i="4"/>
  <c r="G422" i="4"/>
  <c r="J422" i="4"/>
  <c r="K422" i="4"/>
  <c r="Q422" i="4" s="1"/>
  <c r="L422" i="4"/>
  <c r="P422" i="4"/>
  <c r="R422" i="4"/>
  <c r="T422" i="4"/>
  <c r="U422" i="4"/>
  <c r="G423" i="4"/>
  <c r="J423" i="4"/>
  <c r="U423" i="4" s="1"/>
  <c r="K423" i="4"/>
  <c r="L423" i="4"/>
  <c r="P423" i="4"/>
  <c r="R423" i="4"/>
  <c r="T423" i="4"/>
  <c r="G424" i="4"/>
  <c r="J424" i="4"/>
  <c r="K424" i="4"/>
  <c r="L424" i="4"/>
  <c r="P424" i="4"/>
  <c r="T424" i="4" s="1"/>
  <c r="Q424" i="4"/>
  <c r="R424" i="4"/>
  <c r="G425" i="4"/>
  <c r="J425" i="4"/>
  <c r="K425" i="4"/>
  <c r="L425" i="4"/>
  <c r="P425" i="4"/>
  <c r="T425" i="4" s="1"/>
  <c r="Q425" i="4"/>
  <c r="R425" i="4"/>
  <c r="G426" i="4"/>
  <c r="J426" i="4"/>
  <c r="K426" i="4"/>
  <c r="Q426" i="4" s="1"/>
  <c r="L426" i="4"/>
  <c r="P426" i="4"/>
  <c r="R426" i="4"/>
  <c r="T426" i="4"/>
  <c r="U426" i="4"/>
  <c r="G427" i="4"/>
  <c r="J427" i="4"/>
  <c r="U427" i="4" s="1"/>
  <c r="K427" i="4"/>
  <c r="L427" i="4"/>
  <c r="P427" i="4"/>
  <c r="R427" i="4"/>
  <c r="T427" i="4"/>
  <c r="G428" i="4"/>
  <c r="J428" i="4"/>
  <c r="K428" i="4"/>
  <c r="L428" i="4"/>
  <c r="P428" i="4"/>
  <c r="Q428" i="4"/>
  <c r="R428" i="4"/>
  <c r="G429" i="4"/>
  <c r="J429" i="4"/>
  <c r="K429" i="4"/>
  <c r="L429" i="4"/>
  <c r="P429" i="4"/>
  <c r="Q429" i="4"/>
  <c r="R429" i="4"/>
  <c r="G430" i="4"/>
  <c r="J430" i="4"/>
  <c r="K430" i="4"/>
  <c r="Q430" i="4" s="1"/>
  <c r="L430" i="4"/>
  <c r="P430" i="4"/>
  <c r="R430" i="4"/>
  <c r="T430" i="4"/>
  <c r="U430" i="4"/>
  <c r="G431" i="4"/>
  <c r="J431" i="4"/>
  <c r="U431" i="4" s="1"/>
  <c r="K431" i="4"/>
  <c r="L431" i="4"/>
  <c r="P431" i="4"/>
  <c r="R431" i="4"/>
  <c r="T431" i="4"/>
  <c r="G432" i="4"/>
  <c r="J432" i="4"/>
  <c r="K432" i="4"/>
  <c r="L432" i="4"/>
  <c r="P432" i="4"/>
  <c r="T432" i="4" s="1"/>
  <c r="Q432" i="4"/>
  <c r="R432" i="4"/>
  <c r="G433" i="4"/>
  <c r="J433" i="4"/>
  <c r="K433" i="4"/>
  <c r="L433" i="4"/>
  <c r="P433" i="4"/>
  <c r="T433" i="4" s="1"/>
  <c r="Q433" i="4"/>
  <c r="R433" i="4"/>
  <c r="G434" i="4"/>
  <c r="J434" i="4"/>
  <c r="K434" i="4"/>
  <c r="Q434" i="4" s="1"/>
  <c r="L434" i="4"/>
  <c r="P434" i="4"/>
  <c r="R434" i="4"/>
  <c r="T434" i="4"/>
  <c r="U434" i="4"/>
  <c r="G435" i="4"/>
  <c r="J435" i="4"/>
  <c r="U435" i="4" s="1"/>
  <c r="K435" i="4"/>
  <c r="L435" i="4"/>
  <c r="P435" i="4"/>
  <c r="R435" i="4"/>
  <c r="T435" i="4"/>
  <c r="G436" i="4"/>
  <c r="J436" i="4"/>
  <c r="K436" i="4"/>
  <c r="L436" i="4"/>
  <c r="P436" i="4"/>
  <c r="T436" i="4" s="1"/>
  <c r="Q436" i="4"/>
  <c r="R436" i="4"/>
  <c r="G437" i="4"/>
  <c r="J437" i="4"/>
  <c r="K437" i="4"/>
  <c r="L437" i="4"/>
  <c r="P437" i="4"/>
  <c r="T437" i="4" s="1"/>
  <c r="Q437" i="4"/>
  <c r="R437" i="4"/>
  <c r="U437" i="4"/>
  <c r="G438" i="4"/>
  <c r="J438" i="4"/>
  <c r="K438" i="4"/>
  <c r="Q438" i="4" s="1"/>
  <c r="L438" i="4"/>
  <c r="P438" i="4"/>
  <c r="R438" i="4"/>
  <c r="T438" i="4"/>
  <c r="U438" i="4"/>
  <c r="G439" i="4"/>
  <c r="J439" i="4"/>
  <c r="U439" i="4" s="1"/>
  <c r="K439" i="4"/>
  <c r="Q439" i="4" s="1"/>
  <c r="L439" i="4"/>
  <c r="P439" i="4"/>
  <c r="R439" i="4"/>
  <c r="T439" i="4"/>
  <c r="G440" i="4"/>
  <c r="J440" i="4"/>
  <c r="U440" i="4" s="1"/>
  <c r="K440" i="4"/>
  <c r="L440" i="4"/>
  <c r="P440" i="4"/>
  <c r="Q440" i="4"/>
  <c r="R440" i="4"/>
  <c r="G441" i="4"/>
  <c r="J441" i="4"/>
  <c r="K441" i="4"/>
  <c r="L441" i="4"/>
  <c r="P441" i="4"/>
  <c r="Q441" i="4"/>
  <c r="R441" i="4"/>
  <c r="G442" i="4"/>
  <c r="J442" i="4"/>
  <c r="K442" i="4"/>
  <c r="Q442" i="4" s="1"/>
  <c r="L442" i="4"/>
  <c r="P442" i="4"/>
  <c r="R442" i="4"/>
  <c r="T442" i="4"/>
  <c r="U442" i="4"/>
  <c r="G443" i="4"/>
  <c r="J443" i="4"/>
  <c r="U443" i="4" s="1"/>
  <c r="K443" i="4"/>
  <c r="L443" i="4"/>
  <c r="P443" i="4"/>
  <c r="R443" i="4"/>
  <c r="T443" i="4"/>
  <c r="G444" i="4"/>
  <c r="J444" i="4"/>
  <c r="K444" i="4"/>
  <c r="L444" i="4"/>
  <c r="P444" i="4"/>
  <c r="T444" i="4" s="1"/>
  <c r="Q444" i="4"/>
  <c r="R444" i="4"/>
  <c r="G445" i="4"/>
  <c r="J445" i="4"/>
  <c r="K445" i="4"/>
  <c r="M445" i="4" s="1"/>
  <c r="L445" i="4"/>
  <c r="P445" i="4"/>
  <c r="V445" i="4" s="1"/>
  <c r="Q445" i="4"/>
  <c r="S445" i="4" s="1"/>
  <c r="R445" i="4"/>
  <c r="U445" i="4"/>
  <c r="G446" i="4"/>
  <c r="T446" i="4" s="1"/>
  <c r="J446" i="4"/>
  <c r="K446" i="4"/>
  <c r="Q446" i="4" s="1"/>
  <c r="L446" i="4"/>
  <c r="M446" i="4"/>
  <c r="P446" i="4"/>
  <c r="R446" i="4"/>
  <c r="S446" i="4"/>
  <c r="U446" i="4"/>
  <c r="G447" i="4"/>
  <c r="T447" i="4" s="1"/>
  <c r="J447" i="4"/>
  <c r="K447" i="4"/>
  <c r="L447" i="4"/>
  <c r="M447" i="4"/>
  <c r="P447" i="4"/>
  <c r="U447" i="4" s="1"/>
  <c r="Q447" i="4"/>
  <c r="R447" i="4"/>
  <c r="S447" i="4"/>
  <c r="G448" i="4"/>
  <c r="J448" i="4"/>
  <c r="K448" i="4"/>
  <c r="L448" i="4"/>
  <c r="M448" i="4"/>
  <c r="P448" i="4"/>
  <c r="V448" i="4" s="1"/>
  <c r="Q448" i="4"/>
  <c r="R448" i="4"/>
  <c r="S448" i="4"/>
  <c r="T448" i="4"/>
  <c r="G449" i="4"/>
  <c r="J449" i="4"/>
  <c r="K449" i="4"/>
  <c r="M450" i="4" s="1"/>
  <c r="L449" i="4"/>
  <c r="P449" i="4"/>
  <c r="Q449" i="4"/>
  <c r="S450" i="4" s="1"/>
  <c r="R449" i="4"/>
  <c r="U449" i="4"/>
  <c r="G450" i="4"/>
  <c r="T450" i="4" s="1"/>
  <c r="J450" i="4"/>
  <c r="K450" i="4"/>
  <c r="L450" i="4"/>
  <c r="P450" i="4"/>
  <c r="Q450" i="4"/>
  <c r="R450" i="4"/>
  <c r="U450" i="4"/>
  <c r="G451" i="4"/>
  <c r="T451" i="4" s="1"/>
  <c r="J451" i="4"/>
  <c r="K451" i="4"/>
  <c r="L451" i="4"/>
  <c r="M451" i="4"/>
  <c r="P451" i="4"/>
  <c r="U451" i="4" s="1"/>
  <c r="Q451" i="4"/>
  <c r="R451" i="4"/>
  <c r="S451" i="4"/>
  <c r="G452" i="4"/>
  <c r="J452" i="4"/>
  <c r="K452" i="4"/>
  <c r="L452" i="4"/>
  <c r="M452" i="4"/>
  <c r="P452" i="4"/>
  <c r="V452" i="4" s="1"/>
  <c r="Q452" i="4"/>
  <c r="R452" i="4"/>
  <c r="S452" i="4"/>
  <c r="T452" i="4"/>
  <c r="G453" i="4"/>
  <c r="J453" i="4"/>
  <c r="K453" i="4"/>
  <c r="M454" i="4" s="1"/>
  <c r="L453" i="4"/>
  <c r="P453" i="4"/>
  <c r="Q453" i="4"/>
  <c r="S454" i="4" s="1"/>
  <c r="R453" i="4"/>
  <c r="T453" i="4"/>
  <c r="U453" i="4"/>
  <c r="G454" i="4"/>
  <c r="T454" i="4" s="1"/>
  <c r="J454" i="4"/>
  <c r="K454" i="4"/>
  <c r="L454" i="4"/>
  <c r="P454" i="4"/>
  <c r="Q454" i="4"/>
  <c r="R454" i="4"/>
  <c r="U454" i="4"/>
  <c r="G455" i="4"/>
  <c r="T455" i="4" s="1"/>
  <c r="J455" i="4"/>
  <c r="K455" i="4"/>
  <c r="L455" i="4"/>
  <c r="M455" i="4"/>
  <c r="P455" i="4"/>
  <c r="U455" i="4" s="1"/>
  <c r="Q455" i="4"/>
  <c r="R455" i="4"/>
  <c r="S455" i="4"/>
  <c r="G456" i="4"/>
  <c r="J456" i="4"/>
  <c r="K456" i="4"/>
  <c r="L456" i="4"/>
  <c r="M456" i="4"/>
  <c r="P456" i="4"/>
  <c r="V456" i="4" s="1"/>
  <c r="Q456" i="4"/>
  <c r="R456" i="4"/>
  <c r="S456" i="4"/>
  <c r="T456" i="4"/>
  <c r="G457" i="4"/>
  <c r="J457" i="4"/>
  <c r="K457" i="4"/>
  <c r="M458" i="4" s="1"/>
  <c r="L457" i="4"/>
  <c r="P457" i="4"/>
  <c r="Q457" i="4"/>
  <c r="S458" i="4" s="1"/>
  <c r="R457" i="4"/>
  <c r="U457" i="4"/>
  <c r="G458" i="4"/>
  <c r="T458" i="4" s="1"/>
  <c r="J458" i="4"/>
  <c r="K458" i="4"/>
  <c r="L458" i="4"/>
  <c r="P458" i="4"/>
  <c r="Q458" i="4"/>
  <c r="R458" i="4"/>
  <c r="U458" i="4"/>
  <c r="G459" i="4"/>
  <c r="T459" i="4" s="1"/>
  <c r="J459" i="4"/>
  <c r="K459" i="4"/>
  <c r="L459" i="4"/>
  <c r="M459" i="4"/>
  <c r="P459" i="4"/>
  <c r="U459" i="4" s="1"/>
  <c r="Q459" i="4"/>
  <c r="R459" i="4"/>
  <c r="S459" i="4"/>
  <c r="G460" i="4"/>
  <c r="J460" i="4"/>
  <c r="K460" i="4"/>
  <c r="L460" i="4"/>
  <c r="M460" i="4"/>
  <c r="P460" i="4"/>
  <c r="V460" i="4" s="1"/>
  <c r="Q460" i="4"/>
  <c r="R460" i="4"/>
  <c r="S460" i="4"/>
  <c r="T460" i="4"/>
  <c r="G461" i="4"/>
  <c r="J461" i="4"/>
  <c r="K461" i="4"/>
  <c r="M462" i="4" s="1"/>
  <c r="L461" i="4"/>
  <c r="P461" i="4"/>
  <c r="R461" i="4"/>
  <c r="T461" i="4"/>
  <c r="U461" i="4"/>
  <c r="G462" i="4"/>
  <c r="T462" i="4" s="1"/>
  <c r="J462" i="4"/>
  <c r="K462" i="4"/>
  <c r="Q462" i="4" s="1"/>
  <c r="L462" i="4"/>
  <c r="P462" i="4"/>
  <c r="R462" i="4"/>
  <c r="U462" i="4"/>
  <c r="G463" i="4"/>
  <c r="T463" i="4" s="1"/>
  <c r="J463" i="4"/>
  <c r="K463" i="4"/>
  <c r="L463" i="4"/>
  <c r="M463" i="4"/>
  <c r="P463" i="4"/>
  <c r="U463" i="4" s="1"/>
  <c r="Q463" i="4"/>
  <c r="R463" i="4"/>
  <c r="S463" i="4"/>
  <c r="G464" i="4"/>
  <c r="J464" i="4"/>
  <c r="K464" i="4"/>
  <c r="L464" i="4"/>
  <c r="M464" i="4"/>
  <c r="P464" i="4"/>
  <c r="V464" i="4" s="1"/>
  <c r="Q464" i="4"/>
  <c r="R464" i="4"/>
  <c r="S464" i="4"/>
  <c r="G465" i="4"/>
  <c r="J465" i="4"/>
  <c r="K465" i="4"/>
  <c r="M466" i="4" s="1"/>
  <c r="L465" i="4"/>
  <c r="P465" i="4"/>
  <c r="Q465" i="4"/>
  <c r="S466" i="4" s="1"/>
  <c r="R465" i="4"/>
  <c r="U465" i="4"/>
  <c r="G466" i="4"/>
  <c r="T466" i="4" s="1"/>
  <c r="J466" i="4"/>
  <c r="K466" i="4"/>
  <c r="L466" i="4"/>
  <c r="P466" i="4"/>
  <c r="Q466" i="4"/>
  <c r="R466" i="4"/>
  <c r="U466" i="4"/>
  <c r="G467" i="4"/>
  <c r="T467" i="4" s="1"/>
  <c r="J467" i="4"/>
  <c r="K467" i="4"/>
  <c r="L467" i="4"/>
  <c r="M467" i="4"/>
  <c r="P467" i="4"/>
  <c r="U467" i="4" s="1"/>
  <c r="Q467" i="4"/>
  <c r="R467" i="4"/>
  <c r="S467" i="4"/>
  <c r="G468" i="4"/>
  <c r="J468" i="4"/>
  <c r="K468" i="4"/>
  <c r="L468" i="4"/>
  <c r="M468" i="4"/>
  <c r="P468" i="4"/>
  <c r="V468" i="4" s="1"/>
  <c r="Q468" i="4"/>
  <c r="R468" i="4"/>
  <c r="S468" i="4"/>
  <c r="T468" i="4"/>
  <c r="G469" i="4"/>
  <c r="J469" i="4"/>
  <c r="K469" i="4"/>
  <c r="M470" i="4" s="1"/>
  <c r="L469" i="4"/>
  <c r="P469" i="4"/>
  <c r="Q469" i="4"/>
  <c r="S470" i="4" s="1"/>
  <c r="R469" i="4"/>
  <c r="T469" i="4"/>
  <c r="U469" i="4"/>
  <c r="G470" i="4"/>
  <c r="T470" i="4" s="1"/>
  <c r="J470" i="4"/>
  <c r="K470" i="4"/>
  <c r="Q470" i="4" s="1"/>
  <c r="L470" i="4"/>
  <c r="P470" i="4"/>
  <c r="R470" i="4"/>
  <c r="U470" i="4"/>
  <c r="G471" i="4"/>
  <c r="T471" i="4" s="1"/>
  <c r="J471" i="4"/>
  <c r="K471" i="4"/>
  <c r="L471" i="4"/>
  <c r="M471" i="4"/>
  <c r="P471" i="4"/>
  <c r="U471" i="4" s="1"/>
  <c r="Q471" i="4"/>
  <c r="R471" i="4"/>
  <c r="S471" i="4"/>
  <c r="G472" i="4"/>
  <c r="J472" i="4"/>
  <c r="K472" i="4"/>
  <c r="L472" i="4"/>
  <c r="M472" i="4"/>
  <c r="P472" i="4"/>
  <c r="V472" i="4" s="1"/>
  <c r="Q472" i="4"/>
  <c r="R472" i="4"/>
  <c r="S472" i="4"/>
  <c r="T472" i="4"/>
  <c r="G473" i="4"/>
  <c r="J473" i="4"/>
  <c r="K473" i="4"/>
  <c r="M474" i="4" s="1"/>
  <c r="L473" i="4"/>
  <c r="P473" i="4"/>
  <c r="R473" i="4"/>
  <c r="T473" i="4"/>
  <c r="U473" i="4"/>
  <c r="G474" i="4"/>
  <c r="T474" i="4" s="1"/>
  <c r="J474" i="4"/>
  <c r="K474" i="4"/>
  <c r="L474" i="4"/>
  <c r="P474" i="4"/>
  <c r="Q474" i="4"/>
  <c r="R474" i="4"/>
  <c r="U474" i="4"/>
  <c r="G475" i="4"/>
  <c r="T475" i="4" s="1"/>
  <c r="J475" i="4"/>
  <c r="K475" i="4"/>
  <c r="L475" i="4"/>
  <c r="M475" i="4"/>
  <c r="P475" i="4"/>
  <c r="U475" i="4" s="1"/>
  <c r="Q475" i="4"/>
  <c r="R475" i="4"/>
  <c r="S475" i="4"/>
  <c r="G476" i="4"/>
  <c r="J476" i="4"/>
  <c r="K476" i="4"/>
  <c r="L476" i="4"/>
  <c r="M476" i="4"/>
  <c r="P476" i="4"/>
  <c r="V476" i="4" s="1"/>
  <c r="Q476" i="4"/>
  <c r="R476" i="4"/>
  <c r="S476" i="4"/>
  <c r="T476" i="4"/>
  <c r="G477" i="4"/>
  <c r="J477" i="4"/>
  <c r="K477" i="4"/>
  <c r="M478" i="4" s="1"/>
  <c r="L477" i="4"/>
  <c r="P477" i="4"/>
  <c r="R477" i="4"/>
  <c r="T477" i="4"/>
  <c r="U477" i="4"/>
  <c r="G478" i="4"/>
  <c r="T478" i="4" s="1"/>
  <c r="J478" i="4"/>
  <c r="K478" i="4"/>
  <c r="L478" i="4"/>
  <c r="P478" i="4"/>
  <c r="Q478" i="4"/>
  <c r="R478" i="4"/>
  <c r="U478" i="4"/>
  <c r="G479" i="4"/>
  <c r="T479" i="4" s="1"/>
  <c r="J479" i="4"/>
  <c r="K479" i="4"/>
  <c r="L479" i="4"/>
  <c r="M479" i="4"/>
  <c r="P479" i="4"/>
  <c r="U479" i="4" s="1"/>
  <c r="Q479" i="4"/>
  <c r="R479" i="4"/>
  <c r="S479" i="4"/>
  <c r="G480" i="4"/>
  <c r="J480" i="4"/>
  <c r="K480" i="4"/>
  <c r="L480" i="4"/>
  <c r="M480" i="4"/>
  <c r="P480" i="4"/>
  <c r="V480" i="4" s="1"/>
  <c r="Q480" i="4"/>
  <c r="R480" i="4"/>
  <c r="S480" i="4"/>
  <c r="T480" i="4"/>
  <c r="G481" i="4"/>
  <c r="J481" i="4"/>
  <c r="K481" i="4"/>
  <c r="M482" i="4" s="1"/>
  <c r="L481" i="4"/>
  <c r="P481" i="4"/>
  <c r="R481" i="4"/>
  <c r="T481" i="4"/>
  <c r="U481" i="4"/>
  <c r="G482" i="4"/>
  <c r="T482" i="4" s="1"/>
  <c r="J482" i="4"/>
  <c r="K482" i="4"/>
  <c r="Q482" i="4" s="1"/>
  <c r="L482" i="4"/>
  <c r="P482" i="4"/>
  <c r="R482" i="4"/>
  <c r="U482" i="4"/>
  <c r="G483" i="4"/>
  <c r="T483" i="4" s="1"/>
  <c r="J483" i="4"/>
  <c r="K483" i="4"/>
  <c r="L483" i="4"/>
  <c r="M483" i="4"/>
  <c r="P483" i="4"/>
  <c r="U483" i="4" s="1"/>
  <c r="Q483" i="4"/>
  <c r="R483" i="4"/>
  <c r="S483" i="4"/>
  <c r="G484" i="4"/>
  <c r="J484" i="4"/>
  <c r="K484" i="4"/>
  <c r="L484" i="4"/>
  <c r="M484" i="4"/>
  <c r="P484" i="4"/>
  <c r="V484" i="4" s="1"/>
  <c r="Q484" i="4"/>
  <c r="R484" i="4"/>
  <c r="S484" i="4"/>
  <c r="G485" i="4"/>
  <c r="J485" i="4"/>
  <c r="K485" i="4"/>
  <c r="M486" i="4" s="1"/>
  <c r="L485" i="4"/>
  <c r="P485" i="4"/>
  <c r="Q485" i="4"/>
  <c r="S486" i="4" s="1"/>
  <c r="R485" i="4"/>
  <c r="U485" i="4"/>
  <c r="G486" i="4"/>
  <c r="T486" i="4" s="1"/>
  <c r="J486" i="4"/>
  <c r="K486" i="4"/>
  <c r="L486" i="4"/>
  <c r="P486" i="4"/>
  <c r="Q486" i="4"/>
  <c r="R486" i="4"/>
  <c r="U486" i="4"/>
  <c r="G487" i="4"/>
  <c r="T487" i="4" s="1"/>
  <c r="J487" i="4"/>
  <c r="K487" i="4"/>
  <c r="L487" i="4"/>
  <c r="M487" i="4"/>
  <c r="P487" i="4"/>
  <c r="U487" i="4" s="1"/>
  <c r="Q487" i="4"/>
  <c r="R487" i="4"/>
  <c r="S487" i="4"/>
  <c r="G488" i="4"/>
  <c r="J488" i="4"/>
  <c r="K488" i="4"/>
  <c r="L488" i="4"/>
  <c r="M488" i="4"/>
  <c r="P488" i="4"/>
  <c r="V488" i="4" s="1"/>
  <c r="Q488" i="4"/>
  <c r="R488" i="4"/>
  <c r="S488" i="4"/>
  <c r="G489" i="4"/>
  <c r="J489" i="4"/>
  <c r="K489" i="4"/>
  <c r="M490" i="4" s="1"/>
  <c r="L489" i="4"/>
  <c r="P489" i="4"/>
  <c r="Q489" i="4"/>
  <c r="S490" i="4" s="1"/>
  <c r="R489" i="4"/>
  <c r="T489" i="4"/>
  <c r="U489" i="4"/>
  <c r="G490" i="4"/>
  <c r="T490" i="4" s="1"/>
  <c r="J490" i="4"/>
  <c r="K490" i="4"/>
  <c r="L490" i="4"/>
  <c r="P490" i="4"/>
  <c r="Q490" i="4"/>
  <c r="R490" i="4"/>
  <c r="U490" i="4"/>
  <c r="G491" i="4"/>
  <c r="T491" i="4" s="1"/>
  <c r="J491" i="4"/>
  <c r="K491" i="4"/>
  <c r="L491" i="4"/>
  <c r="M491" i="4"/>
  <c r="P491" i="4"/>
  <c r="U491" i="4" s="1"/>
  <c r="Q491" i="4"/>
  <c r="R491" i="4"/>
  <c r="S491" i="4"/>
  <c r="G492" i="4"/>
  <c r="J492" i="4"/>
  <c r="K492" i="4"/>
  <c r="L492" i="4"/>
  <c r="M492" i="4"/>
  <c r="P492" i="4"/>
  <c r="V492" i="4" s="1"/>
  <c r="Q492" i="4"/>
  <c r="R492" i="4"/>
  <c r="S492" i="4"/>
  <c r="G493" i="4"/>
  <c r="J493" i="4"/>
  <c r="K493" i="4"/>
  <c r="M494" i="4" s="1"/>
  <c r="L493" i="4"/>
  <c r="P493" i="4"/>
  <c r="Q493" i="4"/>
  <c r="S494" i="4" s="1"/>
  <c r="R493" i="4"/>
  <c r="T493" i="4"/>
  <c r="U493" i="4"/>
  <c r="G494" i="4"/>
  <c r="T494" i="4" s="1"/>
  <c r="J494" i="4"/>
  <c r="K494" i="4"/>
  <c r="L494" i="4"/>
  <c r="P494" i="4"/>
  <c r="Q494" i="4"/>
  <c r="R494" i="4"/>
  <c r="U494" i="4"/>
  <c r="G495" i="4"/>
  <c r="T495" i="4" s="1"/>
  <c r="J495" i="4"/>
  <c r="K495" i="4"/>
  <c r="L495" i="4"/>
  <c r="M495" i="4"/>
  <c r="P495" i="4"/>
  <c r="U495" i="4" s="1"/>
  <c r="Q495" i="4"/>
  <c r="R495" i="4"/>
  <c r="S495" i="4"/>
  <c r="G496" i="4"/>
  <c r="J496" i="4"/>
  <c r="K496" i="4"/>
  <c r="L496" i="4"/>
  <c r="M496" i="4"/>
  <c r="P496" i="4"/>
  <c r="V496" i="4" s="1"/>
  <c r="Q496" i="4"/>
  <c r="R496" i="4"/>
  <c r="S496" i="4"/>
  <c r="G497" i="4"/>
  <c r="J497" i="4"/>
  <c r="K497" i="4"/>
  <c r="M498" i="4" s="1"/>
  <c r="L497" i="4"/>
  <c r="P497" i="4"/>
  <c r="Q497" i="4"/>
  <c r="S498" i="4" s="1"/>
  <c r="R497" i="4"/>
  <c r="T497" i="4"/>
  <c r="U497" i="4"/>
  <c r="G498" i="4"/>
  <c r="T498" i="4" s="1"/>
  <c r="J498" i="4"/>
  <c r="K498" i="4"/>
  <c r="L498" i="4"/>
  <c r="P498" i="4"/>
  <c r="Q498" i="4"/>
  <c r="R498" i="4"/>
  <c r="U498" i="4"/>
  <c r="G499" i="4"/>
  <c r="T499" i="4" s="1"/>
  <c r="J499" i="4"/>
  <c r="K499" i="4"/>
  <c r="L499" i="4"/>
  <c r="M499" i="4"/>
  <c r="P499" i="4"/>
  <c r="U499" i="4" s="1"/>
  <c r="Q499" i="4"/>
  <c r="R499" i="4"/>
  <c r="S499" i="4"/>
  <c r="G500" i="4"/>
  <c r="J500" i="4"/>
  <c r="K500" i="4"/>
  <c r="L500" i="4"/>
  <c r="M500" i="4"/>
  <c r="P500" i="4"/>
  <c r="V500" i="4" s="1"/>
  <c r="Q500" i="4"/>
  <c r="R500" i="4"/>
  <c r="S500" i="4"/>
  <c r="G501" i="4"/>
  <c r="J501" i="4"/>
  <c r="K501" i="4"/>
  <c r="M502" i="4" s="1"/>
  <c r="L501" i="4"/>
  <c r="P501" i="4"/>
  <c r="Q501" i="4"/>
  <c r="S502" i="4" s="1"/>
  <c r="R501" i="4"/>
  <c r="T501" i="4"/>
  <c r="U501" i="4"/>
  <c r="G502" i="4"/>
  <c r="T502" i="4" s="1"/>
  <c r="J502" i="4"/>
  <c r="K502" i="4"/>
  <c r="L502" i="4"/>
  <c r="P502" i="4"/>
  <c r="Q502" i="4"/>
  <c r="R502" i="4"/>
  <c r="U502" i="4"/>
  <c r="G503" i="4"/>
  <c r="T503" i="4" s="1"/>
  <c r="J503" i="4"/>
  <c r="K503" i="4"/>
  <c r="L503" i="4"/>
  <c r="M503" i="4"/>
  <c r="P503" i="4"/>
  <c r="U503" i="4" s="1"/>
  <c r="Q503" i="4"/>
  <c r="R503" i="4"/>
  <c r="S503" i="4"/>
  <c r="G504" i="4"/>
  <c r="J504" i="4"/>
  <c r="K504" i="4"/>
  <c r="L504" i="4"/>
  <c r="M504" i="4"/>
  <c r="P504" i="4"/>
  <c r="V504" i="4" s="1"/>
  <c r="Q504" i="4"/>
  <c r="R504" i="4"/>
  <c r="S504" i="4"/>
  <c r="G505" i="4"/>
  <c r="J505" i="4"/>
  <c r="K505" i="4"/>
  <c r="M506" i="4" s="1"/>
  <c r="L505" i="4"/>
  <c r="P505" i="4"/>
  <c r="Q505" i="4"/>
  <c r="S506" i="4" s="1"/>
  <c r="R505" i="4"/>
  <c r="T505" i="4"/>
  <c r="U505" i="4"/>
  <c r="G506" i="4"/>
  <c r="T506" i="4" s="1"/>
  <c r="J506" i="4"/>
  <c r="K506" i="4"/>
  <c r="L506" i="4"/>
  <c r="P506" i="4"/>
  <c r="Q506" i="4"/>
  <c r="R506" i="4"/>
  <c r="U506" i="4"/>
  <c r="E508" i="4"/>
  <c r="S419" i="4" l="1"/>
  <c r="S420" i="4"/>
  <c r="S439" i="4"/>
  <c r="S440" i="4"/>
  <c r="S363" i="4"/>
  <c r="S364" i="4"/>
  <c r="T484" i="4"/>
  <c r="M443" i="4"/>
  <c r="M444" i="4"/>
  <c r="M435" i="4"/>
  <c r="V435" i="4" s="1"/>
  <c r="M436" i="4"/>
  <c r="U433" i="4"/>
  <c r="M431" i="4"/>
  <c r="M432" i="4"/>
  <c r="U425" i="4"/>
  <c r="M415" i="4"/>
  <c r="V415" i="4" s="1"/>
  <c r="M416" i="4"/>
  <c r="V416" i="4" s="1"/>
  <c r="M411" i="4"/>
  <c r="M412" i="4"/>
  <c r="M407" i="4"/>
  <c r="V407" i="4" s="1"/>
  <c r="M408" i="4"/>
  <c r="M403" i="4"/>
  <c r="M404" i="4"/>
  <c r="M399" i="4"/>
  <c r="M400" i="4"/>
  <c r="M391" i="4"/>
  <c r="V391" i="4" s="1"/>
  <c r="M392" i="4"/>
  <c r="U385" i="4"/>
  <c r="M383" i="4"/>
  <c r="V383" i="4" s="1"/>
  <c r="M384" i="4"/>
  <c r="U377" i="4"/>
  <c r="M375" i="4"/>
  <c r="V375" i="4" s="1"/>
  <c r="M376" i="4"/>
  <c r="M367" i="4"/>
  <c r="M368" i="4"/>
  <c r="R336" i="4"/>
  <c r="S336" i="4" s="1"/>
  <c r="R298" i="4"/>
  <c r="S298" i="4" s="1"/>
  <c r="R290" i="4"/>
  <c r="S290" i="4" s="1"/>
  <c r="M138" i="4"/>
  <c r="V138" i="4" s="1"/>
  <c r="R138" i="4"/>
  <c r="S138" i="4" s="1"/>
  <c r="T125" i="4"/>
  <c r="U125" i="4"/>
  <c r="V125" i="4"/>
  <c r="M122" i="4"/>
  <c r="V122" i="4" s="1"/>
  <c r="R122" i="4"/>
  <c r="S122" i="4" s="1"/>
  <c r="M112" i="4"/>
  <c r="V112" i="4" s="1"/>
  <c r="R112" i="4"/>
  <c r="S112" i="4" s="1"/>
  <c r="M110" i="4"/>
  <c r="V110" i="4" s="1"/>
  <c r="R110" i="4"/>
  <c r="S110" i="4" s="1"/>
  <c r="M96" i="4"/>
  <c r="V96" i="4" s="1"/>
  <c r="R96" i="4"/>
  <c r="S96" i="4" s="1"/>
  <c r="M94" i="4"/>
  <c r="V94" i="4" s="1"/>
  <c r="R94" i="4"/>
  <c r="S94" i="4" s="1"/>
  <c r="M80" i="4"/>
  <c r="V80" i="4" s="1"/>
  <c r="R80" i="4"/>
  <c r="S80" i="4" s="1"/>
  <c r="M78" i="4"/>
  <c r="V78" i="4" s="1"/>
  <c r="R78" i="4"/>
  <c r="S78" i="4" s="1"/>
  <c r="U64" i="4"/>
  <c r="V64" i="4"/>
  <c r="M63" i="4"/>
  <c r="R63" i="4"/>
  <c r="S63" i="4" s="1"/>
  <c r="M62" i="4"/>
  <c r="V62" i="4" s="1"/>
  <c r="R62" i="4"/>
  <c r="S62" i="4" s="1"/>
  <c r="M37" i="4"/>
  <c r="V37" i="4" s="1"/>
  <c r="R37" i="4"/>
  <c r="S37" i="4" s="1"/>
  <c r="M3" i="4"/>
  <c r="V3" i="4" s="1"/>
  <c r="R3" i="4"/>
  <c r="S3" i="4" s="1"/>
  <c r="V501" i="4"/>
  <c r="V485" i="4"/>
  <c r="V477" i="4"/>
  <c r="T445" i="4"/>
  <c r="U444" i="4"/>
  <c r="Q443" i="4"/>
  <c r="U436" i="4"/>
  <c r="Q435" i="4"/>
  <c r="U432" i="4"/>
  <c r="U424" i="4"/>
  <c r="U416" i="4"/>
  <c r="U412" i="4"/>
  <c r="V408" i="4"/>
  <c r="T405" i="4"/>
  <c r="U404" i="4"/>
  <c r="Q403" i="4"/>
  <c r="V400" i="4"/>
  <c r="T397" i="4"/>
  <c r="U396" i="4"/>
  <c r="V392" i="4"/>
  <c r="Q391" i="4"/>
  <c r="T389" i="4"/>
  <c r="U388" i="4"/>
  <c r="Q383" i="4"/>
  <c r="T381" i="4"/>
  <c r="U380" i="4"/>
  <c r="U376" i="4"/>
  <c r="V372" i="4"/>
  <c r="V368" i="4"/>
  <c r="Q367" i="4"/>
  <c r="T365" i="4"/>
  <c r="U364" i="4"/>
  <c r="U350" i="4"/>
  <c r="V350" i="4"/>
  <c r="S136" i="4"/>
  <c r="M132" i="4"/>
  <c r="V132" i="4" s="1"/>
  <c r="R132" i="4"/>
  <c r="S132" i="4" s="1"/>
  <c r="T123" i="4"/>
  <c r="U123" i="4"/>
  <c r="S120" i="4"/>
  <c r="Q45" i="4"/>
  <c r="S46" i="4" s="1"/>
  <c r="M46" i="4"/>
  <c r="V46" i="4" s="1"/>
  <c r="T40" i="4"/>
  <c r="U40" i="4"/>
  <c r="V40" i="4"/>
  <c r="M11" i="4"/>
  <c r="V11" i="4" s="1"/>
  <c r="R11" i="4"/>
  <c r="S11" i="4" s="1"/>
  <c r="V506" i="4"/>
  <c r="S505" i="4"/>
  <c r="M505" i="4"/>
  <c r="V505" i="4" s="1"/>
  <c r="V502" i="4"/>
  <c r="S501" i="4"/>
  <c r="M501" i="4"/>
  <c r="V498" i="4"/>
  <c r="S497" i="4"/>
  <c r="M497" i="4"/>
  <c r="V497" i="4" s="1"/>
  <c r="V494" i="4"/>
  <c r="S493" i="4"/>
  <c r="M493" i="4"/>
  <c r="V493" i="4" s="1"/>
  <c r="V490" i="4"/>
  <c r="S489" i="4"/>
  <c r="M489" i="4"/>
  <c r="V489" i="4" s="1"/>
  <c r="V486" i="4"/>
  <c r="S485" i="4"/>
  <c r="M485" i="4"/>
  <c r="V482" i="4"/>
  <c r="M481" i="4"/>
  <c r="V481" i="4" s="1"/>
  <c r="V478" i="4"/>
  <c r="M477" i="4"/>
  <c r="V474" i="4"/>
  <c r="M473" i="4"/>
  <c r="V473" i="4" s="1"/>
  <c r="V470" i="4"/>
  <c r="S469" i="4"/>
  <c r="M469" i="4"/>
  <c r="V466" i="4"/>
  <c r="S465" i="4"/>
  <c r="M465" i="4"/>
  <c r="V465" i="4" s="1"/>
  <c r="V462" i="4"/>
  <c r="M461" i="4"/>
  <c r="V461" i="4" s="1"/>
  <c r="V458" i="4"/>
  <c r="S457" i="4"/>
  <c r="M457" i="4"/>
  <c r="V457" i="4" s="1"/>
  <c r="V454" i="4"/>
  <c r="S453" i="4"/>
  <c r="M453" i="4"/>
  <c r="V450" i="4"/>
  <c r="S449" i="4"/>
  <c r="M449" i="4"/>
  <c r="V449" i="4" s="1"/>
  <c r="V446" i="4"/>
  <c r="V443" i="4"/>
  <c r="M442" i="4"/>
  <c r="M441" i="4"/>
  <c r="V441" i="4" s="1"/>
  <c r="T440" i="4"/>
  <c r="M437" i="4"/>
  <c r="M438" i="4"/>
  <c r="V438" i="4" s="1"/>
  <c r="M433" i="4"/>
  <c r="M434" i="4"/>
  <c r="V434" i="4" s="1"/>
  <c r="V431" i="4"/>
  <c r="M429" i="4"/>
  <c r="V429" i="4" s="1"/>
  <c r="M430" i="4"/>
  <c r="T428" i="4"/>
  <c r="V427" i="4"/>
  <c r="M425" i="4"/>
  <c r="M426" i="4"/>
  <c r="V423" i="4"/>
  <c r="M421" i="4"/>
  <c r="M422" i="4"/>
  <c r="T420" i="4"/>
  <c r="V419" i="4"/>
  <c r="M417" i="4"/>
  <c r="V417" i="4" s="1"/>
  <c r="M418" i="4"/>
  <c r="M413" i="4"/>
  <c r="M414" i="4"/>
  <c r="V414" i="4" s="1"/>
  <c r="V411" i="4"/>
  <c r="M409" i="4"/>
  <c r="M410" i="4"/>
  <c r="T408" i="4"/>
  <c r="M405" i="4"/>
  <c r="V405" i="4" s="1"/>
  <c r="M406" i="4"/>
  <c r="V403" i="4"/>
  <c r="M401" i="4"/>
  <c r="M402" i="4"/>
  <c r="T400" i="4"/>
  <c r="V399" i="4"/>
  <c r="M397" i="4"/>
  <c r="V397" i="4" s="1"/>
  <c r="M398" i="4"/>
  <c r="V395" i="4"/>
  <c r="M393" i="4"/>
  <c r="V393" i="4" s="1"/>
  <c r="M394" i="4"/>
  <c r="T392" i="4"/>
  <c r="M389" i="4"/>
  <c r="V389" i="4" s="1"/>
  <c r="M390" i="4"/>
  <c r="M385" i="4"/>
  <c r="V385" i="4" s="1"/>
  <c r="M386" i="4"/>
  <c r="V386" i="4" s="1"/>
  <c r="M381" i="4"/>
  <c r="V381" i="4" s="1"/>
  <c r="M382" i="4"/>
  <c r="V382" i="4" s="1"/>
  <c r="M377" i="4"/>
  <c r="M378" i="4"/>
  <c r="M373" i="4"/>
  <c r="V373" i="4" s="1"/>
  <c r="M374" i="4"/>
  <c r="T372" i="4"/>
  <c r="M369" i="4"/>
  <c r="V369" i="4" s="1"/>
  <c r="M370" i="4"/>
  <c r="T368" i="4"/>
  <c r="V367" i="4"/>
  <c r="M365" i="4"/>
  <c r="V365" i="4" s="1"/>
  <c r="M366" i="4"/>
  <c r="M361" i="4"/>
  <c r="V361" i="4" s="1"/>
  <c r="M362" i="4"/>
  <c r="U354" i="4"/>
  <c r="V354" i="4"/>
  <c r="V351" i="4"/>
  <c r="R348" i="4"/>
  <c r="S348" i="4" s="1"/>
  <c r="G310" i="4"/>
  <c r="T133" i="4"/>
  <c r="U133" i="4"/>
  <c r="V133" i="4"/>
  <c r="M130" i="4"/>
  <c r="V130" i="4" s="1"/>
  <c r="R130" i="4"/>
  <c r="S130" i="4" s="1"/>
  <c r="T117" i="4"/>
  <c r="U117" i="4"/>
  <c r="V117" i="4"/>
  <c r="M104" i="4"/>
  <c r="V104" i="4" s="1"/>
  <c r="R104" i="4"/>
  <c r="S104" i="4" s="1"/>
  <c r="M102" i="4"/>
  <c r="V102" i="4" s="1"/>
  <c r="R102" i="4"/>
  <c r="S102" i="4" s="1"/>
  <c r="M88" i="4"/>
  <c r="V88" i="4" s="1"/>
  <c r="R88" i="4"/>
  <c r="S88" i="4" s="1"/>
  <c r="M86" i="4"/>
  <c r="V86" i="4" s="1"/>
  <c r="R86" i="4"/>
  <c r="S86" i="4" s="1"/>
  <c r="M72" i="4"/>
  <c r="V72" i="4" s="1"/>
  <c r="R72" i="4"/>
  <c r="S72" i="4" s="1"/>
  <c r="M70" i="4"/>
  <c r="V70" i="4" s="1"/>
  <c r="R70" i="4"/>
  <c r="S70" i="4" s="1"/>
  <c r="T504" i="4"/>
  <c r="T500" i="4"/>
  <c r="T496" i="4"/>
  <c r="T492" i="4"/>
  <c r="T488" i="4"/>
  <c r="Q481" i="4"/>
  <c r="Q477" i="4"/>
  <c r="Q473" i="4"/>
  <c r="T464" i="4"/>
  <c r="Q461" i="4"/>
  <c r="U441" i="4"/>
  <c r="M439" i="4"/>
  <c r="V439" i="4" s="1"/>
  <c r="M440" i="4"/>
  <c r="V440" i="4" s="1"/>
  <c r="V437" i="4"/>
  <c r="V433" i="4"/>
  <c r="U429" i="4"/>
  <c r="M427" i="4"/>
  <c r="M428" i="4"/>
  <c r="V428" i="4" s="1"/>
  <c r="V425" i="4"/>
  <c r="M423" i="4"/>
  <c r="M424" i="4"/>
  <c r="V424" i="4" s="1"/>
  <c r="V421" i="4"/>
  <c r="M419" i="4"/>
  <c r="M420" i="4"/>
  <c r="V420" i="4" s="1"/>
  <c r="V413" i="4"/>
  <c r="V409" i="4"/>
  <c r="U405" i="4"/>
  <c r="V401" i="4"/>
  <c r="U397" i="4"/>
  <c r="M395" i="4"/>
  <c r="M396" i="4"/>
  <c r="U389" i="4"/>
  <c r="M387" i="4"/>
  <c r="V387" i="4" s="1"/>
  <c r="M388" i="4"/>
  <c r="U381" i="4"/>
  <c r="M379" i="4"/>
  <c r="V379" i="4" s="1"/>
  <c r="M380" i="4"/>
  <c r="V377" i="4"/>
  <c r="U373" i="4"/>
  <c r="M371" i="4"/>
  <c r="V371" i="4" s="1"/>
  <c r="M372" i="4"/>
  <c r="U365" i="4"/>
  <c r="M363" i="4"/>
  <c r="V363" i="4" s="1"/>
  <c r="M364" i="4"/>
  <c r="M359" i="4"/>
  <c r="V359" i="4" s="1"/>
  <c r="M360" i="4"/>
  <c r="V360" i="4" s="1"/>
  <c r="U355" i="4"/>
  <c r="R349" i="4"/>
  <c r="S349" i="4" s="1"/>
  <c r="R328" i="4"/>
  <c r="S328" i="4" s="1"/>
  <c r="T485" i="4"/>
  <c r="V469" i="4"/>
  <c r="T465" i="4"/>
  <c r="T457" i="4"/>
  <c r="V453" i="4"/>
  <c r="T449" i="4"/>
  <c r="V444" i="4"/>
  <c r="T441" i="4"/>
  <c r="V436" i="4"/>
  <c r="V432" i="4"/>
  <c r="Q431" i="4"/>
  <c r="T429" i="4"/>
  <c r="U428" i="4"/>
  <c r="Q427" i="4"/>
  <c r="Q423" i="4"/>
  <c r="T421" i="4"/>
  <c r="U420" i="4"/>
  <c r="Q415" i="4"/>
  <c r="V412" i="4"/>
  <c r="Q411" i="4"/>
  <c r="T409" i="4"/>
  <c r="U408" i="4"/>
  <c r="Q407" i="4"/>
  <c r="V404" i="4"/>
  <c r="T401" i="4"/>
  <c r="U400" i="4"/>
  <c r="Q399" i="4"/>
  <c r="V396" i="4"/>
  <c r="Q395" i="4"/>
  <c r="T393" i="4"/>
  <c r="U392" i="4"/>
  <c r="V388" i="4"/>
  <c r="Q387" i="4"/>
  <c r="V384" i="4"/>
  <c r="V380" i="4"/>
  <c r="Q379" i="4"/>
  <c r="V376" i="4"/>
  <c r="Q375" i="4"/>
  <c r="T373" i="4"/>
  <c r="U372" i="4"/>
  <c r="Q371" i="4"/>
  <c r="T369" i="4"/>
  <c r="U368" i="4"/>
  <c r="V364" i="4"/>
  <c r="T361" i="4"/>
  <c r="Q359" i="4"/>
  <c r="T350" i="4"/>
  <c r="H508" i="4"/>
  <c r="U504" i="4"/>
  <c r="V503" i="4"/>
  <c r="U500" i="4"/>
  <c r="V499" i="4"/>
  <c r="U496" i="4"/>
  <c r="V495" i="4"/>
  <c r="U492" i="4"/>
  <c r="V491" i="4"/>
  <c r="U488" i="4"/>
  <c r="V487" i="4"/>
  <c r="U484" i="4"/>
  <c r="V483" i="4"/>
  <c r="U480" i="4"/>
  <c r="V479" i="4"/>
  <c r="U476" i="4"/>
  <c r="V475" i="4"/>
  <c r="U472" i="4"/>
  <c r="V471" i="4"/>
  <c r="U468" i="4"/>
  <c r="V467" i="4"/>
  <c r="U464" i="4"/>
  <c r="V463" i="4"/>
  <c r="U460" i="4"/>
  <c r="V459" i="4"/>
  <c r="U456" i="4"/>
  <c r="V455" i="4"/>
  <c r="U452" i="4"/>
  <c r="V451" i="4"/>
  <c r="U448" i="4"/>
  <c r="V447" i="4"/>
  <c r="V442" i="4"/>
  <c r="S441" i="4"/>
  <c r="S442" i="4"/>
  <c r="S437" i="4"/>
  <c r="S438" i="4"/>
  <c r="S433" i="4"/>
  <c r="S434" i="4"/>
  <c r="V430" i="4"/>
  <c r="S429" i="4"/>
  <c r="S430" i="4"/>
  <c r="V426" i="4"/>
  <c r="S425" i="4"/>
  <c r="S426" i="4"/>
  <c r="V422" i="4"/>
  <c r="S421" i="4"/>
  <c r="S422" i="4"/>
  <c r="V418" i="4"/>
  <c r="S417" i="4"/>
  <c r="S418" i="4"/>
  <c r="S413" i="4"/>
  <c r="S414" i="4"/>
  <c r="V410" i="4"/>
  <c r="S409" i="4"/>
  <c r="S410" i="4"/>
  <c r="V406" i="4"/>
  <c r="S405" i="4"/>
  <c r="S406" i="4"/>
  <c r="V402" i="4"/>
  <c r="S401" i="4"/>
  <c r="S402" i="4"/>
  <c r="V398" i="4"/>
  <c r="S397" i="4"/>
  <c r="S398" i="4"/>
  <c r="V394" i="4"/>
  <c r="S393" i="4"/>
  <c r="S394" i="4"/>
  <c r="V390" i="4"/>
  <c r="S389" i="4"/>
  <c r="S390" i="4"/>
  <c r="S385" i="4"/>
  <c r="S386" i="4"/>
  <c r="S381" i="4"/>
  <c r="S382" i="4"/>
  <c r="V378" i="4"/>
  <c r="S377" i="4"/>
  <c r="S378" i="4"/>
  <c r="V374" i="4"/>
  <c r="S373" i="4"/>
  <c r="S374" i="4"/>
  <c r="V370" i="4"/>
  <c r="S369" i="4"/>
  <c r="S370" i="4"/>
  <c r="V366" i="4"/>
  <c r="S365" i="4"/>
  <c r="S366" i="4"/>
  <c r="V362" i="4"/>
  <c r="S361" i="4"/>
  <c r="S362" i="4"/>
  <c r="U358" i="4"/>
  <c r="V358" i="4"/>
  <c r="V355" i="4"/>
  <c r="S134" i="4"/>
  <c r="T131" i="4"/>
  <c r="U131" i="4"/>
  <c r="M124" i="4"/>
  <c r="V124" i="4" s="1"/>
  <c r="R124" i="4"/>
  <c r="S124" i="4" s="1"/>
  <c r="V123" i="4"/>
  <c r="S118" i="4"/>
  <c r="S108" i="4"/>
  <c r="S92" i="4"/>
  <c r="S76" i="4"/>
  <c r="U61" i="4"/>
  <c r="T61" i="4"/>
  <c r="T310" i="4"/>
  <c r="U310" i="4"/>
  <c r="K309" i="4"/>
  <c r="M55" i="4"/>
  <c r="V55" i="4" s="1"/>
  <c r="R55" i="4"/>
  <c r="S55" i="4" s="1"/>
  <c r="M19" i="4"/>
  <c r="V19" i="4" s="1"/>
  <c r="R19" i="4"/>
  <c r="S19" i="4" s="1"/>
  <c r="U309" i="4"/>
  <c r="J309" i="4"/>
  <c r="V135" i="4"/>
  <c r="V127" i="4"/>
  <c r="V119" i="4"/>
  <c r="R57" i="4"/>
  <c r="S57" i="4" s="1"/>
  <c r="R48" i="4"/>
  <c r="S48" i="4" s="1"/>
  <c r="M39" i="4"/>
  <c r="V39" i="4" s="1"/>
  <c r="R39" i="4"/>
  <c r="S39" i="4" s="1"/>
  <c r="M35" i="4"/>
  <c r="V35" i="4" s="1"/>
  <c r="R35" i="4"/>
  <c r="S35" i="4" s="1"/>
  <c r="M33" i="4"/>
  <c r="V33" i="4" s="1"/>
  <c r="R33" i="4"/>
  <c r="S33" i="4" s="1"/>
  <c r="M27" i="4"/>
  <c r="V27" i="4" s="1"/>
  <c r="R27" i="4"/>
  <c r="S27" i="4" s="1"/>
  <c r="U60" i="4"/>
  <c r="V60" i="4"/>
  <c r="T38" i="4"/>
  <c r="U38" i="4"/>
  <c r="M23" i="4"/>
  <c r="V23" i="4" s="1"/>
  <c r="R23" i="4"/>
  <c r="S23" i="4" s="1"/>
  <c r="M15" i="4"/>
  <c r="V15" i="4" s="1"/>
  <c r="R15" i="4"/>
  <c r="S15" i="4" s="1"/>
  <c r="M7" i="4"/>
  <c r="V7" i="4" s="1"/>
  <c r="R7" i="4"/>
  <c r="S7" i="4" s="1"/>
  <c r="R137" i="4"/>
  <c r="S137" i="4" s="1"/>
  <c r="R135" i="4"/>
  <c r="S135" i="4" s="1"/>
  <c r="R133" i="4"/>
  <c r="S133" i="4" s="1"/>
  <c r="R131" i="4"/>
  <c r="S131" i="4" s="1"/>
  <c r="R129" i="4"/>
  <c r="S129" i="4" s="1"/>
  <c r="R127" i="4"/>
  <c r="S127" i="4" s="1"/>
  <c r="R125" i="4"/>
  <c r="S125" i="4" s="1"/>
  <c r="R123" i="4"/>
  <c r="S123" i="4" s="1"/>
  <c r="R121" i="4"/>
  <c r="S121" i="4" s="1"/>
  <c r="R119" i="4"/>
  <c r="S119" i="4" s="1"/>
  <c r="R117" i="4"/>
  <c r="S117" i="4" s="1"/>
  <c r="R115" i="4"/>
  <c r="S115" i="4" s="1"/>
  <c r="R113" i="4"/>
  <c r="S113" i="4" s="1"/>
  <c r="R111" i="4"/>
  <c r="S111" i="4" s="1"/>
  <c r="R109" i="4"/>
  <c r="S109" i="4" s="1"/>
  <c r="R107" i="4"/>
  <c r="S107" i="4" s="1"/>
  <c r="R105" i="4"/>
  <c r="S105" i="4" s="1"/>
  <c r="R103" i="4"/>
  <c r="S103" i="4" s="1"/>
  <c r="R101" i="4"/>
  <c r="S101" i="4" s="1"/>
  <c r="R99" i="4"/>
  <c r="S99" i="4" s="1"/>
  <c r="R97" i="4"/>
  <c r="S97" i="4" s="1"/>
  <c r="R95" i="4"/>
  <c r="S95" i="4" s="1"/>
  <c r="R93" i="4"/>
  <c r="S93" i="4" s="1"/>
  <c r="R91" i="4"/>
  <c r="S91" i="4" s="1"/>
  <c r="R89" i="4"/>
  <c r="S89" i="4" s="1"/>
  <c r="R87" i="4"/>
  <c r="S87" i="4" s="1"/>
  <c r="R85" i="4"/>
  <c r="S85" i="4" s="1"/>
  <c r="R83" i="4"/>
  <c r="S83" i="4" s="1"/>
  <c r="R81" i="4"/>
  <c r="S81" i="4" s="1"/>
  <c r="R79" i="4"/>
  <c r="S79" i="4" s="1"/>
  <c r="R77" i="4"/>
  <c r="S77" i="4" s="1"/>
  <c r="R75" i="4"/>
  <c r="S75" i="4" s="1"/>
  <c r="R73" i="4"/>
  <c r="S73" i="4" s="1"/>
  <c r="R71" i="4"/>
  <c r="S71" i="4" s="1"/>
  <c r="R69" i="4"/>
  <c r="S69" i="4" s="1"/>
  <c r="R67" i="4"/>
  <c r="S67" i="4" s="1"/>
  <c r="R53" i="4"/>
  <c r="S53" i="4" s="1"/>
  <c r="M45" i="4"/>
  <c r="V45" i="4" s="1"/>
  <c r="R45" i="4"/>
  <c r="S45" i="4" s="1"/>
  <c r="S29" i="4"/>
  <c r="V63" i="4"/>
  <c r="M41" i="4"/>
  <c r="V41" i="4" s="1"/>
  <c r="M31" i="4"/>
  <c r="V31" i="4" s="1"/>
  <c r="M25" i="4"/>
  <c r="V25" i="4" s="1"/>
  <c r="M21" i="4"/>
  <c r="V21" i="4" s="1"/>
  <c r="M17" i="4"/>
  <c r="V17" i="4" s="1"/>
  <c r="M13" i="4"/>
  <c r="V13" i="4" s="1"/>
  <c r="M9" i="4"/>
  <c r="V9" i="4" s="1"/>
  <c r="M5" i="4"/>
  <c r="V5" i="4" s="1"/>
  <c r="M43" i="4"/>
  <c r="V43" i="4" s="1"/>
  <c r="M29" i="4"/>
  <c r="V29" i="4" s="1"/>
  <c r="M44" i="4"/>
  <c r="V44" i="4" s="1"/>
  <c r="M42" i="4"/>
  <c r="V42" i="4" s="1"/>
  <c r="M40" i="4"/>
  <c r="M38" i="4"/>
  <c r="V38" i="4" s="1"/>
  <c r="M36" i="4"/>
  <c r="V36" i="4" s="1"/>
  <c r="M34" i="4"/>
  <c r="V34" i="4" s="1"/>
  <c r="M32" i="4"/>
  <c r="V32" i="4" s="1"/>
  <c r="M30" i="4"/>
  <c r="V30" i="4" s="1"/>
  <c r="M28" i="4"/>
  <c r="V28" i="4" s="1"/>
  <c r="M26" i="4"/>
  <c r="V26" i="4" s="1"/>
  <c r="M24" i="4"/>
  <c r="V24" i="4" s="1"/>
  <c r="M22" i="4"/>
  <c r="V22" i="4" s="1"/>
  <c r="M20" i="4"/>
  <c r="V20" i="4" s="1"/>
  <c r="M18" i="4"/>
  <c r="V18" i="4" s="1"/>
  <c r="M16" i="4"/>
  <c r="V16" i="4" s="1"/>
  <c r="M14" i="4"/>
  <c r="V14" i="4" s="1"/>
  <c r="M12" i="4"/>
  <c r="V12" i="4" s="1"/>
  <c r="M10" i="4"/>
  <c r="V10" i="4" s="1"/>
  <c r="M8" i="4"/>
  <c r="V8" i="4" s="1"/>
  <c r="M6" i="4"/>
  <c r="V6" i="4" s="1"/>
  <c r="M4" i="4"/>
  <c r="V4" i="4" s="1"/>
  <c r="R44" i="4"/>
  <c r="S44" i="4" s="1"/>
  <c r="R42" i="4"/>
  <c r="S42" i="4" s="1"/>
  <c r="R40" i="4"/>
  <c r="S40" i="4" s="1"/>
  <c r="R38" i="4"/>
  <c r="S38" i="4" s="1"/>
  <c r="R36" i="4"/>
  <c r="S36" i="4" s="1"/>
  <c r="R34" i="4"/>
  <c r="S34" i="4" s="1"/>
  <c r="R32" i="4"/>
  <c r="S32" i="4" s="1"/>
  <c r="R30" i="4"/>
  <c r="S30" i="4" s="1"/>
  <c r="R28" i="4"/>
  <c r="S28" i="4" s="1"/>
  <c r="S26" i="4"/>
  <c r="S24" i="4"/>
  <c r="S22" i="4"/>
  <c r="S20" i="4"/>
  <c r="S18" i="4"/>
  <c r="S16" i="4"/>
  <c r="S14" i="4"/>
  <c r="S12" i="4"/>
  <c r="S10" i="4"/>
  <c r="S8" i="4"/>
  <c r="S6" i="4"/>
  <c r="S4" i="4"/>
  <c r="S379" i="4" l="1"/>
  <c r="S380" i="4"/>
  <c r="S411" i="4"/>
  <c r="S412" i="4"/>
  <c r="S427" i="4"/>
  <c r="S428" i="4"/>
  <c r="S462" i="4"/>
  <c r="S461" i="4"/>
  <c r="M309" i="4"/>
  <c r="V309" i="4" s="1"/>
  <c r="Q309" i="4"/>
  <c r="S359" i="4"/>
  <c r="S360" i="4"/>
  <c r="S407" i="4"/>
  <c r="S408" i="4"/>
  <c r="K508" i="4"/>
  <c r="S403" i="4"/>
  <c r="S404" i="4"/>
  <c r="M310" i="4"/>
  <c r="V310" i="4" s="1"/>
  <c r="S375" i="4"/>
  <c r="S376" i="4"/>
  <c r="S415" i="4"/>
  <c r="S416" i="4"/>
  <c r="S423" i="4"/>
  <c r="S424" i="4"/>
  <c r="S474" i="4"/>
  <c r="S473" i="4"/>
  <c r="S443" i="4"/>
  <c r="S444" i="4"/>
  <c r="S482" i="4"/>
  <c r="S481" i="4"/>
  <c r="S391" i="4"/>
  <c r="S392" i="4"/>
  <c r="S399" i="4"/>
  <c r="S400" i="4"/>
  <c r="S383" i="4"/>
  <c r="S384" i="4"/>
  <c r="S371" i="4"/>
  <c r="S372" i="4"/>
  <c r="S387" i="4"/>
  <c r="S388" i="4"/>
  <c r="S395" i="4"/>
  <c r="S396" i="4"/>
  <c r="S431" i="4"/>
  <c r="S432" i="4"/>
  <c r="S478" i="4"/>
  <c r="S477" i="4"/>
  <c r="S367" i="4"/>
  <c r="S368" i="4"/>
  <c r="S435" i="4"/>
  <c r="S436" i="4"/>
  <c r="S309" i="4" l="1"/>
  <c r="S310" i="4"/>
</calcChain>
</file>

<file path=xl/sharedStrings.xml><?xml version="1.0" encoding="utf-8"?>
<sst xmlns="http://schemas.openxmlformats.org/spreadsheetml/2006/main" count="2039" uniqueCount="783">
  <si>
    <t>더불어민주당</t>
  </si>
  <si>
    <t>위성곤</t>
  </si>
  <si>
    <t>새누리당</t>
  </si>
  <si>
    <t>강지용</t>
  </si>
  <si>
    <t>서귀포시</t>
  </si>
  <si>
    <t>오영훈</t>
  </si>
  <si>
    <t>부상일</t>
  </si>
  <si>
    <t>제주시을</t>
  </si>
  <si>
    <t>강창일</t>
  </si>
  <si>
    <t>양치석</t>
  </si>
  <si>
    <t>제주시갑</t>
  </si>
  <si>
    <t>국민의당</t>
  </si>
  <si>
    <t>박준영</t>
  </si>
  <si>
    <t>서삼석</t>
  </si>
  <si>
    <t>영암군무안군신안군</t>
  </si>
  <si>
    <t>윤영일</t>
  </si>
  <si>
    <t>김영록</t>
  </si>
  <si>
    <t>해남군완도군진도군</t>
  </si>
  <si>
    <t>황주홍</t>
  </si>
  <si>
    <t>신문식</t>
  </si>
  <si>
    <t>고흥군보성군장흥군강진군</t>
  </si>
  <si>
    <t>강형욱</t>
  </si>
  <si>
    <t>이개호</t>
  </si>
  <si>
    <t>무소속</t>
  </si>
  <si>
    <t>담양군함평군영광군장성군</t>
  </si>
  <si>
    <t>손금주</t>
  </si>
  <si>
    <t>신정훈</t>
  </si>
  <si>
    <t>나주시화순군</t>
  </si>
  <si>
    <t>정인화</t>
  </si>
  <si>
    <t>우윤근</t>
  </si>
  <si>
    <t>순천시광양시곡성군구례군을</t>
  </si>
  <si>
    <t>노관규</t>
  </si>
  <si>
    <t>이정현</t>
  </si>
  <si>
    <t>순천시광양시곡성군구례군갑</t>
  </si>
  <si>
    <t>주승용</t>
  </si>
  <si>
    <t>백무현</t>
  </si>
  <si>
    <t>여수시을</t>
  </si>
  <si>
    <t>이용주</t>
  </si>
  <si>
    <t>송대수</t>
  </si>
  <si>
    <t>여수시갑</t>
  </si>
  <si>
    <t>박지원</t>
  </si>
  <si>
    <t>조상기</t>
  </si>
  <si>
    <t>목포시</t>
  </si>
  <si>
    <t>임정엽</t>
  </si>
  <si>
    <t>안호영</t>
  </si>
  <si>
    <t>완주군진안군무주군장수군</t>
  </si>
  <si>
    <t>김종회</t>
  </si>
  <si>
    <t>김춘진</t>
  </si>
  <si>
    <t>김제시부안군</t>
  </si>
  <si>
    <t>이용호</t>
  </si>
  <si>
    <t>박희승</t>
  </si>
  <si>
    <t>남원시임실군순창군</t>
  </si>
  <si>
    <t>유성엽</t>
  </si>
  <si>
    <t>하정열</t>
  </si>
  <si>
    <t>정읍시고창군</t>
  </si>
  <si>
    <t>조배숙</t>
  </si>
  <si>
    <t>한병도</t>
  </si>
  <si>
    <t>익산시을</t>
  </si>
  <si>
    <t>이한수</t>
  </si>
  <si>
    <t>이춘석</t>
  </si>
  <si>
    <t>익산시갑</t>
  </si>
  <si>
    <t>김관영</t>
  </si>
  <si>
    <t>김윤태</t>
  </si>
  <si>
    <t>군산시</t>
  </si>
  <si>
    <t>정동영</t>
  </si>
  <si>
    <t>김성주</t>
  </si>
  <si>
    <t>전주시병</t>
  </si>
  <si>
    <t>최형재</t>
  </si>
  <si>
    <t>정운천</t>
  </si>
  <si>
    <t>전주시을</t>
  </si>
  <si>
    <t>김광수</t>
  </si>
  <si>
    <t>김윤덕</t>
  </si>
  <si>
    <t>전주시갑</t>
  </si>
  <si>
    <t>권은희</t>
  </si>
  <si>
    <t>이용섭</t>
  </si>
  <si>
    <t>광산구을</t>
  </si>
  <si>
    <t>김동철</t>
  </si>
  <si>
    <t>이용빈</t>
  </si>
  <si>
    <t>광산구갑</t>
  </si>
  <si>
    <t>최경환</t>
  </si>
  <si>
    <t>이형석</t>
  </si>
  <si>
    <t>북구을</t>
  </si>
  <si>
    <t>김경진</t>
  </si>
  <si>
    <t>정준호</t>
  </si>
  <si>
    <t>북구갑</t>
  </si>
  <si>
    <t>천정배</t>
  </si>
  <si>
    <t>양향자</t>
  </si>
  <si>
    <t>서구을</t>
  </si>
  <si>
    <t>송기석</t>
  </si>
  <si>
    <t>송갑석</t>
  </si>
  <si>
    <t>서구갑</t>
  </si>
  <si>
    <t>박주선</t>
  </si>
  <si>
    <t>이병훈</t>
  </si>
  <si>
    <t>동구남구을</t>
  </si>
  <si>
    <t>장병완</t>
  </si>
  <si>
    <t>최진</t>
  </si>
  <si>
    <t>동구남구갑</t>
  </si>
  <si>
    <t>김주학</t>
  </si>
  <si>
    <t>이양수</t>
  </si>
  <si>
    <t>속초시고성군양양군</t>
  </si>
  <si>
    <t>김진선</t>
  </si>
  <si>
    <t>염동열</t>
  </si>
  <si>
    <t>태백시횡성군영월군평창군정선군</t>
  </si>
  <si>
    <t>이철규</t>
  </si>
  <si>
    <t>박성덕</t>
  </si>
  <si>
    <t>동해시삼척시</t>
  </si>
  <si>
    <t>김동완</t>
  </si>
  <si>
    <t>김경수</t>
  </si>
  <si>
    <t>권성동</t>
  </si>
  <si>
    <t>강릉시</t>
  </si>
  <si>
    <t>송기헌</t>
  </si>
  <si>
    <t>이강후</t>
  </si>
  <si>
    <t>원주시을</t>
  </si>
  <si>
    <t>권성중</t>
  </si>
  <si>
    <t>김기선</t>
  </si>
  <si>
    <t>원주시갑</t>
  </si>
  <si>
    <t>조일현</t>
  </si>
  <si>
    <t>황영철</t>
  </si>
  <si>
    <t>홍천군철원군화천군양구군인제군</t>
  </si>
  <si>
    <t>허영</t>
  </si>
  <si>
    <t>김진태</t>
  </si>
  <si>
    <t>춘천시</t>
  </si>
  <si>
    <t>권문상</t>
  </si>
  <si>
    <t>강석진</t>
  </si>
  <si>
    <t>산청군함양군거창군합천군</t>
  </si>
  <si>
    <t>서형수</t>
  </si>
  <si>
    <t>이장권</t>
  </si>
  <si>
    <t>김두관</t>
  </si>
  <si>
    <t>양산시을</t>
  </si>
  <si>
    <t>송인배</t>
  </si>
  <si>
    <t>윤영석</t>
  </si>
  <si>
    <t>이재영</t>
  </si>
  <si>
    <t>양산시갑</t>
  </si>
  <si>
    <t>변광용</t>
  </si>
  <si>
    <t>김한표</t>
  </si>
  <si>
    <t>거제시</t>
  </si>
  <si>
    <t>조해진</t>
  </si>
  <si>
    <t>엄용수</t>
  </si>
  <si>
    <t>밀양시의령군함안군창녕군</t>
  </si>
  <si>
    <t>이만기</t>
  </si>
  <si>
    <t>김해을</t>
  </si>
  <si>
    <t>민홍철</t>
  </si>
  <si>
    <t>홍태용</t>
  </si>
  <si>
    <t>김해갑</t>
  </si>
  <si>
    <t>차상돈</t>
  </si>
  <si>
    <t>여상규</t>
  </si>
  <si>
    <t>사천시남해군하동군</t>
  </si>
  <si>
    <t>서소연</t>
  </si>
  <si>
    <t>김재경</t>
  </si>
  <si>
    <t>진주을</t>
  </si>
  <si>
    <t>정영훈</t>
  </si>
  <si>
    <t>박대출</t>
  </si>
  <si>
    <t>진주갑</t>
  </si>
  <si>
    <t>김종길</t>
  </si>
  <si>
    <t>김성찬</t>
  </si>
  <si>
    <t>창원시진해구</t>
  </si>
  <si>
    <t>하귀남</t>
  </si>
  <si>
    <t>윤한홍</t>
  </si>
  <si>
    <t>창원마산회원구</t>
  </si>
  <si>
    <t>박남현</t>
  </si>
  <si>
    <t>이주영</t>
  </si>
  <si>
    <t>창원마산합포구</t>
  </si>
  <si>
    <t>정의당</t>
  </si>
  <si>
    <t>노회찬</t>
  </si>
  <si>
    <t>강기윤</t>
  </si>
  <si>
    <t>창원시성산구</t>
  </si>
  <si>
    <t>김기운</t>
  </si>
  <si>
    <t>박완수</t>
  </si>
  <si>
    <t>창원시의창구</t>
  </si>
  <si>
    <t>박장호</t>
  </si>
  <si>
    <t>이완영</t>
  </si>
  <si>
    <t>고령군성주군칠곡군</t>
  </si>
  <si>
    <t>홍성태</t>
  </si>
  <si>
    <t>강석호</t>
  </si>
  <si>
    <t>영양군영덕군봉화군울진군</t>
  </si>
  <si>
    <t>배윤주</t>
  </si>
  <si>
    <t>경산시</t>
  </si>
  <si>
    <t>김영태</t>
  </si>
  <si>
    <t>김종태</t>
  </si>
  <si>
    <t>상주시군위군의성군청송군</t>
  </si>
  <si>
    <t>최기문</t>
  </si>
  <si>
    <t>이만희</t>
  </si>
  <si>
    <t>영천시청도군</t>
  </si>
  <si>
    <t>김수철</t>
  </si>
  <si>
    <t>최교일</t>
  </si>
  <si>
    <t>영주시문경시예천군</t>
  </si>
  <si>
    <t>김태환</t>
  </si>
  <si>
    <t>장석춘</t>
  </si>
  <si>
    <t>구미을</t>
  </si>
  <si>
    <t>남수정</t>
  </si>
  <si>
    <t>백승주</t>
  </si>
  <si>
    <t>구미갑</t>
  </si>
  <si>
    <t>이성노</t>
  </si>
  <si>
    <t>김광림</t>
  </si>
  <si>
    <t>안동시</t>
  </si>
  <si>
    <t>박판수</t>
  </si>
  <si>
    <t>이철우</t>
  </si>
  <si>
    <t>김천시</t>
  </si>
  <si>
    <t>정종복</t>
  </si>
  <si>
    <t>김석기</t>
  </si>
  <si>
    <t>경주시</t>
  </si>
  <si>
    <t>박승억</t>
  </si>
  <si>
    <t>박명재</t>
  </si>
  <si>
    <t>김병욱</t>
  </si>
  <si>
    <t>포항시남구 울릉군</t>
  </si>
  <si>
    <t>박승호</t>
  </si>
  <si>
    <t>김정재</t>
  </si>
  <si>
    <t>포항시북구</t>
  </si>
  <si>
    <t>강길부</t>
  </si>
  <si>
    <t>김두겸</t>
  </si>
  <si>
    <t>울주군</t>
  </si>
  <si>
    <t>윤종오</t>
  </si>
  <si>
    <t>윤두환</t>
  </si>
  <si>
    <t>북구</t>
  </si>
  <si>
    <t>김종훈</t>
  </si>
  <si>
    <t>안효대</t>
  </si>
  <si>
    <t>동구</t>
  </si>
  <si>
    <t>송철호</t>
  </si>
  <si>
    <t>박맹우</t>
  </si>
  <si>
    <t>남구을</t>
  </si>
  <si>
    <t>심규명</t>
  </si>
  <si>
    <t>이채익</t>
  </si>
  <si>
    <t>남구갑</t>
  </si>
  <si>
    <t>이철수</t>
  </si>
  <si>
    <t>정갑윤</t>
  </si>
  <si>
    <t>중구</t>
  </si>
  <si>
    <t>조기석</t>
  </si>
  <si>
    <t>추경호</t>
  </si>
  <si>
    <t>달성군</t>
  </si>
  <si>
    <t>조석원</t>
  </si>
  <si>
    <t>조원진</t>
  </si>
  <si>
    <t>달서구병</t>
  </si>
  <si>
    <t>김태용</t>
  </si>
  <si>
    <t>윤재옥</t>
  </si>
  <si>
    <t>달서구을</t>
  </si>
  <si>
    <t>변홍철</t>
  </si>
  <si>
    <t>곽대훈</t>
  </si>
  <si>
    <t>달서구갑</t>
  </si>
  <si>
    <t>주호영</t>
  </si>
  <si>
    <t>이인선</t>
  </si>
  <si>
    <t>수성구을</t>
  </si>
  <si>
    <t>김부겸</t>
  </si>
  <si>
    <t>김문수</t>
  </si>
  <si>
    <t>수성구갑</t>
  </si>
  <si>
    <t>홍의락</t>
  </si>
  <si>
    <t>양명모</t>
  </si>
  <si>
    <t>정태옥</t>
  </si>
  <si>
    <t>서중현</t>
  </si>
  <si>
    <t>김상훈</t>
  </si>
  <si>
    <t>서구</t>
  </si>
  <si>
    <t>유승민</t>
  </si>
  <si>
    <t>이승천</t>
  </si>
  <si>
    <t>동구을</t>
  </si>
  <si>
    <t>황순규</t>
  </si>
  <si>
    <t>정종섭</t>
  </si>
  <si>
    <t>동구갑</t>
  </si>
  <si>
    <t>김동열</t>
  </si>
  <si>
    <t>곽상도</t>
  </si>
  <si>
    <t>중구남구</t>
  </si>
  <si>
    <t>강희권</t>
  </si>
  <si>
    <t>홍문표</t>
  </si>
  <si>
    <t>홍성군예산군</t>
  </si>
  <si>
    <t>어기구</t>
  </si>
  <si>
    <t>당진시</t>
  </si>
  <si>
    <t>김종민</t>
  </si>
  <si>
    <t>이인제</t>
  </si>
  <si>
    <t>논산시계룡시금산군</t>
  </si>
  <si>
    <t>조한기</t>
  </si>
  <si>
    <t>성일종</t>
  </si>
  <si>
    <t>서산시태안군</t>
  </si>
  <si>
    <t>강훈식</t>
  </si>
  <si>
    <t>이건영</t>
  </si>
  <si>
    <t>아산을</t>
  </si>
  <si>
    <t>이위종</t>
  </si>
  <si>
    <t>이명수</t>
  </si>
  <si>
    <t>아산갑</t>
  </si>
  <si>
    <t>나소열</t>
  </si>
  <si>
    <t>김태흠</t>
  </si>
  <si>
    <t>보령시서천군</t>
  </si>
  <si>
    <t>박수현</t>
  </si>
  <si>
    <t>정진석</t>
  </si>
  <si>
    <t>공주시부여군청양군</t>
  </si>
  <si>
    <t>양승조</t>
  </si>
  <si>
    <t>이창수</t>
  </si>
  <si>
    <t>천안병</t>
  </si>
  <si>
    <t>박완주</t>
  </si>
  <si>
    <t>최민기</t>
  </si>
  <si>
    <t>천안을</t>
  </si>
  <si>
    <t>한태선</t>
  </si>
  <si>
    <t>박찬우</t>
  </si>
  <si>
    <t>천안갑</t>
  </si>
  <si>
    <t>임해종</t>
  </si>
  <si>
    <t>경대수</t>
  </si>
  <si>
    <t>증평군진천군음성군</t>
  </si>
  <si>
    <t>이재한</t>
  </si>
  <si>
    <t>박덕흠</t>
  </si>
  <si>
    <t>보은군옥천군영동군괴산군</t>
  </si>
  <si>
    <t>이후삼</t>
  </si>
  <si>
    <t>권석창</t>
  </si>
  <si>
    <t>제천시단양군</t>
  </si>
  <si>
    <t>윤홍락</t>
  </si>
  <si>
    <t>이종배</t>
  </si>
  <si>
    <t>충주시</t>
  </si>
  <si>
    <t>변재일</t>
  </si>
  <si>
    <t>오셩균</t>
  </si>
  <si>
    <t>청주시청원구</t>
  </si>
  <si>
    <t>도종환</t>
  </si>
  <si>
    <t>송태영</t>
  </si>
  <si>
    <t>정우택</t>
  </si>
  <si>
    <t>청주시흥덕구</t>
  </si>
  <si>
    <t>오제세</t>
  </si>
  <si>
    <t>최현호</t>
  </si>
  <si>
    <t>청주시서원구</t>
  </si>
  <si>
    <t>한범덕</t>
  </si>
  <si>
    <t>청주시상당구</t>
  </si>
  <si>
    <t>문흥수</t>
  </si>
  <si>
    <t>박종준</t>
  </si>
  <si>
    <t>세종특별자치시</t>
  </si>
  <si>
    <t>박영순</t>
  </si>
  <si>
    <t>정용기</t>
  </si>
  <si>
    <t>대덕구</t>
  </si>
  <si>
    <t>이상민</t>
  </si>
  <si>
    <t>김신호</t>
  </si>
  <si>
    <t>유성구을</t>
  </si>
  <si>
    <t>조승래</t>
  </si>
  <si>
    <t>진동규</t>
  </si>
  <si>
    <t>유성구갑</t>
  </si>
  <si>
    <t>박범계</t>
  </si>
  <si>
    <t>이재선</t>
  </si>
  <si>
    <t>박병석</t>
  </si>
  <si>
    <t>이영규</t>
  </si>
  <si>
    <t>송행수</t>
  </si>
  <si>
    <t>이은권</t>
  </si>
  <si>
    <t>강래구</t>
  </si>
  <si>
    <t>이장우</t>
  </si>
  <si>
    <t>조용우</t>
  </si>
  <si>
    <t>윤상직</t>
  </si>
  <si>
    <t>기장군</t>
  </si>
  <si>
    <t>장제원</t>
  </si>
  <si>
    <t>배재정</t>
  </si>
  <si>
    <t>사상구</t>
  </si>
  <si>
    <t>김성발</t>
  </si>
  <si>
    <t>유재중</t>
  </si>
  <si>
    <t>수영구</t>
  </si>
  <si>
    <t>김해영</t>
  </si>
  <si>
    <t>김희정</t>
  </si>
  <si>
    <t>연제구</t>
  </si>
  <si>
    <t>박종훈</t>
  </si>
  <si>
    <t>김세연</t>
  </si>
  <si>
    <t>금정구</t>
  </si>
  <si>
    <t>오창석</t>
  </si>
  <si>
    <t>조경태</t>
  </si>
  <si>
    <t>사하구을</t>
  </si>
  <si>
    <t>최인호</t>
  </si>
  <si>
    <t>김척수</t>
  </si>
  <si>
    <t>사하구갑</t>
  </si>
  <si>
    <t>윤준호</t>
  </si>
  <si>
    <t>배덕광</t>
  </si>
  <si>
    <t>해운대구을</t>
  </si>
  <si>
    <t>유영민</t>
  </si>
  <si>
    <t>하태경</t>
  </si>
  <si>
    <t>해운대구갑</t>
  </si>
  <si>
    <t>정진우</t>
  </si>
  <si>
    <t>김도읍</t>
  </si>
  <si>
    <t>북구강서구을</t>
  </si>
  <si>
    <t>전재수</t>
  </si>
  <si>
    <t>박민식</t>
  </si>
  <si>
    <t>북구강서구갑</t>
  </si>
  <si>
    <t>박재호</t>
  </si>
  <si>
    <t>서용교</t>
  </si>
  <si>
    <t>이언주</t>
  </si>
  <si>
    <t>이정환</t>
  </si>
  <si>
    <t>김정훈</t>
  </si>
  <si>
    <t>박수영</t>
  </si>
  <si>
    <t>김우룡</t>
  </si>
  <si>
    <t>이진복</t>
  </si>
  <si>
    <t>동래구</t>
  </si>
  <si>
    <t>조영진</t>
  </si>
  <si>
    <t>이헌승</t>
  </si>
  <si>
    <t>부산진구을</t>
  </si>
  <si>
    <t>김영춘</t>
  </si>
  <si>
    <t>나성린</t>
  </si>
  <si>
    <t>부산진구갑</t>
  </si>
  <si>
    <t>이재강</t>
  </si>
  <si>
    <t>유기준</t>
  </si>
  <si>
    <t>서구동구</t>
  </si>
  <si>
    <t>김비오</t>
  </si>
  <si>
    <t>김무성</t>
  </si>
  <si>
    <t>중구영도구</t>
  </si>
  <si>
    <t>신동근</t>
  </si>
  <si>
    <t>황우여</t>
  </si>
  <si>
    <t>김교흥</t>
  </si>
  <si>
    <t>이학재</t>
  </si>
  <si>
    <t>송영길</t>
  </si>
  <si>
    <t>윤형선</t>
  </si>
  <si>
    <t>계양구을</t>
  </si>
  <si>
    <t>유동수</t>
  </si>
  <si>
    <t>오성규</t>
  </si>
  <si>
    <t>계양구갑</t>
  </si>
  <si>
    <t>홍영표</t>
  </si>
  <si>
    <t>강창규</t>
  </si>
  <si>
    <t>부평구을</t>
  </si>
  <si>
    <t>문병호</t>
  </si>
  <si>
    <t>정유섭</t>
  </si>
  <si>
    <t>부평구갑</t>
  </si>
  <si>
    <t>윤관석</t>
  </si>
  <si>
    <t>조전혁</t>
  </si>
  <si>
    <t>남동구을</t>
  </si>
  <si>
    <t>박남춘</t>
  </si>
  <si>
    <t>문대성</t>
  </si>
  <si>
    <t>남동구갑</t>
  </si>
  <si>
    <t>윤종기</t>
  </si>
  <si>
    <t>민경욱</t>
  </si>
  <si>
    <t>연수구을</t>
  </si>
  <si>
    <t>박찬대</t>
  </si>
  <si>
    <t>정승연</t>
  </si>
  <si>
    <t>연수구갑</t>
  </si>
  <si>
    <t>윤상현</t>
  </si>
  <si>
    <t>안귀옥</t>
  </si>
  <si>
    <t>허종식</t>
  </si>
  <si>
    <t>홍일표</t>
  </si>
  <si>
    <t>안상수</t>
  </si>
  <si>
    <t>배준영</t>
  </si>
  <si>
    <t>중구동구강화군옹진군</t>
  </si>
  <si>
    <t>정동균</t>
  </si>
  <si>
    <t>정병국</t>
  </si>
  <si>
    <t>여주시양평군</t>
  </si>
  <si>
    <t>김창균</t>
  </si>
  <si>
    <t>김영우</t>
  </si>
  <si>
    <t>포천시가평군</t>
  </si>
  <si>
    <t>정성호</t>
  </si>
  <si>
    <t>이세종</t>
  </si>
  <si>
    <t>양주시</t>
  </si>
  <si>
    <t>임종성</t>
  </si>
  <si>
    <t>노철래</t>
  </si>
  <si>
    <t>이종구</t>
  </si>
  <si>
    <t>광주시을</t>
  </si>
  <si>
    <t>소병훈</t>
  </si>
  <si>
    <t>정진섭</t>
  </si>
  <si>
    <t>광주시갑</t>
  </si>
  <si>
    <t>권칠승</t>
  </si>
  <si>
    <t>우호태</t>
  </si>
  <si>
    <t>화성시병</t>
  </si>
  <si>
    <t>이원욱</t>
  </si>
  <si>
    <t>오병주</t>
  </si>
  <si>
    <t>화성시을</t>
  </si>
  <si>
    <t>김용</t>
  </si>
  <si>
    <t>서청원</t>
  </si>
  <si>
    <t>화성시갑</t>
  </si>
  <si>
    <t>정하영</t>
  </si>
  <si>
    <t>홍철호</t>
  </si>
  <si>
    <t>김포시을</t>
  </si>
  <si>
    <t>김동식</t>
  </si>
  <si>
    <t>김포시갑</t>
  </si>
  <si>
    <t>이규민</t>
  </si>
  <si>
    <t>김학용</t>
  </si>
  <si>
    <t>안성시</t>
  </si>
  <si>
    <t>엄태준</t>
  </si>
  <si>
    <t>송석준</t>
  </si>
  <si>
    <t>이천시</t>
  </si>
  <si>
    <t>박정</t>
  </si>
  <si>
    <t>황진하</t>
  </si>
  <si>
    <t>파주시을</t>
  </si>
  <si>
    <t>윤후덕</t>
  </si>
  <si>
    <t>정성근</t>
  </si>
  <si>
    <t>파주시갑</t>
  </si>
  <si>
    <t>표창원</t>
  </si>
  <si>
    <t>이상일</t>
  </si>
  <si>
    <t>용인시정</t>
  </si>
  <si>
    <t>이우현</t>
  </si>
  <si>
    <t>한선교</t>
  </si>
  <si>
    <t>용인시병</t>
  </si>
  <si>
    <t>김민기</t>
  </si>
  <si>
    <t>허명환</t>
  </si>
  <si>
    <t>용인시을</t>
  </si>
  <si>
    <t>백군기</t>
  </si>
  <si>
    <t>용인시갑</t>
  </si>
  <si>
    <t>문학진</t>
  </si>
  <si>
    <t>이현재</t>
  </si>
  <si>
    <t>하남시</t>
  </si>
  <si>
    <t>이학영</t>
  </si>
  <si>
    <t>금병찬</t>
  </si>
  <si>
    <t>군포시을</t>
  </si>
  <si>
    <t>김정우</t>
  </si>
  <si>
    <t>심규철</t>
  </si>
  <si>
    <t>조정식</t>
  </si>
  <si>
    <t>김순택</t>
  </si>
  <si>
    <t>시흥시을</t>
  </si>
  <si>
    <t>백원우</t>
  </si>
  <si>
    <t>함진규</t>
  </si>
  <si>
    <t>시흥시갑</t>
  </si>
  <si>
    <t>안민석</t>
  </si>
  <si>
    <t>이권재</t>
  </si>
  <si>
    <t>오산시</t>
  </si>
  <si>
    <t>최민희</t>
  </si>
  <si>
    <t>주광덕</t>
  </si>
  <si>
    <t>남양주병</t>
  </si>
  <si>
    <t>김한정</t>
  </si>
  <si>
    <t>김성태</t>
  </si>
  <si>
    <t>남양주을</t>
  </si>
  <si>
    <t>조응천</t>
  </si>
  <si>
    <t>심장수</t>
  </si>
  <si>
    <t>남양주갑</t>
  </si>
  <si>
    <t>윤호중</t>
  </si>
  <si>
    <t>박창식</t>
  </si>
  <si>
    <t>구리시</t>
  </si>
  <si>
    <t>신창현</t>
  </si>
  <si>
    <t>박요찬</t>
  </si>
  <si>
    <t>의왕시과천시</t>
  </si>
  <si>
    <t>김현미</t>
  </si>
  <si>
    <t>김영선</t>
  </si>
  <si>
    <t>고양정</t>
  </si>
  <si>
    <t>유은혜</t>
  </si>
  <si>
    <t>백성운</t>
  </si>
  <si>
    <t>고양병</t>
  </si>
  <si>
    <t>정재호</t>
  </si>
  <si>
    <t>김태원</t>
  </si>
  <si>
    <t>고양을</t>
  </si>
  <si>
    <t>심상정</t>
  </si>
  <si>
    <t>손범규</t>
  </si>
  <si>
    <t>고양갑</t>
  </si>
  <si>
    <t>부좌현</t>
  </si>
  <si>
    <t>박순자</t>
  </si>
  <si>
    <t>안산단원을</t>
  </si>
  <si>
    <t>고영인</t>
  </si>
  <si>
    <t>김명연</t>
  </si>
  <si>
    <t>안산단원갑</t>
  </si>
  <si>
    <t>김철민</t>
  </si>
  <si>
    <t>홍장표</t>
  </si>
  <si>
    <t>안산상록을</t>
  </si>
  <si>
    <t>전해철</t>
  </si>
  <si>
    <t>이화수</t>
  </si>
  <si>
    <t>안산상록갑</t>
  </si>
  <si>
    <t>유진현</t>
  </si>
  <si>
    <t>김성원</t>
  </si>
  <si>
    <t>동두천연천</t>
  </si>
  <si>
    <t>김선기</t>
  </si>
  <si>
    <t>유의동</t>
  </si>
  <si>
    <t>평택을</t>
  </si>
  <si>
    <t>최인규</t>
  </si>
  <si>
    <t>원유철</t>
  </si>
  <si>
    <t>평택갑</t>
  </si>
  <si>
    <t>주대준</t>
  </si>
  <si>
    <t>김용태</t>
  </si>
  <si>
    <t>광명을</t>
  </si>
  <si>
    <t>백재현</t>
  </si>
  <si>
    <t>정은숙</t>
  </si>
  <si>
    <t>광명갑</t>
  </si>
  <si>
    <t>원혜영</t>
  </si>
  <si>
    <t>안병도</t>
  </si>
  <si>
    <t>부천정</t>
  </si>
  <si>
    <t>김상희</t>
  </si>
  <si>
    <t>차명진</t>
  </si>
  <si>
    <t>부천병</t>
  </si>
  <si>
    <t>설훈</t>
  </si>
  <si>
    <t>이사철</t>
  </si>
  <si>
    <t>부천을</t>
  </si>
  <si>
    <t>김경협</t>
  </si>
  <si>
    <t>이음재</t>
  </si>
  <si>
    <t>부천갑</t>
  </si>
  <si>
    <t>이정국</t>
  </si>
  <si>
    <t>심재철</t>
  </si>
  <si>
    <t>안양동안을</t>
  </si>
  <si>
    <t>이석현</t>
  </si>
  <si>
    <t>권용준</t>
  </si>
  <si>
    <t>안양동안갑</t>
  </si>
  <si>
    <t>이종걸</t>
  </si>
  <si>
    <t>장경순</t>
  </si>
  <si>
    <t>안양만안</t>
  </si>
  <si>
    <t>김민철</t>
  </si>
  <si>
    <t>홍문종</t>
  </si>
  <si>
    <t>의정부을</t>
  </si>
  <si>
    <t>문희상</t>
  </si>
  <si>
    <t>강세창</t>
  </si>
  <si>
    <t>의정부갑</t>
  </si>
  <si>
    <t>전하진</t>
  </si>
  <si>
    <t>성남분당을</t>
  </si>
  <si>
    <t>김병관</t>
  </si>
  <si>
    <t>권혁세</t>
  </si>
  <si>
    <t>성남분당갑</t>
  </si>
  <si>
    <t>은수미</t>
  </si>
  <si>
    <t>신상진</t>
  </si>
  <si>
    <t>성남중원</t>
  </si>
  <si>
    <t>김태년</t>
  </si>
  <si>
    <t>변환봉</t>
  </si>
  <si>
    <t>성남수정</t>
  </si>
  <si>
    <t>김진표</t>
  </si>
  <si>
    <t>정미경</t>
  </si>
  <si>
    <t>수원무</t>
  </si>
  <si>
    <t>박광온</t>
  </si>
  <si>
    <t>수원정</t>
  </si>
  <si>
    <t>김영진</t>
  </si>
  <si>
    <t>김용남</t>
  </si>
  <si>
    <t>수원병</t>
  </si>
  <si>
    <t>백혜련</t>
  </si>
  <si>
    <t>김상민</t>
  </si>
  <si>
    <t>수원을</t>
  </si>
  <si>
    <t>이찬열</t>
  </si>
  <si>
    <t>박종희</t>
  </si>
  <si>
    <t>수원갑</t>
  </si>
  <si>
    <t>심재권</t>
  </si>
  <si>
    <t>강동을</t>
  </si>
  <si>
    <t>진선미</t>
  </si>
  <si>
    <t>신동우</t>
  </si>
  <si>
    <t>강동갑</t>
  </si>
  <si>
    <t>남인순</t>
  </si>
  <si>
    <t>김을동</t>
  </si>
  <si>
    <t>송파병</t>
  </si>
  <si>
    <t>김영순</t>
  </si>
  <si>
    <t>최명길</t>
  </si>
  <si>
    <t>송파을</t>
  </si>
  <si>
    <t>박성수</t>
  </si>
  <si>
    <t>박인숙</t>
  </si>
  <si>
    <t>송파갑</t>
  </si>
  <si>
    <t>전원근</t>
  </si>
  <si>
    <t>이은재</t>
  </si>
  <si>
    <t>강남병</t>
  </si>
  <si>
    <t>전현희</t>
  </si>
  <si>
    <t>강남을</t>
  </si>
  <si>
    <t>김성곤</t>
  </si>
  <si>
    <t>강남갑</t>
  </si>
  <si>
    <t>김기영</t>
  </si>
  <si>
    <t>박성중</t>
  </si>
  <si>
    <t>서초을</t>
  </si>
  <si>
    <t>이정근</t>
  </si>
  <si>
    <t>이혜훈</t>
  </si>
  <si>
    <t>서초갑</t>
  </si>
  <si>
    <t>정태호</t>
  </si>
  <si>
    <t>오신환</t>
  </si>
  <si>
    <t>관악을</t>
  </si>
  <si>
    <t>김성식</t>
  </si>
  <si>
    <t>유기홍</t>
  </si>
  <si>
    <t>관악갑</t>
  </si>
  <si>
    <t>허동준</t>
  </si>
  <si>
    <t>나경원</t>
  </si>
  <si>
    <t>동작을</t>
  </si>
  <si>
    <t>김병기</t>
  </si>
  <si>
    <t>이상휘</t>
  </si>
  <si>
    <t>동작갑</t>
  </si>
  <si>
    <t>신경민</t>
  </si>
  <si>
    <t>권영세</t>
  </si>
  <si>
    <t>영등포을</t>
  </si>
  <si>
    <t>김영주</t>
  </si>
  <si>
    <t>박선규</t>
  </si>
  <si>
    <t>영등포갑</t>
  </si>
  <si>
    <t>이훈</t>
  </si>
  <si>
    <t>한인수</t>
  </si>
  <si>
    <t>금천</t>
  </si>
  <si>
    <t>박영선</t>
  </si>
  <si>
    <t>강요식</t>
  </si>
  <si>
    <t>구로을</t>
  </si>
  <si>
    <t>이인영</t>
  </si>
  <si>
    <t>김승재</t>
  </si>
  <si>
    <t>구로갑</t>
  </si>
  <si>
    <t>한정애</t>
  </si>
  <si>
    <t>유영</t>
  </si>
  <si>
    <t>강서병</t>
  </si>
  <si>
    <t>진성준</t>
  </si>
  <si>
    <t>강서을</t>
  </si>
  <si>
    <t>금태섭</t>
  </si>
  <si>
    <t>구상찬</t>
  </si>
  <si>
    <t>강서갑</t>
  </si>
  <si>
    <t>이용선</t>
  </si>
  <si>
    <t>양천을</t>
  </si>
  <si>
    <t>황희</t>
  </si>
  <si>
    <t>이기재</t>
  </si>
  <si>
    <t>양천갑</t>
  </si>
  <si>
    <t>손혜원</t>
  </si>
  <si>
    <t>김성동</t>
  </si>
  <si>
    <t>마포을</t>
  </si>
  <si>
    <t>노웅래</t>
  </si>
  <si>
    <t>안대희</t>
  </si>
  <si>
    <t>마포갑</t>
  </si>
  <si>
    <t>김영호</t>
  </si>
  <si>
    <t>정두언</t>
  </si>
  <si>
    <t>서대문을</t>
  </si>
  <si>
    <t>우상호</t>
  </si>
  <si>
    <t>이성헌</t>
  </si>
  <si>
    <t>서대문갑</t>
  </si>
  <si>
    <t>이재오</t>
  </si>
  <si>
    <t>강병원</t>
  </si>
  <si>
    <t>은평을</t>
  </si>
  <si>
    <t>박주민</t>
  </si>
  <si>
    <t>최홍재</t>
  </si>
  <si>
    <t>은평갑</t>
  </si>
  <si>
    <t>안철수</t>
  </si>
  <si>
    <t>이준석</t>
  </si>
  <si>
    <t>노원병</t>
  </si>
  <si>
    <t>우원식</t>
  </si>
  <si>
    <t>홍범식</t>
  </si>
  <si>
    <t>노원을</t>
  </si>
  <si>
    <t>고용진</t>
  </si>
  <si>
    <t>이노근</t>
  </si>
  <si>
    <t>노원갑</t>
  </si>
  <si>
    <t>오기형</t>
  </si>
  <si>
    <t>김선동</t>
  </si>
  <si>
    <t>도봉을</t>
  </si>
  <si>
    <t>인재근</t>
  </si>
  <si>
    <t>이재범</t>
  </si>
  <si>
    <t>도봉갑</t>
  </si>
  <si>
    <t>박용진</t>
  </si>
  <si>
    <t>안홍렬</t>
  </si>
  <si>
    <t>강북을</t>
  </si>
  <si>
    <t>천준호</t>
  </si>
  <si>
    <t>정양석</t>
  </si>
  <si>
    <t>강북갑</t>
  </si>
  <si>
    <t>기동민</t>
  </si>
  <si>
    <t>김효재</t>
  </si>
  <si>
    <t>정태근</t>
  </si>
  <si>
    <t>성북을</t>
  </si>
  <si>
    <t>유승희</t>
  </si>
  <si>
    <t>성북갑</t>
  </si>
  <si>
    <t>박홍근</t>
  </si>
  <si>
    <t>강동호</t>
  </si>
  <si>
    <t>중랑을</t>
  </si>
  <si>
    <t>서영교</t>
  </si>
  <si>
    <t>김진수</t>
  </si>
  <si>
    <t>중랑갑</t>
  </si>
  <si>
    <t>민병두</t>
  </si>
  <si>
    <t>박준선</t>
  </si>
  <si>
    <t>동대문을</t>
  </si>
  <si>
    <t>안규백</t>
  </si>
  <si>
    <t>허용범</t>
  </si>
  <si>
    <t>동대문갑</t>
  </si>
  <si>
    <t>추미애</t>
  </si>
  <si>
    <t>정준길</t>
  </si>
  <si>
    <t>오세훈</t>
  </si>
  <si>
    <t>광진을</t>
  </si>
  <si>
    <t>전혜숙</t>
  </si>
  <si>
    <t>정송학</t>
  </si>
  <si>
    <t>광진갑</t>
  </si>
  <si>
    <t>진영</t>
  </si>
  <si>
    <t>황춘자</t>
  </si>
  <si>
    <t>용산</t>
  </si>
  <si>
    <t>정호준</t>
  </si>
  <si>
    <t>지상욱</t>
  </si>
  <si>
    <t>중구성동을</t>
  </si>
  <si>
    <t>홍익표</t>
  </si>
  <si>
    <t>김동성</t>
  </si>
  <si>
    <t>중구성동갑</t>
  </si>
  <si>
    <t>정세균</t>
  </si>
  <si>
    <t>종로</t>
  </si>
  <si>
    <t>당 득표율-사전_득표율</t>
  </si>
  <si>
    <t>당 득표율-관외_득표율</t>
  </si>
  <si>
    <t>당 득표율-관내_득표율</t>
  </si>
  <si>
    <t>총득표%</t>
  </si>
  <si>
    <t>총득표_수</t>
  </si>
  <si>
    <t>전체_투표_수</t>
  </si>
  <si>
    <t>득표_당일_율</t>
  </si>
  <si>
    <t>득표_당일_수</t>
  </si>
  <si>
    <t>전체_당일_수</t>
  </si>
  <si>
    <t>득표_사전_율</t>
  </si>
  <si>
    <t>득표_사전_수</t>
  </si>
  <si>
    <t>전체_사전_수</t>
  </si>
  <si>
    <t>득표_관외_율</t>
  </si>
  <si>
    <t>득표_관외_수</t>
  </si>
  <si>
    <t>전체_관외_수</t>
  </si>
  <si>
    <t>득표_관내_율</t>
  </si>
  <si>
    <t>득표_관내_수</t>
  </si>
  <si>
    <t>전체_관내_수</t>
  </si>
  <si>
    <t>소속 정당</t>
  </si>
  <si>
    <t>후보</t>
  </si>
  <si>
    <t>선거구</t>
  </si>
  <si>
    <t>광역</t>
  </si>
  <si>
    <t>제주</t>
  </si>
  <si>
    <t>전남</t>
  </si>
  <si>
    <t>전북</t>
  </si>
  <si>
    <t>광주</t>
  </si>
  <si>
    <t>강원</t>
  </si>
  <si>
    <t>경남</t>
  </si>
  <si>
    <t>경북</t>
  </si>
  <si>
    <t>울산</t>
  </si>
  <si>
    <t>대구</t>
  </si>
  <si>
    <t>충남</t>
  </si>
  <si>
    <t>충북</t>
  </si>
  <si>
    <t>세종</t>
  </si>
  <si>
    <t>대전</t>
  </si>
  <si>
    <t>부산</t>
  </si>
  <si>
    <t>인천</t>
  </si>
  <si>
    <t>경기</t>
  </si>
  <si>
    <t>군포시갑</t>
  </si>
  <si>
    <t>서울</t>
  </si>
  <si>
    <t>*통영시/고성군 자료 없음, 따라서 252개 지역구 자료임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</si>
</sst>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1"/>
    <xf numFmtId="2" fontId="3" fillId="0" borderId="0" xfId="1" applyNumberFormat="1" applyFont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2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2" fontId="5" fillId="0" borderId="1" xfId="1" applyNumberFormat="1" applyFont="1" applyBorder="1" applyAlignment="1">
      <alignment horizontal="left" vertical="center"/>
    </xf>
    <xf numFmtId="3" fontId="5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left" vertical="center"/>
    </xf>
    <xf numFmtId="2" fontId="5" fillId="0" borderId="0" xfId="1" applyNumberFormat="1" applyFont="1" applyAlignment="1">
      <alignment horizontal="left" vertical="center"/>
    </xf>
    <xf numFmtId="3" fontId="5" fillId="0" borderId="0" xfId="1" applyNumberFormat="1" applyFont="1" applyAlignment="1">
      <alignment horizontal="left" vertical="center"/>
    </xf>
    <xf numFmtId="3" fontId="6" fillId="0" borderId="0" xfId="1" applyNumberFormat="1" applyFont="1" applyAlignment="1">
      <alignment horizontal="left" vertical="center"/>
    </xf>
    <xf numFmtId="2" fontId="7" fillId="0" borderId="0" xfId="1" applyNumberFormat="1" applyFont="1" applyAlignment="1">
      <alignment horizontal="left" vertical="center"/>
    </xf>
  </cellXfs>
  <cellStyles count="2">
    <cellStyle name="표준" xfId="0" builtinId="0"/>
    <cellStyle name="표준 2" xfId="1" xr:uid="{F15A771A-2821-4775-98DC-79A18CBDF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8CD7-FB13-4A5A-A4FF-D5B897B5D7C6}">
  <sheetPr>
    <outlinePr summaryBelow="0" summaryRight="0"/>
  </sheetPr>
  <dimension ref="A1:V513"/>
  <sheetViews>
    <sheetView tabSelected="1" workbookViewId="0">
      <pane ySplit="2" topLeftCell="A5" activePane="bottomLeft" state="frozen"/>
      <selection pane="bottomLeft" activeCell="B37" sqref="B37"/>
    </sheetView>
  </sheetViews>
  <sheetFormatPr defaultColWidth="12.625" defaultRowHeight="15.75" customHeight="1" x14ac:dyDescent="0.2"/>
  <cols>
    <col min="1" max="1" width="6.375" style="1" customWidth="1"/>
    <col min="2" max="2" width="19.75" style="1" customWidth="1"/>
    <col min="3" max="3" width="6.375" style="1" customWidth="1"/>
    <col min="4" max="17" width="11.75" style="1" customWidth="1"/>
    <col min="18" max="18" width="9" style="1" customWidth="1"/>
    <col min="19" max="19" width="10.5" style="1" customWidth="1"/>
    <col min="20" max="22" width="18.875" style="1" customWidth="1"/>
    <col min="23" max="16384" width="12.625" style="1"/>
  </cols>
  <sheetData>
    <row r="1" spans="1:22" x14ac:dyDescent="0.2">
      <c r="A1" s="15" t="s">
        <v>782</v>
      </c>
      <c r="B1" s="12"/>
      <c r="C1" s="12"/>
      <c r="D1" s="12"/>
      <c r="E1" s="13"/>
      <c r="F1" s="13"/>
      <c r="G1" s="12"/>
      <c r="H1" s="14"/>
      <c r="I1" s="13"/>
      <c r="J1" s="12"/>
      <c r="K1" s="14"/>
      <c r="L1" s="13"/>
      <c r="M1" s="12"/>
      <c r="N1" s="14"/>
      <c r="O1" s="13"/>
      <c r="P1" s="12"/>
      <c r="Q1" s="14"/>
      <c r="R1" s="13"/>
      <c r="S1" s="12"/>
      <c r="T1" s="12"/>
      <c r="U1" s="12"/>
      <c r="V1" s="12"/>
    </row>
    <row r="2" spans="1:22" x14ac:dyDescent="0.2">
      <c r="A2" s="9" t="s">
        <v>763</v>
      </c>
      <c r="B2" s="9" t="s">
        <v>762</v>
      </c>
      <c r="C2" s="9" t="s">
        <v>761</v>
      </c>
      <c r="D2" s="9" t="s">
        <v>760</v>
      </c>
      <c r="E2" s="10" t="s">
        <v>759</v>
      </c>
      <c r="F2" s="10" t="s">
        <v>758</v>
      </c>
      <c r="G2" s="9" t="s">
        <v>757</v>
      </c>
      <c r="H2" s="11" t="s">
        <v>756</v>
      </c>
      <c r="I2" s="10" t="s">
        <v>755</v>
      </c>
      <c r="J2" s="9" t="s">
        <v>754</v>
      </c>
      <c r="K2" s="11" t="s">
        <v>753</v>
      </c>
      <c r="L2" s="10" t="s">
        <v>752</v>
      </c>
      <c r="M2" s="9" t="s">
        <v>751</v>
      </c>
      <c r="N2" s="11" t="s">
        <v>750</v>
      </c>
      <c r="O2" s="10" t="s">
        <v>749</v>
      </c>
      <c r="P2" s="9" t="s">
        <v>748</v>
      </c>
      <c r="Q2" s="11" t="s">
        <v>747</v>
      </c>
      <c r="R2" s="10" t="s">
        <v>746</v>
      </c>
      <c r="S2" s="9" t="s">
        <v>745</v>
      </c>
      <c r="T2" s="9" t="s">
        <v>744</v>
      </c>
      <c r="U2" s="9" t="s">
        <v>743</v>
      </c>
      <c r="V2" s="9" t="s">
        <v>742</v>
      </c>
    </row>
    <row r="3" spans="1:22" x14ac:dyDescent="0.2">
      <c r="A3" s="8" t="s">
        <v>781</v>
      </c>
      <c r="B3" s="8" t="s">
        <v>741</v>
      </c>
      <c r="C3" s="5" t="s">
        <v>726</v>
      </c>
      <c r="D3" s="5" t="s">
        <v>2</v>
      </c>
      <c r="E3" s="7">
        <v>13464</v>
      </c>
      <c r="F3" s="6">
        <v>5117</v>
      </c>
      <c r="G3" s="5">
        <f>F3/E3%</f>
        <v>38.005050505050512</v>
      </c>
      <c r="H3" s="7">
        <v>6377</v>
      </c>
      <c r="I3" s="6">
        <v>2439</v>
      </c>
      <c r="J3" s="5">
        <f>I3/H3%</f>
        <v>38.246824525639013</v>
      </c>
      <c r="K3" s="7">
        <f>E3+H3</f>
        <v>19841</v>
      </c>
      <c r="L3" s="6">
        <f>F3+I3</f>
        <v>7556</v>
      </c>
      <c r="M3" s="5">
        <f>L3/K3%</f>
        <v>38.082757925507785</v>
      </c>
      <c r="N3" s="7">
        <v>65052</v>
      </c>
      <c r="O3" s="6">
        <v>25934</v>
      </c>
      <c r="P3" s="5">
        <f>O3/N3%</f>
        <v>39.866568283834475</v>
      </c>
      <c r="Q3" s="7">
        <f>K3+N3</f>
        <v>84893</v>
      </c>
      <c r="R3" s="6">
        <f>L3+O3</f>
        <v>33490</v>
      </c>
      <c r="S3" s="5">
        <f>R3/Q3%</f>
        <v>39.449660160437261</v>
      </c>
      <c r="T3" s="5">
        <f>P3-G3</f>
        <v>1.8615177787839627</v>
      </c>
      <c r="U3" s="5">
        <f>P3-J3</f>
        <v>1.6197437581954617</v>
      </c>
      <c r="V3" s="5">
        <f>P3-M3</f>
        <v>1.78381035832669</v>
      </c>
    </row>
    <row r="4" spans="1:22" x14ac:dyDescent="0.2">
      <c r="A4" s="8" t="s">
        <v>781</v>
      </c>
      <c r="B4" s="8" t="s">
        <v>741</v>
      </c>
      <c r="C4" s="5" t="s">
        <v>740</v>
      </c>
      <c r="D4" s="5" t="s">
        <v>0</v>
      </c>
      <c r="E4" s="7">
        <v>13464</v>
      </c>
      <c r="F4" s="6">
        <v>7355</v>
      </c>
      <c r="G4" s="5">
        <f>F4/E3%</f>
        <v>54.627153891859777</v>
      </c>
      <c r="H4" s="7">
        <v>6377</v>
      </c>
      <c r="I4" s="6">
        <v>3229</v>
      </c>
      <c r="J4" s="5">
        <f>I4/H3%</f>
        <v>50.635094872196959</v>
      </c>
      <c r="K4" s="7">
        <f>E4+H4</f>
        <v>19841</v>
      </c>
      <c r="L4" s="6">
        <f>F4+I4</f>
        <v>10584</v>
      </c>
      <c r="M4" s="5">
        <f>L4/K3%</f>
        <v>53.344085479562523</v>
      </c>
      <c r="N4" s="7">
        <v>65052</v>
      </c>
      <c r="O4" s="6">
        <v>33758</v>
      </c>
      <c r="P4" s="5">
        <f>O4/N3%</f>
        <v>51.893869519768799</v>
      </c>
      <c r="Q4" s="7">
        <f>K4+N4</f>
        <v>84893</v>
      </c>
      <c r="R4" s="6">
        <f>L4+O4</f>
        <v>44342</v>
      </c>
      <c r="S4" s="5">
        <f>R4/Q3%</f>
        <v>52.232810714664346</v>
      </c>
      <c r="T4" s="5">
        <f>P4-G4</f>
        <v>-2.7332843720909779</v>
      </c>
      <c r="U4" s="5">
        <f>P4-J4</f>
        <v>1.2587746475718404</v>
      </c>
      <c r="V4" s="5">
        <f>P4-M4</f>
        <v>-1.4502159597937236</v>
      </c>
    </row>
    <row r="5" spans="1:22" x14ac:dyDescent="0.2">
      <c r="A5" s="8" t="s">
        <v>781</v>
      </c>
      <c r="B5" s="8" t="s">
        <v>739</v>
      </c>
      <c r="C5" s="5" t="s">
        <v>738</v>
      </c>
      <c r="D5" s="5" t="s">
        <v>2</v>
      </c>
      <c r="E5" s="7">
        <v>14218</v>
      </c>
      <c r="F5" s="6">
        <v>5335</v>
      </c>
      <c r="G5" s="5">
        <f>F5/E5%</f>
        <v>37.522858348572228</v>
      </c>
      <c r="H5" s="7">
        <v>7607</v>
      </c>
      <c r="I5" s="6">
        <v>2672</v>
      </c>
      <c r="J5" s="5">
        <f>I5/H5%</f>
        <v>35.125542263704489</v>
      </c>
      <c r="K5" s="7">
        <f>E5+H5</f>
        <v>21825</v>
      </c>
      <c r="L5" s="6">
        <f>F5+I5</f>
        <v>8007</v>
      </c>
      <c r="M5" s="5">
        <f>L5/K5%</f>
        <v>36.687285223367695</v>
      </c>
      <c r="N5" s="7">
        <v>91596</v>
      </c>
      <c r="O5" s="6">
        <v>36246</v>
      </c>
      <c r="P5" s="5">
        <f>O5/N5%</f>
        <v>39.571597012969995</v>
      </c>
      <c r="Q5" s="7">
        <f>K5+N5</f>
        <v>113421</v>
      </c>
      <c r="R5" s="6">
        <f>L5+O5</f>
        <v>44253</v>
      </c>
      <c r="S5" s="5">
        <f>R5/Q5%</f>
        <v>39.016584230433516</v>
      </c>
      <c r="T5" s="5">
        <f>P5-G5</f>
        <v>2.0487386643977672</v>
      </c>
      <c r="U5" s="5">
        <f>P5-J5</f>
        <v>4.4460547492655067</v>
      </c>
      <c r="V5" s="5">
        <f>P5-M5</f>
        <v>2.8843117896023003</v>
      </c>
    </row>
    <row r="6" spans="1:22" x14ac:dyDescent="0.2">
      <c r="A6" s="8" t="s">
        <v>781</v>
      </c>
      <c r="B6" s="8" t="s">
        <v>739</v>
      </c>
      <c r="C6" s="5" t="s">
        <v>737</v>
      </c>
      <c r="D6" s="5" t="s">
        <v>0</v>
      </c>
      <c r="E6" s="7">
        <v>14218</v>
      </c>
      <c r="F6" s="6">
        <v>6875</v>
      </c>
      <c r="G6" s="5">
        <f>F6/E5%</f>
        <v>48.354198902799268</v>
      </c>
      <c r="H6" s="7">
        <v>7607</v>
      </c>
      <c r="I6" s="6">
        <v>3583</v>
      </c>
      <c r="J6" s="5">
        <f>I6/H5%</f>
        <v>47.101354016037867</v>
      </c>
      <c r="K6" s="7">
        <f>E6+H6</f>
        <v>21825</v>
      </c>
      <c r="L6" s="6">
        <f>F6+I6</f>
        <v>10458</v>
      </c>
      <c r="M6" s="5">
        <f>L6/K5%</f>
        <v>47.917525773195877</v>
      </c>
      <c r="N6" s="7">
        <v>91596</v>
      </c>
      <c r="O6" s="6">
        <v>40172</v>
      </c>
      <c r="P6" s="5">
        <f>O6/N5%</f>
        <v>43.857810384732957</v>
      </c>
      <c r="Q6" s="7">
        <f>K6+N6</f>
        <v>113421</v>
      </c>
      <c r="R6" s="6">
        <f>L6+O6</f>
        <v>50630</v>
      </c>
      <c r="S6" s="5">
        <f>R6/Q5%</f>
        <v>44.638999832482519</v>
      </c>
      <c r="T6" s="5">
        <f>P6-G6</f>
        <v>-4.4963885180663112</v>
      </c>
      <c r="U6" s="5">
        <f>P6-J6</f>
        <v>-3.2435436313049095</v>
      </c>
      <c r="V6" s="5">
        <f>P6-M6</f>
        <v>-4.0597153884629193</v>
      </c>
    </row>
    <row r="7" spans="1:22" x14ac:dyDescent="0.2">
      <c r="A7" s="8" t="s">
        <v>781</v>
      </c>
      <c r="B7" s="8" t="s">
        <v>736</v>
      </c>
      <c r="C7" s="5" t="s">
        <v>735</v>
      </c>
      <c r="D7" s="5" t="s">
        <v>2</v>
      </c>
      <c r="E7" s="7">
        <v>12220</v>
      </c>
      <c r="F7" s="6">
        <v>4867</v>
      </c>
      <c r="G7" s="5">
        <f>F7/E7%</f>
        <v>39.828150572831426</v>
      </c>
      <c r="H7" s="7">
        <v>7174</v>
      </c>
      <c r="I7" s="6">
        <v>2290</v>
      </c>
      <c r="J7" s="5">
        <f>I7/H7%</f>
        <v>31.920825202118763</v>
      </c>
      <c r="K7" s="7">
        <f>E7+H7</f>
        <v>19394</v>
      </c>
      <c r="L7" s="6">
        <f>F7+I7</f>
        <v>7157</v>
      </c>
      <c r="M7" s="5">
        <f>L7/K7%</f>
        <v>36.90316592760648</v>
      </c>
      <c r="N7" s="7">
        <v>81530</v>
      </c>
      <c r="O7" s="6">
        <v>30824</v>
      </c>
      <c r="P7" s="5">
        <f>O7/N7%</f>
        <v>37.806942229854045</v>
      </c>
      <c r="Q7" s="7">
        <f>K7+N7</f>
        <v>100924</v>
      </c>
      <c r="R7" s="6">
        <f>L7+O7</f>
        <v>37981</v>
      </c>
      <c r="S7" s="5">
        <f>R7/Q7%</f>
        <v>37.633268598153066</v>
      </c>
      <c r="T7" s="5">
        <f>P7-G7</f>
        <v>-2.0212083429773813</v>
      </c>
      <c r="U7" s="5">
        <f>P7-J7</f>
        <v>5.8861170277352812</v>
      </c>
      <c r="V7" s="5">
        <f>P7-M7</f>
        <v>0.90377630224756444</v>
      </c>
    </row>
    <row r="8" spans="1:22" x14ac:dyDescent="0.2">
      <c r="A8" s="8" t="s">
        <v>781</v>
      </c>
      <c r="B8" s="8" t="s">
        <v>736</v>
      </c>
      <c r="C8" s="5" t="s">
        <v>734</v>
      </c>
      <c r="D8" s="5" t="s">
        <v>11</v>
      </c>
      <c r="E8" s="7">
        <v>12220</v>
      </c>
      <c r="F8" s="6">
        <v>4369</v>
      </c>
      <c r="G8" s="5">
        <f>F8/E7%</f>
        <v>35.752864157119475</v>
      </c>
      <c r="H8" s="7">
        <v>7174</v>
      </c>
      <c r="I8" s="6">
        <v>2275</v>
      </c>
      <c r="J8" s="5">
        <f>I8/H7%</f>
        <v>31.711736827432397</v>
      </c>
      <c r="K8" s="7">
        <f>E8+H8</f>
        <v>19394</v>
      </c>
      <c r="L8" s="6">
        <f>F8+I8</f>
        <v>6644</v>
      </c>
      <c r="M8" s="5">
        <f>L8/K7%</f>
        <v>34.258017943693929</v>
      </c>
      <c r="N8" s="7">
        <v>81530</v>
      </c>
      <c r="O8" s="6">
        <v>29587</v>
      </c>
      <c r="P8" s="5">
        <f>O8/N7%</f>
        <v>36.289709309456647</v>
      </c>
      <c r="Q8" s="7">
        <f>K8+N8</f>
        <v>100924</v>
      </c>
      <c r="R8" s="6">
        <f>L8+O8</f>
        <v>36231</v>
      </c>
      <c r="S8" s="5">
        <f>R8/Q7%</f>
        <v>35.89929055526931</v>
      </c>
      <c r="T8" s="5">
        <f>P8-G8</f>
        <v>0.53684515233717178</v>
      </c>
      <c r="U8" s="5">
        <f>P8-J8</f>
        <v>4.5779724820242507</v>
      </c>
      <c r="V8" s="5">
        <f>P8-M8</f>
        <v>2.0316913657627182</v>
      </c>
    </row>
    <row r="9" spans="1:22" x14ac:dyDescent="0.2">
      <c r="A9" s="8" t="s">
        <v>781</v>
      </c>
      <c r="B9" s="8" t="s">
        <v>733</v>
      </c>
      <c r="C9" s="5" t="s">
        <v>732</v>
      </c>
      <c r="D9" s="5" t="s">
        <v>2</v>
      </c>
      <c r="E9" s="7">
        <v>15653</v>
      </c>
      <c r="F9" s="6">
        <v>6031</v>
      </c>
      <c r="G9" s="5">
        <f>F9/E9%</f>
        <v>38.529355395131923</v>
      </c>
      <c r="H9" s="7">
        <v>8779</v>
      </c>
      <c r="I9" s="6">
        <v>2802</v>
      </c>
      <c r="J9" s="5">
        <f>I9/H9%</f>
        <v>31.917074837680826</v>
      </c>
      <c r="K9" s="7">
        <f>E9+H9</f>
        <v>24432</v>
      </c>
      <c r="L9" s="6">
        <f>F9+I9</f>
        <v>8833</v>
      </c>
      <c r="M9" s="5">
        <f>L9/K9%</f>
        <v>36.153405370006553</v>
      </c>
      <c r="N9" s="7">
        <v>91148</v>
      </c>
      <c r="O9" s="6">
        <v>36858</v>
      </c>
      <c r="P9" s="5">
        <f>O9/N9%</f>
        <v>40.437530170711369</v>
      </c>
      <c r="Q9" s="7">
        <f>K9+N9</f>
        <v>115580</v>
      </c>
      <c r="R9" s="6">
        <f>L9+O9</f>
        <v>45691</v>
      </c>
      <c r="S9" s="5">
        <f>R9/Q9%</f>
        <v>39.531925938743726</v>
      </c>
      <c r="T9" s="5">
        <f>P9-G9</f>
        <v>1.9081747755794467</v>
      </c>
      <c r="U9" s="5">
        <f>P9-J9</f>
        <v>8.5204553330305437</v>
      </c>
      <c r="V9" s="5">
        <f>P9-M9</f>
        <v>4.2841248007048165</v>
      </c>
    </row>
    <row r="10" spans="1:22" x14ac:dyDescent="0.2">
      <c r="A10" s="8" t="s">
        <v>781</v>
      </c>
      <c r="B10" s="8" t="s">
        <v>733</v>
      </c>
      <c r="C10" s="5" t="s">
        <v>731</v>
      </c>
      <c r="D10" s="5" t="s">
        <v>0</v>
      </c>
      <c r="E10" s="7">
        <v>15653</v>
      </c>
      <c r="F10" s="6">
        <v>7110</v>
      </c>
      <c r="G10" s="5">
        <f>F10/E9%</f>
        <v>45.422602695968827</v>
      </c>
      <c r="H10" s="7">
        <v>8779</v>
      </c>
      <c r="I10" s="6">
        <v>4264</v>
      </c>
      <c r="J10" s="5">
        <f>I10/H9%</f>
        <v>48.570452215514294</v>
      </c>
      <c r="K10" s="7">
        <f>E10+H10</f>
        <v>24432</v>
      </c>
      <c r="L10" s="6">
        <f>F10+I10</f>
        <v>11374</v>
      </c>
      <c r="M10" s="5">
        <f>L10/K9%</f>
        <v>46.553700065487888</v>
      </c>
      <c r="N10" s="7">
        <v>91148</v>
      </c>
      <c r="O10" s="6">
        <v>37591</v>
      </c>
      <c r="P10" s="5">
        <f>O10/N9%</f>
        <v>41.241716768332822</v>
      </c>
      <c r="Q10" s="7">
        <f>K10+N10</f>
        <v>115580</v>
      </c>
      <c r="R10" s="6">
        <f>L10+O10</f>
        <v>48965</v>
      </c>
      <c r="S10" s="5">
        <f>R10/Q9%</f>
        <v>42.364595950856554</v>
      </c>
      <c r="T10" s="5">
        <f>P10-G10</f>
        <v>-4.1808859276360053</v>
      </c>
      <c r="U10" s="5">
        <f>P10-J10</f>
        <v>-7.3287354471814723</v>
      </c>
      <c r="V10" s="5">
        <f>P10-M10</f>
        <v>-5.3119832971550665</v>
      </c>
    </row>
    <row r="11" spans="1:22" x14ac:dyDescent="0.2">
      <c r="A11" s="8" t="s">
        <v>781</v>
      </c>
      <c r="B11" s="8" t="s">
        <v>730</v>
      </c>
      <c r="C11" s="5" t="s">
        <v>729</v>
      </c>
      <c r="D11" s="5" t="s">
        <v>2</v>
      </c>
      <c r="E11" s="7">
        <v>9724</v>
      </c>
      <c r="F11" s="6">
        <v>3629</v>
      </c>
      <c r="G11" s="5">
        <f>F11/E11%</f>
        <v>37.320032908268203</v>
      </c>
      <c r="H11" s="7">
        <v>6497</v>
      </c>
      <c r="I11" s="6">
        <v>2178</v>
      </c>
      <c r="J11" s="5">
        <f>I11/H11%</f>
        <v>33.523164537478834</v>
      </c>
      <c r="K11" s="7">
        <f>E11+H11</f>
        <v>16221</v>
      </c>
      <c r="L11" s="6">
        <f>F11+I11</f>
        <v>5807</v>
      </c>
      <c r="M11" s="5">
        <f>L11/K11%</f>
        <v>35.799272547931693</v>
      </c>
      <c r="N11" s="7">
        <v>72970</v>
      </c>
      <c r="O11" s="6">
        <v>27638</v>
      </c>
      <c r="P11" s="5">
        <f>O11/N11%</f>
        <v>37.875839386049059</v>
      </c>
      <c r="Q11" s="7">
        <f>K11+N11</f>
        <v>89191</v>
      </c>
      <c r="R11" s="6">
        <f>L11+O11</f>
        <v>33445</v>
      </c>
      <c r="S11" s="5">
        <f>R11/Q11%</f>
        <v>37.498178067293786</v>
      </c>
      <c r="T11" s="5">
        <f>P11-G11</f>
        <v>0.55580647778085535</v>
      </c>
      <c r="U11" s="5">
        <f>P11-J11</f>
        <v>4.3526748485702242</v>
      </c>
      <c r="V11" s="5">
        <f>P11-M11</f>
        <v>2.0765668381173654</v>
      </c>
    </row>
    <row r="12" spans="1:22" x14ac:dyDescent="0.2">
      <c r="A12" s="8" t="s">
        <v>781</v>
      </c>
      <c r="B12" s="8" t="s">
        <v>730</v>
      </c>
      <c r="C12" s="5" t="s">
        <v>728</v>
      </c>
      <c r="D12" s="5" t="s">
        <v>0</v>
      </c>
      <c r="E12" s="7">
        <v>9724</v>
      </c>
      <c r="F12" s="6">
        <v>4159</v>
      </c>
      <c r="G12" s="5">
        <f>F12/E11%</f>
        <v>42.770464829288358</v>
      </c>
      <c r="H12" s="7">
        <v>6497</v>
      </c>
      <c r="I12" s="6">
        <v>2876</v>
      </c>
      <c r="J12" s="5">
        <f>I12/H11%</f>
        <v>44.266584577497305</v>
      </c>
      <c r="K12" s="7">
        <f>E12+H12</f>
        <v>16221</v>
      </c>
      <c r="L12" s="6">
        <f>F12+I12</f>
        <v>7035</v>
      </c>
      <c r="M12" s="5">
        <f>L12/K11%</f>
        <v>43.369705936748659</v>
      </c>
      <c r="N12" s="7">
        <v>72970</v>
      </c>
      <c r="O12" s="6">
        <v>28820</v>
      </c>
      <c r="P12" s="5">
        <f>O12/N11%</f>
        <v>39.495683157461968</v>
      </c>
      <c r="Q12" s="7">
        <f>K12+N12</f>
        <v>89191</v>
      </c>
      <c r="R12" s="6">
        <f>L12+O12</f>
        <v>35855</v>
      </c>
      <c r="S12" s="5">
        <f>R12/Q11%</f>
        <v>40.200244419279976</v>
      </c>
      <c r="T12" s="5">
        <f>P12-G12</f>
        <v>-3.2747816718263891</v>
      </c>
      <c r="U12" s="5">
        <f>P12-J12</f>
        <v>-4.7709014200353366</v>
      </c>
      <c r="V12" s="5">
        <f>P12-M12</f>
        <v>-3.8740227792866904</v>
      </c>
    </row>
    <row r="13" spans="1:22" x14ac:dyDescent="0.2">
      <c r="A13" s="8" t="s">
        <v>781</v>
      </c>
      <c r="B13" s="8" t="s">
        <v>727</v>
      </c>
      <c r="C13" s="5" t="s">
        <v>725</v>
      </c>
      <c r="D13" s="5" t="s">
        <v>2</v>
      </c>
      <c r="E13" s="7">
        <v>12992</v>
      </c>
      <c r="F13" s="6">
        <v>4990</v>
      </c>
      <c r="G13" s="5">
        <f>F13/E13%</f>
        <v>38.408251231527096</v>
      </c>
      <c r="H13" s="7">
        <v>6362</v>
      </c>
      <c r="I13" s="6">
        <v>1962</v>
      </c>
      <c r="J13" s="5">
        <f>I13/H13%</f>
        <v>30.839358692235148</v>
      </c>
      <c r="K13" s="7">
        <f>E13+H13</f>
        <v>19354</v>
      </c>
      <c r="L13" s="6">
        <f>F13+I13</f>
        <v>6952</v>
      </c>
      <c r="M13" s="5">
        <f>L13/K13%</f>
        <v>35.920223209672422</v>
      </c>
      <c r="N13" s="7">
        <v>72259</v>
      </c>
      <c r="O13" s="6">
        <v>26749</v>
      </c>
      <c r="P13" s="5">
        <f>O13/N13%</f>
        <v>37.018226103322768</v>
      </c>
      <c r="Q13" s="7">
        <f>K13+N13</f>
        <v>91613</v>
      </c>
      <c r="R13" s="6">
        <f>L13+O13</f>
        <v>33701</v>
      </c>
      <c r="S13" s="5">
        <f>R13/Q13%</f>
        <v>36.786263958171872</v>
      </c>
      <c r="T13" s="5">
        <f>P13-G13</f>
        <v>-1.3900251282043286</v>
      </c>
      <c r="U13" s="5">
        <f>P13-J13</f>
        <v>6.1788674110876194</v>
      </c>
      <c r="V13" s="5">
        <f>P13-M13</f>
        <v>1.0980028936503459</v>
      </c>
    </row>
    <row r="14" spans="1:22" x14ac:dyDescent="0.2">
      <c r="A14" s="8" t="s">
        <v>781</v>
      </c>
      <c r="B14" s="8" t="s">
        <v>727</v>
      </c>
      <c r="C14" s="5" t="s">
        <v>724</v>
      </c>
      <c r="D14" s="5" t="s">
        <v>0</v>
      </c>
      <c r="E14" s="7">
        <v>12992</v>
      </c>
      <c r="F14" s="6">
        <v>6329</v>
      </c>
      <c r="G14" s="5">
        <f>F14/E13%</f>
        <v>48.714593596059117</v>
      </c>
      <c r="H14" s="7">
        <v>6362</v>
      </c>
      <c r="I14" s="6">
        <v>3411</v>
      </c>
      <c r="J14" s="5">
        <f>I14/H13%</f>
        <v>53.615215341087712</v>
      </c>
      <c r="K14" s="7">
        <f>E14+H14</f>
        <v>19354</v>
      </c>
      <c r="L14" s="6">
        <f>F14+I14</f>
        <v>9740</v>
      </c>
      <c r="M14" s="5">
        <f>L14/K13%</f>
        <v>50.325514105611248</v>
      </c>
      <c r="N14" s="7">
        <v>72259</v>
      </c>
      <c r="O14" s="6">
        <v>34240</v>
      </c>
      <c r="P14" s="5">
        <f>O14/N13%</f>
        <v>47.385100817891193</v>
      </c>
      <c r="Q14" s="7">
        <f>K14+N14</f>
        <v>91613</v>
      </c>
      <c r="R14" s="6">
        <f>L14+O14</f>
        <v>43980</v>
      </c>
      <c r="S14" s="5">
        <f>R14/Q13%</f>
        <v>48.006287317302132</v>
      </c>
      <c r="T14" s="5">
        <f>P14-G14</f>
        <v>-1.3294927781679249</v>
      </c>
      <c r="U14" s="5">
        <f>P14-J14</f>
        <v>-6.2301145231965194</v>
      </c>
      <c r="V14" s="5">
        <f>P14-M14</f>
        <v>-2.9404132877200553</v>
      </c>
    </row>
    <row r="15" spans="1:22" x14ac:dyDescent="0.2">
      <c r="A15" s="8" t="s">
        <v>781</v>
      </c>
      <c r="B15" s="8" t="s">
        <v>723</v>
      </c>
      <c r="C15" s="5" t="s">
        <v>722</v>
      </c>
      <c r="D15" s="5" t="s">
        <v>2</v>
      </c>
      <c r="E15" s="7">
        <v>11285</v>
      </c>
      <c r="F15" s="6">
        <v>4013</v>
      </c>
      <c r="G15" s="5">
        <f>F15/E15%</f>
        <v>35.560478511298186</v>
      </c>
      <c r="H15" s="7">
        <v>7074</v>
      </c>
      <c r="I15" s="6">
        <v>1970</v>
      </c>
      <c r="J15" s="5">
        <f>I15/H15%</f>
        <v>27.848459146169073</v>
      </c>
      <c r="K15" s="7">
        <f>E15+H15</f>
        <v>18359</v>
      </c>
      <c r="L15" s="6">
        <f>F15+I15</f>
        <v>5983</v>
      </c>
      <c r="M15" s="5">
        <f>L15/K15%</f>
        <v>32.588920965194184</v>
      </c>
      <c r="N15" s="7">
        <v>75695</v>
      </c>
      <c r="O15" s="6">
        <v>29610</v>
      </c>
      <c r="P15" s="5">
        <f>O15/N15%</f>
        <v>39.117511064138974</v>
      </c>
      <c r="Q15" s="7">
        <f>K15+N15</f>
        <v>94054</v>
      </c>
      <c r="R15" s="6">
        <f>L15+O15</f>
        <v>35593</v>
      </c>
      <c r="S15" s="5">
        <f>R15/Q15%</f>
        <v>37.843153932847088</v>
      </c>
      <c r="T15" s="5">
        <f>P15-G15</f>
        <v>3.5570325528407878</v>
      </c>
      <c r="U15" s="5">
        <f>P15-J15</f>
        <v>11.2690519179699</v>
      </c>
      <c r="V15" s="5">
        <f>P15-M15</f>
        <v>6.5285900989447896</v>
      </c>
    </row>
    <row r="16" spans="1:22" x14ac:dyDescent="0.2">
      <c r="A16" s="8" t="s">
        <v>781</v>
      </c>
      <c r="B16" s="8" t="s">
        <v>723</v>
      </c>
      <c r="C16" s="5" t="s">
        <v>721</v>
      </c>
      <c r="D16" s="5" t="s">
        <v>0</v>
      </c>
      <c r="E16" s="7">
        <v>11285</v>
      </c>
      <c r="F16" s="6">
        <v>5078</v>
      </c>
      <c r="G16" s="5">
        <f>F16/E15%</f>
        <v>44.997784669915816</v>
      </c>
      <c r="H16" s="7">
        <v>7074</v>
      </c>
      <c r="I16" s="6">
        <v>3551</v>
      </c>
      <c r="J16" s="5">
        <f>I16/H15%</f>
        <v>50.19790783149562</v>
      </c>
      <c r="K16" s="7">
        <f>E16+H16</f>
        <v>18359</v>
      </c>
      <c r="L16" s="6">
        <f>F16+I16</f>
        <v>8629</v>
      </c>
      <c r="M16" s="5">
        <f>L16/K15%</f>
        <v>47.001470668337056</v>
      </c>
      <c r="N16" s="7">
        <v>75695</v>
      </c>
      <c r="O16" s="6">
        <v>31099</v>
      </c>
      <c r="P16" s="5">
        <f>O16/N15%</f>
        <v>41.084615892727392</v>
      </c>
      <c r="Q16" s="7">
        <f>K16+N16</f>
        <v>94054</v>
      </c>
      <c r="R16" s="6">
        <f>L16+O16</f>
        <v>39728</v>
      </c>
      <c r="S16" s="5">
        <f>R16/Q15%</f>
        <v>42.239564505496844</v>
      </c>
      <c r="T16" s="5">
        <f>P16-G16</f>
        <v>-3.9131687771884245</v>
      </c>
      <c r="U16" s="5">
        <f>P16-J16</f>
        <v>-9.1132919387682279</v>
      </c>
      <c r="V16" s="5">
        <f>P16-M16</f>
        <v>-5.9168547756096643</v>
      </c>
    </row>
    <row r="17" spans="1:22" x14ac:dyDescent="0.2">
      <c r="A17" s="8" t="s">
        <v>781</v>
      </c>
      <c r="B17" s="8" t="s">
        <v>720</v>
      </c>
      <c r="C17" s="5" t="s">
        <v>719</v>
      </c>
      <c r="D17" s="5" t="s">
        <v>2</v>
      </c>
      <c r="E17" s="7">
        <v>8772</v>
      </c>
      <c r="F17" s="6">
        <v>3219</v>
      </c>
      <c r="G17" s="5">
        <f>F17/E17%</f>
        <v>36.696306429548564</v>
      </c>
      <c r="H17" s="7">
        <v>5500</v>
      </c>
      <c r="I17" s="6">
        <v>1640</v>
      </c>
      <c r="J17" s="5">
        <f>I17/H17%</f>
        <v>29.818181818181817</v>
      </c>
      <c r="K17" s="7">
        <f>E17+H17</f>
        <v>14272</v>
      </c>
      <c r="L17" s="6">
        <f>F17+I17</f>
        <v>4859</v>
      </c>
      <c r="M17" s="5">
        <f>L17/K17%</f>
        <v>34.045683856502244</v>
      </c>
      <c r="N17" s="7">
        <v>73034</v>
      </c>
      <c r="O17" s="6">
        <v>27906</v>
      </c>
      <c r="P17" s="5">
        <f>O17/N17%</f>
        <v>38.209601007749811</v>
      </c>
      <c r="Q17" s="7">
        <f>K17+N17</f>
        <v>87306</v>
      </c>
      <c r="R17" s="6">
        <f>L17+O17</f>
        <v>32765</v>
      </c>
      <c r="S17" s="5">
        <f>R17/Q17%</f>
        <v>37.528921265434221</v>
      </c>
      <c r="T17" s="5">
        <f>P17-G17</f>
        <v>1.513294578201247</v>
      </c>
      <c r="U17" s="5">
        <f>P17-J17</f>
        <v>8.3914191895679942</v>
      </c>
      <c r="V17" s="5">
        <f>P17-M17</f>
        <v>4.163917151247567</v>
      </c>
    </row>
    <row r="18" spans="1:22" x14ac:dyDescent="0.2">
      <c r="A18" s="8" t="s">
        <v>781</v>
      </c>
      <c r="B18" s="8" t="s">
        <v>720</v>
      </c>
      <c r="C18" s="5" t="s">
        <v>718</v>
      </c>
      <c r="D18" s="5" t="s">
        <v>0</v>
      </c>
      <c r="E18" s="7">
        <v>8772</v>
      </c>
      <c r="F18" s="6">
        <v>5142</v>
      </c>
      <c r="G18" s="5">
        <f>F18/E17%</f>
        <v>58.618331053351575</v>
      </c>
      <c r="H18" s="7">
        <v>5500</v>
      </c>
      <c r="I18" s="6">
        <v>3434</v>
      </c>
      <c r="J18" s="5">
        <f>I18/H17%</f>
        <v>62.436363636363637</v>
      </c>
      <c r="K18" s="7">
        <f>E18+H18</f>
        <v>14272</v>
      </c>
      <c r="L18" s="6">
        <f>F18+I18</f>
        <v>8576</v>
      </c>
      <c r="M18" s="5">
        <f>L18/K17%</f>
        <v>60.08968609865471</v>
      </c>
      <c r="N18" s="7">
        <v>73034</v>
      </c>
      <c r="O18" s="6">
        <v>41366</v>
      </c>
      <c r="P18" s="5">
        <f>O18/N17%</f>
        <v>56.639373442506226</v>
      </c>
      <c r="Q18" s="7">
        <f>K18+N18</f>
        <v>87306</v>
      </c>
      <c r="R18" s="6">
        <f>L18+O18</f>
        <v>49942</v>
      </c>
      <c r="S18" s="5">
        <f>R18/Q17%</f>
        <v>57.203399537259756</v>
      </c>
      <c r="T18" s="5">
        <f>P18-G18</f>
        <v>-1.9789576108453488</v>
      </c>
      <c r="U18" s="5">
        <f>P18-J18</f>
        <v>-5.7969901938574111</v>
      </c>
      <c r="V18" s="5">
        <f>P18-M18</f>
        <v>-3.4503126561484834</v>
      </c>
    </row>
    <row r="19" spans="1:22" x14ac:dyDescent="0.2">
      <c r="A19" s="8" t="s">
        <v>781</v>
      </c>
      <c r="B19" s="8" t="s">
        <v>717</v>
      </c>
      <c r="C19" s="5" t="s">
        <v>716</v>
      </c>
      <c r="D19" s="5" t="s">
        <v>2</v>
      </c>
      <c r="E19" s="7">
        <v>11085</v>
      </c>
      <c r="F19" s="6">
        <v>3488</v>
      </c>
      <c r="G19" s="5">
        <f>F19/E19%</f>
        <v>31.465944970681104</v>
      </c>
      <c r="H19" s="7">
        <v>5860</v>
      </c>
      <c r="I19" s="6">
        <v>1502</v>
      </c>
      <c r="J19" s="5">
        <f>I19/H19%</f>
        <v>25.631399317406142</v>
      </c>
      <c r="K19" s="7">
        <f>E19+H19</f>
        <v>16945</v>
      </c>
      <c r="L19" s="6">
        <f>F19+I19</f>
        <v>4990</v>
      </c>
      <c r="M19" s="5">
        <f>L19/K19%</f>
        <v>29.448214812629097</v>
      </c>
      <c r="N19" s="7">
        <v>68600</v>
      </c>
      <c r="O19" s="6">
        <v>21632</v>
      </c>
      <c r="P19" s="5">
        <f>O19/N19%</f>
        <v>31.533527696793001</v>
      </c>
      <c r="Q19" s="7">
        <f>K19+N19</f>
        <v>85545</v>
      </c>
      <c r="R19" s="6">
        <f>L19+O19</f>
        <v>26622</v>
      </c>
      <c r="S19" s="5">
        <f>R19/Q19%</f>
        <v>31.120462914255654</v>
      </c>
      <c r="T19" s="5">
        <f>P19-G19</f>
        <v>6.7582726111897529E-2</v>
      </c>
      <c r="U19" s="5">
        <f>P19-J19</f>
        <v>5.9021283793868591</v>
      </c>
      <c r="V19" s="5">
        <f>P19-M19</f>
        <v>2.0853128841639048</v>
      </c>
    </row>
    <row r="20" spans="1:22" x14ac:dyDescent="0.2">
      <c r="A20" s="8" t="s">
        <v>781</v>
      </c>
      <c r="B20" s="8" t="s">
        <v>717</v>
      </c>
      <c r="C20" s="5" t="s">
        <v>715</v>
      </c>
      <c r="D20" s="5" t="s">
        <v>0</v>
      </c>
      <c r="E20" s="7">
        <v>11085</v>
      </c>
      <c r="F20" s="6">
        <v>6027</v>
      </c>
      <c r="G20" s="5">
        <f>F20/E19%</f>
        <v>54.37077131258458</v>
      </c>
      <c r="H20" s="7">
        <v>5860</v>
      </c>
      <c r="I20" s="6">
        <v>3264</v>
      </c>
      <c r="J20" s="5">
        <f>I20/H19%</f>
        <v>55.69965870307167</v>
      </c>
      <c r="K20" s="7">
        <f>E20+H20</f>
        <v>16945</v>
      </c>
      <c r="L20" s="6">
        <f>F20+I20</f>
        <v>9291</v>
      </c>
      <c r="M20" s="5">
        <f>L20/K19%</f>
        <v>54.830333431690768</v>
      </c>
      <c r="N20" s="7">
        <v>68600</v>
      </c>
      <c r="O20" s="6">
        <v>36547</v>
      </c>
      <c r="P20" s="5">
        <f>O20/N19%</f>
        <v>53.275510204081634</v>
      </c>
      <c r="Q20" s="7">
        <f>K20+N20</f>
        <v>85545</v>
      </c>
      <c r="R20" s="6">
        <f>L20+O20</f>
        <v>45838</v>
      </c>
      <c r="S20" s="5">
        <f>R20/Q19%</f>
        <v>53.583494067449877</v>
      </c>
      <c r="T20" s="5">
        <f>P20-G20</f>
        <v>-1.095261108502946</v>
      </c>
      <c r="U20" s="5">
        <f>P20-J20</f>
        <v>-2.4241484989900357</v>
      </c>
      <c r="V20" s="5">
        <f>P20-M20</f>
        <v>-1.5548232276091341</v>
      </c>
    </row>
    <row r="21" spans="1:22" x14ac:dyDescent="0.2">
      <c r="A21" s="8" t="s">
        <v>781</v>
      </c>
      <c r="B21" s="8" t="s">
        <v>714</v>
      </c>
      <c r="C21" s="5" t="s">
        <v>713</v>
      </c>
      <c r="D21" s="5" t="s">
        <v>2</v>
      </c>
      <c r="E21" s="7">
        <v>13206</v>
      </c>
      <c r="F21" s="6">
        <v>4900</v>
      </c>
      <c r="G21" s="5">
        <f>F21/E21%</f>
        <v>37.104346509162504</v>
      </c>
      <c r="H21" s="7">
        <v>7671</v>
      </c>
      <c r="I21" s="6">
        <v>2466</v>
      </c>
      <c r="J21" s="5">
        <f>I21/H21%</f>
        <v>32.147047321079391</v>
      </c>
      <c r="K21" s="7">
        <f>E21+H21</f>
        <v>20877</v>
      </c>
      <c r="L21" s="6">
        <f>F21+I21</f>
        <v>7366</v>
      </c>
      <c r="M21" s="5">
        <f>L21/K21%</f>
        <v>35.282847152368632</v>
      </c>
      <c r="N21" s="7">
        <v>92330</v>
      </c>
      <c r="O21" s="6">
        <v>33751</v>
      </c>
      <c r="P21" s="5">
        <f>O21/N21%</f>
        <v>36.554749268926678</v>
      </c>
      <c r="Q21" s="7">
        <f>K21+N21</f>
        <v>113207</v>
      </c>
      <c r="R21" s="6">
        <f>L21+O21</f>
        <v>41117</v>
      </c>
      <c r="S21" s="5">
        <f>R21/Q21%</f>
        <v>36.32019221426237</v>
      </c>
      <c r="T21" s="5">
        <f>P21-G21</f>
        <v>-0.54959724023582623</v>
      </c>
      <c r="U21" s="5">
        <f>P21-J21</f>
        <v>4.4077019478472863</v>
      </c>
      <c r="V21" s="5">
        <f>P21-M21</f>
        <v>1.2719021165580457</v>
      </c>
    </row>
    <row r="22" spans="1:22" x14ac:dyDescent="0.2">
      <c r="A22" s="8" t="s">
        <v>781</v>
      </c>
      <c r="B22" s="8" t="s">
        <v>714</v>
      </c>
      <c r="C22" s="5" t="s">
        <v>712</v>
      </c>
      <c r="D22" s="5" t="s">
        <v>0</v>
      </c>
      <c r="E22" s="7">
        <v>13206</v>
      </c>
      <c r="F22" s="6">
        <v>5890</v>
      </c>
      <c r="G22" s="5">
        <f>F22/E21%</f>
        <v>44.600938967136152</v>
      </c>
      <c r="H22" s="7">
        <v>7671</v>
      </c>
      <c r="I22" s="6">
        <v>3416</v>
      </c>
      <c r="J22" s="5">
        <f>I22/H21%</f>
        <v>44.531351844609574</v>
      </c>
      <c r="K22" s="7">
        <f>E22+H22</f>
        <v>20877</v>
      </c>
      <c r="L22" s="6">
        <f>F22+I22</f>
        <v>9306</v>
      </c>
      <c r="M22" s="5">
        <f>L22/K21%</f>
        <v>44.575370024428793</v>
      </c>
      <c r="N22" s="7">
        <v>92330</v>
      </c>
      <c r="O22" s="6">
        <v>40314</v>
      </c>
      <c r="P22" s="5">
        <f>O22/N21%</f>
        <v>43.662948120870794</v>
      </c>
      <c r="Q22" s="7">
        <f>K22+N22</f>
        <v>113207</v>
      </c>
      <c r="R22" s="6">
        <f>L22+O22</f>
        <v>49620</v>
      </c>
      <c r="S22" s="5">
        <f>R22/Q21%</f>
        <v>43.831211850857279</v>
      </c>
      <c r="T22" s="5">
        <f>P22-G22</f>
        <v>-0.93799084626535745</v>
      </c>
      <c r="U22" s="5">
        <f>P22-J22</f>
        <v>-0.86840372373877983</v>
      </c>
      <c r="V22" s="5">
        <f>P22-M22</f>
        <v>-0.91242190355799835</v>
      </c>
    </row>
    <row r="23" spans="1:22" x14ac:dyDescent="0.2">
      <c r="A23" s="8" t="s">
        <v>781</v>
      </c>
      <c r="B23" s="8" t="s">
        <v>711</v>
      </c>
      <c r="C23" s="5" t="s">
        <v>708</v>
      </c>
      <c r="D23" s="5" t="s">
        <v>2</v>
      </c>
      <c r="E23" s="7">
        <v>17083</v>
      </c>
      <c r="F23" s="6">
        <v>6173</v>
      </c>
      <c r="G23" s="5">
        <f>F23/E23%</f>
        <v>36.135339226131237</v>
      </c>
      <c r="H23" s="7">
        <v>9402</v>
      </c>
      <c r="I23" s="6">
        <v>2818</v>
      </c>
      <c r="J23" s="5">
        <f>I23/H23%</f>
        <v>29.972346309295897</v>
      </c>
      <c r="K23" s="7">
        <f>E23+H23</f>
        <v>26485</v>
      </c>
      <c r="L23" s="6">
        <f>F23+I23</f>
        <v>8991</v>
      </c>
      <c r="M23" s="5">
        <f>L23/K23%</f>
        <v>33.947517462714742</v>
      </c>
      <c r="N23" s="7">
        <v>95662</v>
      </c>
      <c r="O23" s="6">
        <v>34798</v>
      </c>
      <c r="P23" s="5">
        <f>O23/N23%</f>
        <v>36.375990466433905</v>
      </c>
      <c r="Q23" s="7">
        <f>K23+N23</f>
        <v>122147</v>
      </c>
      <c r="R23" s="6">
        <f>L23+O23</f>
        <v>43789</v>
      </c>
      <c r="S23" s="5">
        <f>R23/Q23%</f>
        <v>35.849427329365433</v>
      </c>
      <c r="T23" s="5">
        <f>P23-G23</f>
        <v>0.24065124030266816</v>
      </c>
      <c r="U23" s="5">
        <f>P23-J23</f>
        <v>6.4036441571380074</v>
      </c>
      <c r="V23" s="5">
        <f>P23-M23</f>
        <v>2.4284730037191622</v>
      </c>
    </row>
    <row r="24" spans="1:22" x14ac:dyDescent="0.2">
      <c r="A24" s="8" t="s">
        <v>781</v>
      </c>
      <c r="B24" s="8" t="s">
        <v>711</v>
      </c>
      <c r="C24" s="5" t="s">
        <v>710</v>
      </c>
      <c r="D24" s="5" t="s">
        <v>0</v>
      </c>
      <c r="E24" s="7">
        <v>17083</v>
      </c>
      <c r="F24" s="6">
        <v>8375</v>
      </c>
      <c r="G24" s="5">
        <f>F24/E23%</f>
        <v>49.025346836035823</v>
      </c>
      <c r="H24" s="7">
        <v>9402</v>
      </c>
      <c r="I24" s="6">
        <v>4829</v>
      </c>
      <c r="J24" s="5">
        <f>I24/H23%</f>
        <v>51.361412465432892</v>
      </c>
      <c r="K24" s="7">
        <f>E24+H24</f>
        <v>26485</v>
      </c>
      <c r="L24" s="6">
        <f>F24+I24</f>
        <v>13204</v>
      </c>
      <c r="M24" s="5">
        <f>L24/K23%</f>
        <v>49.854634698886159</v>
      </c>
      <c r="N24" s="7">
        <v>95662</v>
      </c>
      <c r="O24" s="6">
        <v>44615</v>
      </c>
      <c r="P24" s="5">
        <f>O24/N23%</f>
        <v>46.63816353410968</v>
      </c>
      <c r="Q24" s="7">
        <f>K24+N24</f>
        <v>122147</v>
      </c>
      <c r="R24" s="6">
        <f>L24+O24</f>
        <v>57819</v>
      </c>
      <c r="S24" s="5">
        <f>R24/Q23%</f>
        <v>47.335587447911124</v>
      </c>
      <c r="T24" s="5">
        <f>P24-G24</f>
        <v>-2.387183301926143</v>
      </c>
      <c r="U24" s="5">
        <f>P24-J24</f>
        <v>-4.7232489313232122</v>
      </c>
      <c r="V24" s="5">
        <f>P24-M24</f>
        <v>-3.216471164776479</v>
      </c>
    </row>
    <row r="25" spans="1:22" x14ac:dyDescent="0.2">
      <c r="A25" s="8" t="s">
        <v>781</v>
      </c>
      <c r="B25" s="8" t="s">
        <v>709</v>
      </c>
      <c r="C25" s="5" t="s">
        <v>707</v>
      </c>
      <c r="D25" s="5" t="s">
        <v>2</v>
      </c>
      <c r="E25" s="7">
        <v>11761</v>
      </c>
      <c r="F25" s="6">
        <v>3785</v>
      </c>
      <c r="G25" s="5">
        <f>F25/E25%</f>
        <v>32.182637530822213</v>
      </c>
      <c r="H25" s="7">
        <v>7442</v>
      </c>
      <c r="I25" s="6">
        <v>1934</v>
      </c>
      <c r="J25" s="5">
        <f>I25/H25%</f>
        <v>25.987637731792528</v>
      </c>
      <c r="K25" s="7">
        <f>E25+H25</f>
        <v>19203</v>
      </c>
      <c r="L25" s="6">
        <f>F25+I25</f>
        <v>5719</v>
      </c>
      <c r="M25" s="5">
        <f>L25/K25%</f>
        <v>29.781804926313598</v>
      </c>
      <c r="N25" s="7">
        <v>85617</v>
      </c>
      <c r="O25" s="6">
        <v>27962</v>
      </c>
      <c r="P25" s="5">
        <f>O25/N25%</f>
        <v>32.659401754324492</v>
      </c>
      <c r="Q25" s="7">
        <f>K25+N25</f>
        <v>104820</v>
      </c>
      <c r="R25" s="6">
        <f>L25+O25</f>
        <v>33681</v>
      </c>
      <c r="S25" s="5">
        <f>R25/Q25%</f>
        <v>32.132226674298799</v>
      </c>
      <c r="T25" s="5">
        <f>P25-G25</f>
        <v>0.47676422350227909</v>
      </c>
      <c r="U25" s="5">
        <f>P25-J25</f>
        <v>6.6717640225319634</v>
      </c>
      <c r="V25" s="5">
        <f>P25-M25</f>
        <v>2.8775968280108941</v>
      </c>
    </row>
    <row r="26" spans="1:22" x14ac:dyDescent="0.2">
      <c r="A26" s="8" t="s">
        <v>781</v>
      </c>
      <c r="B26" s="8" t="s">
        <v>709</v>
      </c>
      <c r="C26" s="5" t="s">
        <v>706</v>
      </c>
      <c r="D26" s="5" t="s">
        <v>0</v>
      </c>
      <c r="E26" s="7">
        <v>11761</v>
      </c>
      <c r="F26" s="6">
        <v>4727</v>
      </c>
      <c r="G26" s="5">
        <f>F26/E25%</f>
        <v>40.192160530567129</v>
      </c>
      <c r="H26" s="7">
        <v>7442</v>
      </c>
      <c r="I26" s="6">
        <v>3193</v>
      </c>
      <c r="J26" s="5">
        <f>I26/H25%</f>
        <v>42.905133028755706</v>
      </c>
      <c r="K26" s="7">
        <f>E26+H26</f>
        <v>19203</v>
      </c>
      <c r="L26" s="6">
        <f>F26+I26</f>
        <v>7920</v>
      </c>
      <c r="M26" s="5">
        <f>L26/K25%</f>
        <v>41.243555694422746</v>
      </c>
      <c r="N26" s="7">
        <v>85617</v>
      </c>
      <c r="O26" s="6">
        <v>32914</v>
      </c>
      <c r="P26" s="5">
        <f>O26/N25%</f>
        <v>38.443299811953239</v>
      </c>
      <c r="Q26" s="7">
        <f>K26+N26</f>
        <v>104820</v>
      </c>
      <c r="R26" s="6">
        <f>L26+O26</f>
        <v>40834</v>
      </c>
      <c r="S26" s="5">
        <f>R26/Q25%</f>
        <v>38.956306048464029</v>
      </c>
      <c r="T26" s="5">
        <f>P26-G26</f>
        <v>-1.7488607186138907</v>
      </c>
      <c r="U26" s="5">
        <f>P26-J26</f>
        <v>-4.4618332168024679</v>
      </c>
      <c r="V26" s="5">
        <f>P26-M26</f>
        <v>-2.8002558824695072</v>
      </c>
    </row>
    <row r="27" spans="1:22" x14ac:dyDescent="0.2">
      <c r="A27" s="8" t="s">
        <v>781</v>
      </c>
      <c r="B27" s="8" t="s">
        <v>705</v>
      </c>
      <c r="C27" s="5" t="s">
        <v>704</v>
      </c>
      <c r="D27" s="5" t="s">
        <v>2</v>
      </c>
      <c r="E27" s="7">
        <v>9330</v>
      </c>
      <c r="F27" s="6">
        <v>3683</v>
      </c>
      <c r="G27" s="5">
        <f>F27/E27%</f>
        <v>39.474812433011792</v>
      </c>
      <c r="H27" s="7">
        <v>5142</v>
      </c>
      <c r="I27" s="6">
        <v>1523</v>
      </c>
      <c r="J27" s="5">
        <f>I27/H27%</f>
        <v>29.618825359782186</v>
      </c>
      <c r="K27" s="7">
        <f>E27+H27</f>
        <v>14472</v>
      </c>
      <c r="L27" s="6">
        <f>F27+I27</f>
        <v>5206</v>
      </c>
      <c r="M27" s="5">
        <f>L27/K27%</f>
        <v>35.972913211719181</v>
      </c>
      <c r="N27" s="7">
        <v>62700</v>
      </c>
      <c r="O27" s="6">
        <v>24892</v>
      </c>
      <c r="P27" s="5">
        <f>O27/N27%</f>
        <v>39.700159489633172</v>
      </c>
      <c r="Q27" s="7">
        <f>K27+N27</f>
        <v>77172</v>
      </c>
      <c r="R27" s="6">
        <f>L27+O27</f>
        <v>30098</v>
      </c>
      <c r="S27" s="5">
        <f>R27/Q27%</f>
        <v>39.001192142227751</v>
      </c>
      <c r="T27" s="5">
        <f>P27-G27</f>
        <v>0.22534705662138066</v>
      </c>
      <c r="U27" s="5">
        <f>P27-J27</f>
        <v>10.081334129850987</v>
      </c>
      <c r="V27" s="5">
        <f>P27-M27</f>
        <v>3.7272462779139914</v>
      </c>
    </row>
    <row r="28" spans="1:22" x14ac:dyDescent="0.2">
      <c r="A28" s="8" t="s">
        <v>781</v>
      </c>
      <c r="B28" s="8" t="s">
        <v>705</v>
      </c>
      <c r="C28" s="5" t="s">
        <v>703</v>
      </c>
      <c r="D28" s="5" t="s">
        <v>0</v>
      </c>
      <c r="E28" s="7">
        <v>9330</v>
      </c>
      <c r="F28" s="6">
        <v>3284</v>
      </c>
      <c r="G28" s="5">
        <f>F28/E27%</f>
        <v>35.19828510182208</v>
      </c>
      <c r="H28" s="7">
        <v>5142</v>
      </c>
      <c r="I28" s="6">
        <v>2328</v>
      </c>
      <c r="J28" s="5">
        <f>I28/H27%</f>
        <v>45.274212368728122</v>
      </c>
      <c r="K28" s="7">
        <f>E28+H28</f>
        <v>14472</v>
      </c>
      <c r="L28" s="6">
        <f>F28+I28</f>
        <v>5612</v>
      </c>
      <c r="M28" s="5">
        <f>L28/K27%</f>
        <v>38.778330569375349</v>
      </c>
      <c r="N28" s="7">
        <v>62700</v>
      </c>
      <c r="O28" s="6">
        <v>20799</v>
      </c>
      <c r="P28" s="5">
        <f>O28/N27%</f>
        <v>33.172248803827749</v>
      </c>
      <c r="Q28" s="7">
        <f>K28+N28</f>
        <v>77172</v>
      </c>
      <c r="R28" s="6">
        <f>L28+O28</f>
        <v>26411</v>
      </c>
      <c r="S28" s="5">
        <f>R28/Q27%</f>
        <v>34.223552583838696</v>
      </c>
      <c r="T28" s="5">
        <f>P28-G28</f>
        <v>-2.0260362979943309</v>
      </c>
      <c r="U28" s="5">
        <f>P28-J28</f>
        <v>-12.101963564900373</v>
      </c>
      <c r="V28" s="5">
        <f>P28-M28</f>
        <v>-5.6060817655476001</v>
      </c>
    </row>
    <row r="29" spans="1:22" x14ac:dyDescent="0.2">
      <c r="A29" s="8" t="s">
        <v>781</v>
      </c>
      <c r="B29" s="8" t="s">
        <v>702</v>
      </c>
      <c r="C29" s="5" t="s">
        <v>701</v>
      </c>
      <c r="D29" s="5" t="s">
        <v>2</v>
      </c>
      <c r="E29" s="7">
        <v>8436</v>
      </c>
      <c r="F29" s="6">
        <v>3011</v>
      </c>
      <c r="G29" s="5">
        <f>F29/E29%</f>
        <v>35.69227121858701</v>
      </c>
      <c r="H29" s="7">
        <v>5728</v>
      </c>
      <c r="I29" s="6">
        <v>1615</v>
      </c>
      <c r="J29" s="5">
        <f>I29/H29%</f>
        <v>28.194832402234635</v>
      </c>
      <c r="K29" s="7">
        <f>E29+H29</f>
        <v>14164</v>
      </c>
      <c r="L29" s="6">
        <f>F29+I29</f>
        <v>4626</v>
      </c>
      <c r="M29" s="5">
        <f>L29/K29%</f>
        <v>32.660265461733978</v>
      </c>
      <c r="N29" s="7">
        <v>65931</v>
      </c>
      <c r="O29" s="6">
        <v>23183</v>
      </c>
      <c r="P29" s="5">
        <f>O29/N29%</f>
        <v>35.162518390438493</v>
      </c>
      <c r="Q29" s="7">
        <f>K29+N29</f>
        <v>80095</v>
      </c>
      <c r="R29" s="6">
        <f>L29+O29</f>
        <v>27809</v>
      </c>
      <c r="S29" s="5">
        <f>R29/Q29%</f>
        <v>34.720019976278166</v>
      </c>
      <c r="T29" s="5">
        <f>P29-G29</f>
        <v>-0.5297528281485171</v>
      </c>
      <c r="U29" s="5">
        <f>P29-J29</f>
        <v>6.9676859882038578</v>
      </c>
      <c r="V29" s="5">
        <f>P29-M29</f>
        <v>2.5022529287045145</v>
      </c>
    </row>
    <row r="30" spans="1:22" x14ac:dyDescent="0.2">
      <c r="A30" s="8" t="s">
        <v>781</v>
      </c>
      <c r="B30" s="8" t="s">
        <v>702</v>
      </c>
      <c r="C30" s="5" t="s">
        <v>700</v>
      </c>
      <c r="D30" s="5" t="s">
        <v>0</v>
      </c>
      <c r="E30" s="7">
        <v>8436</v>
      </c>
      <c r="F30" s="6">
        <v>4390</v>
      </c>
      <c r="G30" s="5">
        <f>F30/E29%</f>
        <v>52.03888098624941</v>
      </c>
      <c r="H30" s="7">
        <v>5728</v>
      </c>
      <c r="I30" s="6">
        <v>3159</v>
      </c>
      <c r="J30" s="5">
        <f>I30/H29%</f>
        <v>55.15013966480447</v>
      </c>
      <c r="K30" s="7">
        <f>E30+H30</f>
        <v>14164</v>
      </c>
      <c r="L30" s="6">
        <f>F30+I30</f>
        <v>7549</v>
      </c>
      <c r="M30" s="5">
        <f>L30/K29%</f>
        <v>53.297091217170298</v>
      </c>
      <c r="N30" s="7">
        <v>65931</v>
      </c>
      <c r="O30" s="6">
        <v>32824</v>
      </c>
      <c r="P30" s="5">
        <f>O30/N29%</f>
        <v>49.785381686915109</v>
      </c>
      <c r="Q30" s="7">
        <f>K30+N30</f>
        <v>80095</v>
      </c>
      <c r="R30" s="6">
        <f>L30+O30</f>
        <v>40373</v>
      </c>
      <c r="S30" s="5">
        <f>R30/Q29%</f>
        <v>50.406392409014295</v>
      </c>
      <c r="T30" s="5">
        <f>P30-G30</f>
        <v>-2.253499299334301</v>
      </c>
      <c r="U30" s="5">
        <f>P30-J30</f>
        <v>-5.3647579778893615</v>
      </c>
      <c r="V30" s="5">
        <f>P30-M30</f>
        <v>-3.5117095302551888</v>
      </c>
    </row>
    <row r="31" spans="1:22" x14ac:dyDescent="0.2">
      <c r="A31" s="8" t="s">
        <v>781</v>
      </c>
      <c r="B31" s="8" t="s">
        <v>699</v>
      </c>
      <c r="C31" s="5" t="s">
        <v>698</v>
      </c>
      <c r="D31" s="5" t="s">
        <v>2</v>
      </c>
      <c r="E31" s="7">
        <v>10704</v>
      </c>
      <c r="F31" s="6">
        <v>4338</v>
      </c>
      <c r="G31" s="5">
        <f>F31/E31%</f>
        <v>40.526905829596409</v>
      </c>
      <c r="H31" s="7">
        <v>6215</v>
      </c>
      <c r="I31" s="6">
        <v>1980</v>
      </c>
      <c r="J31" s="5">
        <f>I31/H31%</f>
        <v>31.858407079646017</v>
      </c>
      <c r="K31" s="7">
        <f>E31+H31</f>
        <v>16919</v>
      </c>
      <c r="L31" s="6">
        <f>F31+I31</f>
        <v>6318</v>
      </c>
      <c r="M31" s="5">
        <f>L31/K31%</f>
        <v>37.342632543294521</v>
      </c>
      <c r="N31" s="7">
        <v>67742</v>
      </c>
      <c r="O31" s="6">
        <v>26732</v>
      </c>
      <c r="P31" s="5">
        <f>O31/N31%</f>
        <v>39.461486227155973</v>
      </c>
      <c r="Q31" s="7">
        <f>K31+N31</f>
        <v>84661</v>
      </c>
      <c r="R31" s="6">
        <f>L31+O31</f>
        <v>33050</v>
      </c>
      <c r="S31" s="5">
        <f>R31/Q31%</f>
        <v>39.038045853462634</v>
      </c>
      <c r="T31" s="5">
        <f>P31-G31</f>
        <v>-1.0654196024404357</v>
      </c>
      <c r="U31" s="5">
        <f>P31-J31</f>
        <v>7.6030791475099555</v>
      </c>
      <c r="V31" s="5">
        <f>P31-M31</f>
        <v>2.1188536838614525</v>
      </c>
    </row>
    <row r="32" spans="1:22" x14ac:dyDescent="0.2">
      <c r="A32" s="8" t="s">
        <v>781</v>
      </c>
      <c r="B32" s="8" t="s">
        <v>699</v>
      </c>
      <c r="C32" s="5" t="s">
        <v>697</v>
      </c>
      <c r="D32" s="5" t="s">
        <v>0</v>
      </c>
      <c r="E32" s="7">
        <v>10704</v>
      </c>
      <c r="F32" s="6">
        <v>6198</v>
      </c>
      <c r="G32" s="5">
        <f>F32/E31%</f>
        <v>57.903587443946186</v>
      </c>
      <c r="H32" s="7">
        <v>6215</v>
      </c>
      <c r="I32" s="6">
        <v>4088</v>
      </c>
      <c r="J32" s="5">
        <f>I32/H31%</f>
        <v>65.776347546259046</v>
      </c>
      <c r="K32" s="7">
        <f>E32+H32</f>
        <v>16919</v>
      </c>
      <c r="L32" s="6">
        <f>F32+I32</f>
        <v>10286</v>
      </c>
      <c r="M32" s="5">
        <f>L32/K31%</f>
        <v>60.795555292866013</v>
      </c>
      <c r="N32" s="7">
        <v>67742</v>
      </c>
      <c r="O32" s="6">
        <v>39494</v>
      </c>
      <c r="P32" s="5">
        <f>O32/N31%</f>
        <v>58.300611142275109</v>
      </c>
      <c r="Q32" s="7">
        <f>K32+N32</f>
        <v>84661</v>
      </c>
      <c r="R32" s="6">
        <f>L32+O32</f>
        <v>49780</v>
      </c>
      <c r="S32" s="5">
        <f>R32/Q31%</f>
        <v>58.799210970813007</v>
      </c>
      <c r="T32" s="5">
        <f>P32-G32</f>
        <v>0.39702369832892259</v>
      </c>
      <c r="U32" s="5">
        <f>P32-J32</f>
        <v>-7.4757364039839374</v>
      </c>
      <c r="V32" s="5">
        <f>P32-M32</f>
        <v>-2.4949441505909036</v>
      </c>
    </row>
    <row r="33" spans="1:22" x14ac:dyDescent="0.2">
      <c r="A33" s="8" t="s">
        <v>781</v>
      </c>
      <c r="B33" s="8" t="s">
        <v>696</v>
      </c>
      <c r="C33" s="5" t="s">
        <v>695</v>
      </c>
      <c r="D33" s="5" t="s">
        <v>2</v>
      </c>
      <c r="E33" s="7">
        <v>11139</v>
      </c>
      <c r="F33" s="6">
        <v>5133</v>
      </c>
      <c r="G33" s="5">
        <f>F33/E33%</f>
        <v>46.081335847023972</v>
      </c>
      <c r="H33" s="7">
        <v>6096</v>
      </c>
      <c r="I33" s="6">
        <v>2292</v>
      </c>
      <c r="J33" s="5">
        <f>I33/H33%</f>
        <v>37.598425196850393</v>
      </c>
      <c r="K33" s="7">
        <f>E33+H33</f>
        <v>17235</v>
      </c>
      <c r="L33" s="6">
        <f>F33+I33</f>
        <v>7425</v>
      </c>
      <c r="M33" s="5">
        <f>L33/K33%</f>
        <v>43.080939947780678</v>
      </c>
      <c r="N33" s="7">
        <v>72683</v>
      </c>
      <c r="O33" s="6">
        <v>31363</v>
      </c>
      <c r="P33" s="5">
        <f>O33/N33%</f>
        <v>43.150392801617983</v>
      </c>
      <c r="Q33" s="7">
        <f>K33+N33</f>
        <v>89918</v>
      </c>
      <c r="R33" s="6">
        <f>L33+O33</f>
        <v>38788</v>
      </c>
      <c r="S33" s="5">
        <f>R33/Q33%</f>
        <v>43.137080451077651</v>
      </c>
      <c r="T33" s="5">
        <f>P33-G33</f>
        <v>-2.9309430454059893</v>
      </c>
      <c r="U33" s="5">
        <f>P33-J33</f>
        <v>5.5519676047675901</v>
      </c>
      <c r="V33" s="5">
        <f>P33-M33</f>
        <v>6.9452853837304929E-2</v>
      </c>
    </row>
    <row r="34" spans="1:22" x14ac:dyDescent="0.2">
      <c r="A34" s="8" t="s">
        <v>781</v>
      </c>
      <c r="B34" s="8" t="s">
        <v>696</v>
      </c>
      <c r="C34" s="5" t="s">
        <v>694</v>
      </c>
      <c r="D34" s="5" t="s">
        <v>0</v>
      </c>
      <c r="E34" s="7">
        <v>11139</v>
      </c>
      <c r="F34" s="6">
        <v>3803</v>
      </c>
      <c r="G34" s="5">
        <f>F34/E33%</f>
        <v>34.141305323637667</v>
      </c>
      <c r="H34" s="7">
        <v>6096</v>
      </c>
      <c r="I34" s="6">
        <v>2431</v>
      </c>
      <c r="J34" s="5">
        <f>I34/H33%</f>
        <v>39.878608923884514</v>
      </c>
      <c r="K34" s="7">
        <f>E34+H34</f>
        <v>17235</v>
      </c>
      <c r="L34" s="6">
        <f>F34+I34</f>
        <v>6234</v>
      </c>
      <c r="M34" s="5">
        <f>L34/K33%</f>
        <v>36.170583115752827</v>
      </c>
      <c r="N34" s="7">
        <v>72683</v>
      </c>
      <c r="O34" s="6">
        <v>26057</v>
      </c>
      <c r="P34" s="5">
        <f>O34/N33%</f>
        <v>35.850198808524688</v>
      </c>
      <c r="Q34" s="7">
        <f>K34+N34</f>
        <v>89918</v>
      </c>
      <c r="R34" s="6">
        <f>L34+O34</f>
        <v>32291</v>
      </c>
      <c r="S34" s="5">
        <f>R34/Q33%</f>
        <v>35.911608354278343</v>
      </c>
      <c r="T34" s="5">
        <f>P34-G34</f>
        <v>1.708893484887021</v>
      </c>
      <c r="U34" s="5">
        <f>P34-J34</f>
        <v>-4.0284101153598257</v>
      </c>
      <c r="V34" s="5">
        <f>P34-M34</f>
        <v>-0.32038430722813871</v>
      </c>
    </row>
    <row r="35" spans="1:22" x14ac:dyDescent="0.2">
      <c r="A35" s="8" t="s">
        <v>781</v>
      </c>
      <c r="B35" s="8" t="s">
        <v>693</v>
      </c>
      <c r="C35" s="5" t="s">
        <v>692</v>
      </c>
      <c r="D35" s="5" t="s">
        <v>2</v>
      </c>
      <c r="E35" s="7">
        <v>9915</v>
      </c>
      <c r="F35" s="6">
        <v>3849</v>
      </c>
      <c r="G35" s="5">
        <f>F35/E35%</f>
        <v>38.819969742813917</v>
      </c>
      <c r="H35" s="7">
        <v>6601</v>
      </c>
      <c r="I35" s="6">
        <v>2342</v>
      </c>
      <c r="J35" s="5">
        <f>I35/H35%</f>
        <v>35.47947280715043</v>
      </c>
      <c r="K35" s="7">
        <f>E35+H35</f>
        <v>16516</v>
      </c>
      <c r="L35" s="6">
        <f>F35+I35</f>
        <v>6191</v>
      </c>
      <c r="M35" s="5">
        <f>L35/K35%</f>
        <v>37.484863162993463</v>
      </c>
      <c r="N35" s="7">
        <v>71088</v>
      </c>
      <c r="O35" s="6">
        <v>27918</v>
      </c>
      <c r="P35" s="5">
        <f>O35/N35%</f>
        <v>39.272451046590142</v>
      </c>
      <c r="Q35" s="7">
        <f>K35+N35</f>
        <v>87604</v>
      </c>
      <c r="R35" s="6">
        <f>L35+O35</f>
        <v>34109</v>
      </c>
      <c r="S35" s="5">
        <f>R35/Q35%</f>
        <v>38.935436738048494</v>
      </c>
      <c r="T35" s="5">
        <f>P35-G35</f>
        <v>0.45248130377622431</v>
      </c>
      <c r="U35" s="5">
        <f>P35-J35</f>
        <v>3.7929782394397122</v>
      </c>
      <c r="V35" s="5">
        <f>P35-M35</f>
        <v>1.7875878835966788</v>
      </c>
    </row>
    <row r="36" spans="1:22" x14ac:dyDescent="0.2">
      <c r="A36" s="8" t="s">
        <v>781</v>
      </c>
      <c r="B36" s="8" t="s">
        <v>693</v>
      </c>
      <c r="C36" s="5" t="s">
        <v>691</v>
      </c>
      <c r="D36" s="5" t="s">
        <v>0</v>
      </c>
      <c r="E36" s="7">
        <v>9915</v>
      </c>
      <c r="F36" s="6">
        <v>4170</v>
      </c>
      <c r="G36" s="5">
        <f>F36/E35%</f>
        <v>42.057488653555218</v>
      </c>
      <c r="H36" s="7">
        <v>6601</v>
      </c>
      <c r="I36" s="6">
        <v>2939</v>
      </c>
      <c r="J36" s="5">
        <f>I36/H35%</f>
        <v>44.523557036812598</v>
      </c>
      <c r="K36" s="7">
        <f>E36+H36</f>
        <v>16516</v>
      </c>
      <c r="L36" s="6">
        <f>F36+I36</f>
        <v>7109</v>
      </c>
      <c r="M36" s="5">
        <f>L36/K35%</f>
        <v>43.043109711794621</v>
      </c>
      <c r="N36" s="7">
        <v>71088</v>
      </c>
      <c r="O36" s="6">
        <v>29096</v>
      </c>
      <c r="P36" s="5">
        <f>O36/N35%</f>
        <v>40.929552104433938</v>
      </c>
      <c r="Q36" s="7">
        <f>K36+N36</f>
        <v>87604</v>
      </c>
      <c r="R36" s="6">
        <f>L36+O36</f>
        <v>36205</v>
      </c>
      <c r="S36" s="5">
        <f>R36/Q35%</f>
        <v>41.328021551527328</v>
      </c>
      <c r="T36" s="5">
        <f>P36-G36</f>
        <v>-1.1279365491212801</v>
      </c>
      <c r="U36" s="5">
        <f>P36-J36</f>
        <v>-3.5940049323786596</v>
      </c>
      <c r="V36" s="5">
        <f>P36-M36</f>
        <v>-2.1135576073606828</v>
      </c>
    </row>
    <row r="37" spans="1:22" x14ac:dyDescent="0.2">
      <c r="A37" s="8" t="s">
        <v>781</v>
      </c>
      <c r="B37" s="8" t="s">
        <v>690</v>
      </c>
      <c r="C37" s="5" t="s">
        <v>689</v>
      </c>
      <c r="D37" s="5" t="s">
        <v>2</v>
      </c>
      <c r="E37" s="7">
        <v>11406</v>
      </c>
      <c r="F37" s="6">
        <v>3140</v>
      </c>
      <c r="G37" s="5">
        <f>F37/E37%</f>
        <v>27.529370506750833</v>
      </c>
      <c r="H37" s="7">
        <v>7896</v>
      </c>
      <c r="I37" s="6">
        <v>2169</v>
      </c>
      <c r="J37" s="5">
        <f>I37/H37%</f>
        <v>27.469604863221885</v>
      </c>
      <c r="K37" s="7">
        <f>E37+H37</f>
        <v>19302</v>
      </c>
      <c r="L37" s="6">
        <f>F37+I37</f>
        <v>5309</v>
      </c>
      <c r="M37" s="5">
        <f>L37/K37%</f>
        <v>27.504921769764788</v>
      </c>
      <c r="N37" s="7">
        <v>89049</v>
      </c>
      <c r="O37" s="6">
        <v>26717</v>
      </c>
      <c r="P37" s="5">
        <f>O37/N37%</f>
        <v>30.002582847645677</v>
      </c>
      <c r="Q37" s="7">
        <f>K37+N37</f>
        <v>108351</v>
      </c>
      <c r="R37" s="6">
        <f>L37+O37</f>
        <v>32026</v>
      </c>
      <c r="S37" s="5">
        <f>R37/Q37%</f>
        <v>29.557641369253631</v>
      </c>
      <c r="T37" s="5">
        <f>P37-G37</f>
        <v>2.4732123408948432</v>
      </c>
      <c r="U37" s="5">
        <f>P37-J37</f>
        <v>2.5329779844237912</v>
      </c>
      <c r="V37" s="5">
        <f>P37-M37</f>
        <v>2.4976610778808883</v>
      </c>
    </row>
    <row r="38" spans="1:22" x14ac:dyDescent="0.2">
      <c r="A38" s="8" t="s">
        <v>781</v>
      </c>
      <c r="B38" s="8" t="s">
        <v>690</v>
      </c>
      <c r="C38" s="5" t="s">
        <v>688</v>
      </c>
      <c r="D38" s="5" t="s">
        <v>0</v>
      </c>
      <c r="E38" s="7">
        <v>11406</v>
      </c>
      <c r="F38" s="6">
        <v>6253</v>
      </c>
      <c r="G38" s="5">
        <f>F38/E37%</f>
        <v>54.8220234964054</v>
      </c>
      <c r="H38" s="7">
        <v>7896</v>
      </c>
      <c r="I38" s="6">
        <v>4046</v>
      </c>
      <c r="J38" s="5">
        <f>I38/H37%</f>
        <v>51.241134751773053</v>
      </c>
      <c r="K38" s="7">
        <f>E38+H38</f>
        <v>19302</v>
      </c>
      <c r="L38" s="6">
        <f>F38+I38</f>
        <v>10299</v>
      </c>
      <c r="M38" s="5">
        <f>L38/K37%</f>
        <v>53.357165060615479</v>
      </c>
      <c r="N38" s="7">
        <v>89049</v>
      </c>
      <c r="O38" s="6">
        <v>45388</v>
      </c>
      <c r="P38" s="5">
        <f>O38/N37%</f>
        <v>50.969690844366582</v>
      </c>
      <c r="Q38" s="7">
        <f>K38+N38</f>
        <v>108351</v>
      </c>
      <c r="R38" s="6">
        <f>L38+O38</f>
        <v>55687</v>
      </c>
      <c r="S38" s="5">
        <f>R38/Q37%</f>
        <v>51.395003276388771</v>
      </c>
      <c r="T38" s="5">
        <f>P38-G38</f>
        <v>-3.8523326520388181</v>
      </c>
      <c r="U38" s="5">
        <f>P38-J38</f>
        <v>-0.2714439074064714</v>
      </c>
      <c r="V38" s="5">
        <f>P38-M38</f>
        <v>-2.3874742162488971</v>
      </c>
    </row>
    <row r="39" spans="1:22" x14ac:dyDescent="0.2">
      <c r="A39" s="8" t="s">
        <v>781</v>
      </c>
      <c r="B39" s="8" t="s">
        <v>687</v>
      </c>
      <c r="C39" s="5" t="s">
        <v>686</v>
      </c>
      <c r="D39" s="5" t="s">
        <v>2</v>
      </c>
      <c r="E39" s="7">
        <v>14468</v>
      </c>
      <c r="F39" s="6">
        <v>4349</v>
      </c>
      <c r="G39" s="5">
        <f>F39/E39%</f>
        <v>30.059441526126623</v>
      </c>
      <c r="H39" s="7">
        <v>8347</v>
      </c>
      <c r="I39" s="6">
        <v>2210</v>
      </c>
      <c r="J39" s="5">
        <f>I39/H39%</f>
        <v>26.476578411405296</v>
      </c>
      <c r="K39" s="7">
        <f>E39+H39</f>
        <v>22815</v>
      </c>
      <c r="L39" s="6">
        <f>F39+I39</f>
        <v>6559</v>
      </c>
      <c r="M39" s="5">
        <f>L39/K39%</f>
        <v>28.748630287091824</v>
      </c>
      <c r="N39" s="7">
        <v>80895</v>
      </c>
      <c r="O39" s="6">
        <v>25726</v>
      </c>
      <c r="P39" s="5">
        <f>O39/N39%</f>
        <v>31.801718276778537</v>
      </c>
      <c r="Q39" s="7">
        <f>K39+N39</f>
        <v>103710</v>
      </c>
      <c r="R39" s="6">
        <f>L39+O39</f>
        <v>32285</v>
      </c>
      <c r="S39" s="5">
        <f>R39/Q39%</f>
        <v>31.130074245492242</v>
      </c>
      <c r="T39" s="5">
        <f>P39-G39</f>
        <v>1.7422767506519143</v>
      </c>
      <c r="U39" s="5">
        <f>P39-J39</f>
        <v>5.3251398653732416</v>
      </c>
      <c r="V39" s="5">
        <f>P39-M39</f>
        <v>3.0530879896867127</v>
      </c>
    </row>
    <row r="40" spans="1:22" x14ac:dyDescent="0.2">
      <c r="A40" s="8" t="s">
        <v>781</v>
      </c>
      <c r="B40" s="8" t="s">
        <v>687</v>
      </c>
      <c r="C40" s="5" t="s">
        <v>685</v>
      </c>
      <c r="D40" s="5" t="s">
        <v>11</v>
      </c>
      <c r="E40" s="7">
        <v>14468</v>
      </c>
      <c r="F40" s="6">
        <v>7986</v>
      </c>
      <c r="G40" s="5">
        <f>F40/E39%</f>
        <v>55.197677633397838</v>
      </c>
      <c r="H40" s="7">
        <v>8347</v>
      </c>
      <c r="I40" s="6">
        <v>4601</v>
      </c>
      <c r="J40" s="5">
        <f>I40/H39%</f>
        <v>55.12160057505691</v>
      </c>
      <c r="K40" s="7">
        <f>E40+H40</f>
        <v>22815</v>
      </c>
      <c r="L40" s="6">
        <f>F40+I40</f>
        <v>12587</v>
      </c>
      <c r="M40" s="5">
        <f>L40/K39%</f>
        <v>55.169844400613627</v>
      </c>
      <c r="N40" s="7">
        <v>80895</v>
      </c>
      <c r="O40" s="6">
        <v>41343</v>
      </c>
      <c r="P40" s="5">
        <f>O40/N39%</f>
        <v>51.106990543296867</v>
      </c>
      <c r="Q40" s="7">
        <f>K40+N40</f>
        <v>103710</v>
      </c>
      <c r="R40" s="6">
        <f>L40+O40</f>
        <v>53930</v>
      </c>
      <c r="S40" s="5">
        <f>R40/Q39%</f>
        <v>52.000771381737543</v>
      </c>
      <c r="T40" s="5">
        <f>P40-G40</f>
        <v>-4.0906870901009711</v>
      </c>
      <c r="U40" s="5">
        <f>P40-J40</f>
        <v>-4.0146100317600428</v>
      </c>
      <c r="V40" s="5">
        <f>P40-M40</f>
        <v>-4.0628538573167603</v>
      </c>
    </row>
    <row r="41" spans="1:22" x14ac:dyDescent="0.2">
      <c r="A41" s="8" t="s">
        <v>781</v>
      </c>
      <c r="B41" s="8" t="s">
        <v>684</v>
      </c>
      <c r="C41" s="5" t="s">
        <v>683</v>
      </c>
      <c r="D41" s="5" t="s">
        <v>2</v>
      </c>
      <c r="E41" s="7">
        <v>15242</v>
      </c>
      <c r="F41" s="6">
        <v>5580</v>
      </c>
      <c r="G41" s="5">
        <f>F41/E41%</f>
        <v>36.609368849232389</v>
      </c>
      <c r="H41" s="7">
        <v>8971</v>
      </c>
      <c r="I41" s="6">
        <v>2426</v>
      </c>
      <c r="J41" s="5">
        <f>I41/H41%</f>
        <v>27.042693122282913</v>
      </c>
      <c r="K41" s="7">
        <f>E41+H41</f>
        <v>24213</v>
      </c>
      <c r="L41" s="6">
        <f>F41+I41</f>
        <v>8006</v>
      </c>
      <c r="M41" s="5">
        <f>L41/K41%</f>
        <v>33.064882501135756</v>
      </c>
      <c r="N41" s="7">
        <v>92595</v>
      </c>
      <c r="O41" s="6">
        <v>34985</v>
      </c>
      <c r="P41" s="5">
        <f>O41/N41%</f>
        <v>37.782817646741179</v>
      </c>
      <c r="Q41" s="7">
        <f>K41+N41</f>
        <v>116808</v>
      </c>
      <c r="R41" s="6">
        <f>L41+O41</f>
        <v>42991</v>
      </c>
      <c r="S41" s="5">
        <f>R41/Q41%</f>
        <v>36.804842134100404</v>
      </c>
      <c r="T41" s="5">
        <f>P41-G41</f>
        <v>1.1734487975087902</v>
      </c>
      <c r="U41" s="5">
        <f>P41-J41</f>
        <v>10.740124524458267</v>
      </c>
      <c r="V41" s="5">
        <f>P41-M41</f>
        <v>4.7179351456054235</v>
      </c>
    </row>
    <row r="42" spans="1:22" x14ac:dyDescent="0.2">
      <c r="A42" s="8" t="s">
        <v>781</v>
      </c>
      <c r="B42" s="8" t="s">
        <v>684</v>
      </c>
      <c r="C42" s="5" t="s">
        <v>682</v>
      </c>
      <c r="D42" s="5" t="s">
        <v>0</v>
      </c>
      <c r="E42" s="7">
        <v>15242</v>
      </c>
      <c r="F42" s="6">
        <v>6132</v>
      </c>
      <c r="G42" s="5">
        <f>F42/E41%</f>
        <v>40.230940821414514</v>
      </c>
      <c r="H42" s="7">
        <v>8971</v>
      </c>
      <c r="I42" s="6">
        <v>4300</v>
      </c>
      <c r="J42" s="5">
        <f>I42/H41%</f>
        <v>47.932226061754548</v>
      </c>
      <c r="K42" s="7">
        <f>E42+H42</f>
        <v>24213</v>
      </c>
      <c r="L42" s="6">
        <f>F42+I42</f>
        <v>10432</v>
      </c>
      <c r="M42" s="5">
        <f>L42/K41%</f>
        <v>43.084293561310041</v>
      </c>
      <c r="N42" s="7">
        <v>92595</v>
      </c>
      <c r="O42" s="6">
        <v>47335</v>
      </c>
      <c r="P42" s="5">
        <f>O42/N41%</f>
        <v>51.120470867757433</v>
      </c>
      <c r="Q42" s="7">
        <f>K42+N42</f>
        <v>116808</v>
      </c>
      <c r="R42" s="6">
        <f>L42+O42</f>
        <v>57767</v>
      </c>
      <c r="S42" s="5">
        <f>R42/Q41%</f>
        <v>49.454660639682217</v>
      </c>
      <c r="T42" s="5">
        <f>P42-G42</f>
        <v>10.889530046342919</v>
      </c>
      <c r="U42" s="5">
        <f>P42-J42</f>
        <v>3.188244806002885</v>
      </c>
      <c r="V42" s="5">
        <f>P42-M42</f>
        <v>8.0361773064473923</v>
      </c>
    </row>
    <row r="43" spans="1:22" x14ac:dyDescent="0.2">
      <c r="A43" s="8" t="s">
        <v>781</v>
      </c>
      <c r="B43" s="8" t="s">
        <v>681</v>
      </c>
      <c r="C43" s="5" t="s">
        <v>680</v>
      </c>
      <c r="D43" s="5" t="s">
        <v>0</v>
      </c>
      <c r="E43" s="7">
        <v>14516</v>
      </c>
      <c r="F43" s="6">
        <v>5063</v>
      </c>
      <c r="G43" s="5">
        <f>F43/E43%</f>
        <v>34.87875447781758</v>
      </c>
      <c r="H43" s="7">
        <v>9145</v>
      </c>
      <c r="I43" s="6">
        <v>3479</v>
      </c>
      <c r="J43" s="5">
        <f>I43/H43%</f>
        <v>38.042646254784032</v>
      </c>
      <c r="K43" s="7">
        <f>E43+H43</f>
        <v>23661</v>
      </c>
      <c r="L43" s="6">
        <f>F43+I43</f>
        <v>8542</v>
      </c>
      <c r="M43" s="5">
        <f>L43/K43%</f>
        <v>36.101601791978361</v>
      </c>
      <c r="N43" s="7">
        <v>96241</v>
      </c>
      <c r="O43" s="6">
        <v>34162</v>
      </c>
      <c r="P43" s="5">
        <f>O43/N43%</f>
        <v>35.496306148107358</v>
      </c>
      <c r="Q43" s="7">
        <f>K43+N43</f>
        <v>119902</v>
      </c>
      <c r="R43" s="6">
        <f>L43+O43</f>
        <v>42704</v>
      </c>
      <c r="S43" s="5">
        <f>R43/Q43%</f>
        <v>35.615752864839621</v>
      </c>
      <c r="T43" s="5">
        <f>P43-G43</f>
        <v>0.61755167028977809</v>
      </c>
      <c r="U43" s="5">
        <f>P43-J43</f>
        <v>-2.5463401066766735</v>
      </c>
      <c r="V43" s="5">
        <f>P43-M43</f>
        <v>-0.60529564387100265</v>
      </c>
    </row>
    <row r="44" spans="1:22" x14ac:dyDescent="0.2">
      <c r="A44" s="8" t="s">
        <v>781</v>
      </c>
      <c r="B44" s="8" t="s">
        <v>681</v>
      </c>
      <c r="C44" s="5" t="s">
        <v>679</v>
      </c>
      <c r="D44" s="5" t="s">
        <v>23</v>
      </c>
      <c r="E44" s="7">
        <v>14516</v>
      </c>
      <c r="F44" s="6">
        <v>4349</v>
      </c>
      <c r="G44" s="5">
        <f>F44/E43%</f>
        <v>29.960044089280796</v>
      </c>
      <c r="H44" s="7">
        <v>9145</v>
      </c>
      <c r="I44" s="6">
        <v>2445</v>
      </c>
      <c r="J44" s="5">
        <f>I44/H43%</f>
        <v>26.735921268452707</v>
      </c>
      <c r="K44" s="7">
        <f>E44+H44</f>
        <v>23661</v>
      </c>
      <c r="L44" s="6">
        <f>F44+I44</f>
        <v>6794</v>
      </c>
      <c r="M44" s="5">
        <f>L44/K43%</f>
        <v>28.713917416846286</v>
      </c>
      <c r="N44" s="7">
        <v>96241</v>
      </c>
      <c r="O44" s="6">
        <v>27524</v>
      </c>
      <c r="P44" s="5">
        <f>O44/N43%</f>
        <v>28.599037832108976</v>
      </c>
      <c r="Q44" s="7">
        <f>K44+N44</f>
        <v>119902</v>
      </c>
      <c r="R44" s="6">
        <f>L44+O44</f>
        <v>34318</v>
      </c>
      <c r="S44" s="5">
        <f>R44/Q43%</f>
        <v>28.621707727977849</v>
      </c>
      <c r="T44" s="5">
        <f>P44-G44</f>
        <v>-1.3610062571718196</v>
      </c>
      <c r="U44" s="5">
        <f>P44-J44</f>
        <v>1.8631165636562699</v>
      </c>
      <c r="V44" s="5">
        <f>P44-M44</f>
        <v>-0.11487958473730941</v>
      </c>
    </row>
    <row r="45" spans="1:22" x14ac:dyDescent="0.2">
      <c r="A45" s="8" t="s">
        <v>781</v>
      </c>
      <c r="B45" s="8" t="s">
        <v>678</v>
      </c>
      <c r="C45" s="5" t="s">
        <v>677</v>
      </c>
      <c r="D45" s="5" t="s">
        <v>2</v>
      </c>
      <c r="E45" s="7">
        <v>8897</v>
      </c>
      <c r="F45" s="6">
        <v>3710</v>
      </c>
      <c r="G45" s="5">
        <f>F45/E45%</f>
        <v>41.699449252557045</v>
      </c>
      <c r="H45" s="7">
        <v>7281</v>
      </c>
      <c r="I45" s="6">
        <v>2342</v>
      </c>
      <c r="J45" s="5">
        <f>I45/H45%</f>
        <v>32.165911275923634</v>
      </c>
      <c r="K45" s="7">
        <f>E45+H45</f>
        <v>16178</v>
      </c>
      <c r="L45" s="6">
        <f>F45+I45</f>
        <v>6052</v>
      </c>
      <c r="M45" s="5">
        <f>L45/K45%</f>
        <v>37.408826801829647</v>
      </c>
      <c r="N45" s="7">
        <v>63253</v>
      </c>
      <c r="O45" s="6">
        <v>25477</v>
      </c>
      <c r="P45" s="5">
        <f>O45/N45%</f>
        <v>40.277931481510763</v>
      </c>
      <c r="Q45" s="7">
        <f>K45+N45</f>
        <v>79431</v>
      </c>
      <c r="R45" s="6">
        <f>L45+O45</f>
        <v>31529</v>
      </c>
      <c r="S45" s="5">
        <f>R45/Q45%</f>
        <v>39.693570520325821</v>
      </c>
      <c r="T45" s="5">
        <f>P45-G45</f>
        <v>-1.4215177710462825</v>
      </c>
      <c r="U45" s="5">
        <f>P45-J45</f>
        <v>8.1120202055871289</v>
      </c>
      <c r="V45" s="5">
        <f>P45-M45</f>
        <v>2.869104679681115</v>
      </c>
    </row>
    <row r="46" spans="1:22" x14ac:dyDescent="0.2">
      <c r="A46" s="8" t="s">
        <v>781</v>
      </c>
      <c r="B46" s="8" t="s">
        <v>678</v>
      </c>
      <c r="C46" s="5" t="s">
        <v>676</v>
      </c>
      <c r="D46" s="5" t="s">
        <v>0</v>
      </c>
      <c r="E46" s="7">
        <v>8897</v>
      </c>
      <c r="F46" s="6">
        <v>4774</v>
      </c>
      <c r="G46" s="5">
        <f>F46/E45%</f>
        <v>53.658536585365852</v>
      </c>
      <c r="H46" s="7">
        <v>7281</v>
      </c>
      <c r="I46" s="6">
        <v>4299</v>
      </c>
      <c r="J46" s="5">
        <f>I46/H45%</f>
        <v>59.044087350638648</v>
      </c>
      <c r="K46" s="7">
        <f>E46+H46</f>
        <v>16178</v>
      </c>
      <c r="L46" s="6">
        <f>F46+I46</f>
        <v>9073</v>
      </c>
      <c r="M46" s="5">
        <f>L46/K45%</f>
        <v>56.08233403387316</v>
      </c>
      <c r="N46" s="7">
        <v>63253</v>
      </c>
      <c r="O46" s="6">
        <v>33899</v>
      </c>
      <c r="P46" s="5">
        <f>O46/N45%</f>
        <v>53.592714970040952</v>
      </c>
      <c r="Q46" s="7">
        <f>K46+N46</f>
        <v>79431</v>
      </c>
      <c r="R46" s="6">
        <f>L46+O46</f>
        <v>42972</v>
      </c>
      <c r="S46" s="5">
        <f>R46/Q45%</f>
        <v>54.099784718812558</v>
      </c>
      <c r="T46" s="5">
        <f>P46-G46</f>
        <v>-6.5821615324900051E-2</v>
      </c>
      <c r="U46" s="5">
        <f>P46-J46</f>
        <v>-5.4513723805976966</v>
      </c>
      <c r="V46" s="5">
        <f>P46-M46</f>
        <v>-2.4896190638322082</v>
      </c>
    </row>
    <row r="47" spans="1:22" x14ac:dyDescent="0.2">
      <c r="A47" s="8" t="s">
        <v>781</v>
      </c>
      <c r="B47" s="8" t="s">
        <v>675</v>
      </c>
      <c r="C47" s="5" t="s">
        <v>674</v>
      </c>
      <c r="D47" s="5" t="s">
        <v>2</v>
      </c>
      <c r="E47" s="7">
        <v>10755</v>
      </c>
      <c r="F47" s="6">
        <v>4303</v>
      </c>
      <c r="G47" s="5">
        <f>F47/E47%</f>
        <v>40.009298000929803</v>
      </c>
      <c r="H47" s="7">
        <v>6295</v>
      </c>
      <c r="I47" s="6">
        <v>2208</v>
      </c>
      <c r="J47" s="5">
        <f>I47/H47%</f>
        <v>35.075456711675933</v>
      </c>
      <c r="K47" s="7">
        <f>E47+H47</f>
        <v>17050</v>
      </c>
      <c r="L47" s="6">
        <f>F47+I47</f>
        <v>6511</v>
      </c>
      <c r="M47" s="5">
        <f>L47/K47%</f>
        <v>38.187683284457478</v>
      </c>
      <c r="N47" s="7">
        <v>68974</v>
      </c>
      <c r="O47" s="6">
        <v>27341</v>
      </c>
      <c r="P47" s="5">
        <f>O47/N47%</f>
        <v>39.639574332357121</v>
      </c>
      <c r="Q47" s="7">
        <f>K47+N47</f>
        <v>86024</v>
      </c>
      <c r="R47" s="6">
        <f>L47+O47</f>
        <v>33852</v>
      </c>
      <c r="S47" s="5">
        <f>R47/Q47%</f>
        <v>39.351808797544869</v>
      </c>
      <c r="T47" s="5">
        <f>P47-G47</f>
        <v>-0.36972366857268213</v>
      </c>
      <c r="U47" s="5">
        <f>P47-J47</f>
        <v>4.5641176206811878</v>
      </c>
      <c r="V47" s="5">
        <f>P47-M47</f>
        <v>1.4518910478996432</v>
      </c>
    </row>
    <row r="48" spans="1:22" x14ac:dyDescent="0.2">
      <c r="A48" s="8" t="s">
        <v>781</v>
      </c>
      <c r="B48" s="8" t="s">
        <v>675</v>
      </c>
      <c r="C48" s="5" t="s">
        <v>673</v>
      </c>
      <c r="D48" s="5" t="s">
        <v>0</v>
      </c>
      <c r="E48" s="7">
        <v>10755</v>
      </c>
      <c r="F48" s="6">
        <v>5310</v>
      </c>
      <c r="G48" s="5">
        <f>F48/E47%</f>
        <v>49.372384937238493</v>
      </c>
      <c r="H48" s="7">
        <v>6295</v>
      </c>
      <c r="I48" s="6">
        <v>3195</v>
      </c>
      <c r="J48" s="5">
        <f>I48/H47%</f>
        <v>50.754567116759333</v>
      </c>
      <c r="K48" s="7">
        <f>E48+H48</f>
        <v>17050</v>
      </c>
      <c r="L48" s="6">
        <f>F48+I48</f>
        <v>8505</v>
      </c>
      <c r="M48" s="5">
        <f>L48/K47%</f>
        <v>49.882697947214076</v>
      </c>
      <c r="N48" s="7">
        <v>68974</v>
      </c>
      <c r="O48" s="6">
        <v>33020</v>
      </c>
      <c r="P48" s="5">
        <f>O48/N47%</f>
        <v>47.873111607272307</v>
      </c>
      <c r="Q48" s="7">
        <f>K48+N48</f>
        <v>86024</v>
      </c>
      <c r="R48" s="6">
        <f>L48+O48</f>
        <v>41525</v>
      </c>
      <c r="S48" s="5">
        <f>R48/Q47%</f>
        <v>48.271412629033755</v>
      </c>
      <c r="T48" s="5">
        <f>P48-G48</f>
        <v>-1.4992733299661865</v>
      </c>
      <c r="U48" s="5">
        <f>P48-J48</f>
        <v>-2.8814555094870258</v>
      </c>
      <c r="V48" s="5">
        <f>P48-M48</f>
        <v>-2.0095863399417695</v>
      </c>
    </row>
    <row r="49" spans="1:22" x14ac:dyDescent="0.2">
      <c r="A49" s="8" t="s">
        <v>781</v>
      </c>
      <c r="B49" s="8" t="s">
        <v>672</v>
      </c>
      <c r="C49" s="5" t="s">
        <v>671</v>
      </c>
      <c r="D49" s="5" t="s">
        <v>2</v>
      </c>
      <c r="E49" s="7">
        <v>10235</v>
      </c>
      <c r="F49" s="6">
        <v>3203</v>
      </c>
      <c r="G49" s="5">
        <f>F49/E49%</f>
        <v>31.294577430385932</v>
      </c>
      <c r="H49" s="7">
        <v>6661</v>
      </c>
      <c r="I49" s="6">
        <v>1990</v>
      </c>
      <c r="J49" s="5">
        <f>I49/H49%</f>
        <v>29.875394084972228</v>
      </c>
      <c r="K49" s="7">
        <f>E49+H49</f>
        <v>16896</v>
      </c>
      <c r="L49" s="6">
        <f>F49+I49</f>
        <v>5193</v>
      </c>
      <c r="M49" s="5">
        <f>L49/K49%</f>
        <v>30.735085227272727</v>
      </c>
      <c r="N49" s="7">
        <v>69505</v>
      </c>
      <c r="O49" s="6">
        <v>23236</v>
      </c>
      <c r="P49" s="5">
        <f>O49/N49%</f>
        <v>33.430688439680601</v>
      </c>
      <c r="Q49" s="7">
        <f>K49+N49</f>
        <v>86401</v>
      </c>
      <c r="R49" s="6">
        <f>L49+O49</f>
        <v>28429</v>
      </c>
      <c r="S49" s="5">
        <f>R49/Q49%</f>
        <v>32.90355435700976</v>
      </c>
      <c r="T49" s="5">
        <f>P49-G49</f>
        <v>2.1361110092946696</v>
      </c>
      <c r="U49" s="5">
        <f>P49-J49</f>
        <v>3.5552943547083729</v>
      </c>
      <c r="V49" s="5">
        <f>P49-M49</f>
        <v>2.6956032124078746</v>
      </c>
    </row>
    <row r="50" spans="1:22" x14ac:dyDescent="0.2">
      <c r="A50" s="8" t="s">
        <v>781</v>
      </c>
      <c r="B50" s="8" t="s">
        <v>672</v>
      </c>
      <c r="C50" s="5" t="s">
        <v>670</v>
      </c>
      <c r="D50" s="5" t="s">
        <v>0</v>
      </c>
      <c r="E50" s="7">
        <v>10235</v>
      </c>
      <c r="F50" s="6">
        <v>5505</v>
      </c>
      <c r="G50" s="5">
        <f>F50/E49%</f>
        <v>53.786028334147538</v>
      </c>
      <c r="H50" s="7">
        <v>6661</v>
      </c>
      <c r="I50" s="6">
        <v>3493</v>
      </c>
      <c r="J50" s="5">
        <f>I50/H49%</f>
        <v>52.439573637591955</v>
      </c>
      <c r="K50" s="7">
        <f>E50+H50</f>
        <v>16896</v>
      </c>
      <c r="L50" s="6">
        <f>F50+I50</f>
        <v>8998</v>
      </c>
      <c r="M50" s="5">
        <f>L50/K49%</f>
        <v>53.255208333333329</v>
      </c>
      <c r="N50" s="7">
        <v>69505</v>
      </c>
      <c r="O50" s="6">
        <v>35453</v>
      </c>
      <c r="P50" s="5">
        <f>O50/N49%</f>
        <v>51.007841162506296</v>
      </c>
      <c r="Q50" s="7">
        <f>K50+N50</f>
        <v>86401</v>
      </c>
      <c r="R50" s="6">
        <f>L50+O50</f>
        <v>44451</v>
      </c>
      <c r="S50" s="5">
        <f>R50/Q49%</f>
        <v>51.447321211560052</v>
      </c>
      <c r="T50" s="5">
        <f>P50-G50</f>
        <v>-2.7781871716412425</v>
      </c>
      <c r="U50" s="5">
        <f>P50-J50</f>
        <v>-1.4317324750856599</v>
      </c>
      <c r="V50" s="5">
        <f>P50-M50</f>
        <v>-2.2473671708270331</v>
      </c>
    </row>
    <row r="51" spans="1:22" x14ac:dyDescent="0.2">
      <c r="A51" s="8" t="s">
        <v>781</v>
      </c>
      <c r="B51" s="8" t="s">
        <v>669</v>
      </c>
      <c r="C51" s="5" t="s">
        <v>668</v>
      </c>
      <c r="D51" s="5" t="s">
        <v>2</v>
      </c>
      <c r="E51" s="7">
        <v>13557</v>
      </c>
      <c r="F51" s="6">
        <v>4070</v>
      </c>
      <c r="G51" s="5">
        <f>F51/E51%</f>
        <v>30.021391163236707</v>
      </c>
      <c r="H51" s="7">
        <v>8529</v>
      </c>
      <c r="I51" s="6">
        <v>2409</v>
      </c>
      <c r="J51" s="5">
        <f>I51/H51%</f>
        <v>28.244811818501582</v>
      </c>
      <c r="K51" s="7">
        <f>E51+H51</f>
        <v>22086</v>
      </c>
      <c r="L51" s="6">
        <f>F51+I51</f>
        <v>6479</v>
      </c>
      <c r="M51" s="5">
        <f>L51/K51%</f>
        <v>29.335325545594493</v>
      </c>
      <c r="N51" s="7">
        <v>95946</v>
      </c>
      <c r="O51" s="6">
        <v>30884</v>
      </c>
      <c r="P51" s="5">
        <f>O51/N51%</f>
        <v>32.188939611865003</v>
      </c>
      <c r="Q51" s="7">
        <f>K51+N51</f>
        <v>118032</v>
      </c>
      <c r="R51" s="6">
        <f>L51+O51</f>
        <v>37363</v>
      </c>
      <c r="S51" s="5">
        <f>R51/Q51%</f>
        <v>31.654974922055036</v>
      </c>
      <c r="T51" s="5">
        <f>P51-G51</f>
        <v>2.1675484486282954</v>
      </c>
      <c r="U51" s="5">
        <f>P51-J51</f>
        <v>3.9441277933634211</v>
      </c>
      <c r="V51" s="5">
        <f>P51-M51</f>
        <v>2.8536140662705094</v>
      </c>
    </row>
    <row r="52" spans="1:22" x14ac:dyDescent="0.2">
      <c r="A52" s="8" t="s">
        <v>781</v>
      </c>
      <c r="B52" s="8" t="s">
        <v>669</v>
      </c>
      <c r="C52" s="5" t="s">
        <v>667</v>
      </c>
      <c r="D52" s="5" t="s">
        <v>0</v>
      </c>
      <c r="E52" s="7">
        <v>13557</v>
      </c>
      <c r="F52" s="6">
        <v>6186</v>
      </c>
      <c r="G52" s="5">
        <f>F52/E51%</f>
        <v>45.629564062845766</v>
      </c>
      <c r="H52" s="7">
        <v>8529</v>
      </c>
      <c r="I52" s="6">
        <v>3855</v>
      </c>
      <c r="J52" s="5">
        <f>I52/H51%</f>
        <v>45.198733731973263</v>
      </c>
      <c r="K52" s="7">
        <f>E52+H52</f>
        <v>22086</v>
      </c>
      <c r="L52" s="6">
        <f>F52+I52</f>
        <v>10041</v>
      </c>
      <c r="M52" s="5">
        <f>L52/K51%</f>
        <v>45.463189350719908</v>
      </c>
      <c r="N52" s="7">
        <v>95946</v>
      </c>
      <c r="O52" s="6">
        <v>39414</v>
      </c>
      <c r="P52" s="5">
        <f>O52/N51%</f>
        <v>41.079357138390343</v>
      </c>
      <c r="Q52" s="7">
        <f>K52+N52</f>
        <v>118032</v>
      </c>
      <c r="R52" s="6">
        <f>L52+O52</f>
        <v>49455</v>
      </c>
      <c r="S52" s="5">
        <f>R52/Q51%</f>
        <v>41.899654331028877</v>
      </c>
      <c r="T52" s="5">
        <f>P52-G52</f>
        <v>-4.5502069244554235</v>
      </c>
      <c r="U52" s="5">
        <f>P52-J52</f>
        <v>-4.1193765935829205</v>
      </c>
      <c r="V52" s="5">
        <f>P52-M52</f>
        <v>-4.3838322123295654</v>
      </c>
    </row>
    <row r="53" spans="1:22" x14ac:dyDescent="0.2">
      <c r="A53" s="8" t="s">
        <v>781</v>
      </c>
      <c r="B53" s="8" t="s">
        <v>666</v>
      </c>
      <c r="C53" s="5" t="s">
        <v>665</v>
      </c>
      <c r="D53" s="5" t="s">
        <v>2</v>
      </c>
      <c r="E53" s="7">
        <v>17082</v>
      </c>
      <c r="F53" s="6">
        <v>6758</v>
      </c>
      <c r="G53" s="5">
        <f>F53/E53%</f>
        <v>39.562112164851889</v>
      </c>
      <c r="H53" s="7">
        <v>9892</v>
      </c>
      <c r="I53" s="6">
        <v>3537</v>
      </c>
      <c r="J53" s="5">
        <f>I53/H53%</f>
        <v>35.756166599272142</v>
      </c>
      <c r="K53" s="7">
        <f>E53+H53</f>
        <v>26974</v>
      </c>
      <c r="L53" s="6">
        <f>F53+I53</f>
        <v>10295</v>
      </c>
      <c r="M53" s="5">
        <f>L53/K53%</f>
        <v>38.166382442351896</v>
      </c>
      <c r="N53" s="7">
        <v>103317</v>
      </c>
      <c r="O53" s="6">
        <v>40900</v>
      </c>
      <c r="P53" s="5">
        <f>O53/N53%</f>
        <v>39.586902445870471</v>
      </c>
      <c r="Q53" s="7">
        <f>K53+N53</f>
        <v>130291</v>
      </c>
      <c r="R53" s="6">
        <f>L53+O53</f>
        <v>51195</v>
      </c>
      <c r="S53" s="5">
        <f>R53/Q53%</f>
        <v>39.292813778388371</v>
      </c>
      <c r="T53" s="5">
        <f>P53-G53</f>
        <v>2.479028101858205E-2</v>
      </c>
      <c r="U53" s="5">
        <f>P53-J53</f>
        <v>3.8307358465983299</v>
      </c>
      <c r="V53" s="5">
        <f>P53-M53</f>
        <v>1.4205200035185754</v>
      </c>
    </row>
    <row r="54" spans="1:22" x14ac:dyDescent="0.2">
      <c r="A54" s="8" t="s">
        <v>781</v>
      </c>
      <c r="B54" s="8" t="s">
        <v>666</v>
      </c>
      <c r="C54" s="5" t="s">
        <v>664</v>
      </c>
      <c r="D54" s="5" t="s">
        <v>0</v>
      </c>
      <c r="E54" s="7">
        <v>17082</v>
      </c>
      <c r="F54" s="6">
        <v>8927</v>
      </c>
      <c r="G54" s="5">
        <f>F54/E53%</f>
        <v>52.259688561058425</v>
      </c>
      <c r="H54" s="7">
        <v>9892</v>
      </c>
      <c r="I54" s="6">
        <v>5202</v>
      </c>
      <c r="J54" s="5">
        <f>I54/H53%</f>
        <v>52.58794985847149</v>
      </c>
      <c r="K54" s="7">
        <f>E54+H54</f>
        <v>26974</v>
      </c>
      <c r="L54" s="6">
        <f>F54+I54</f>
        <v>14129</v>
      </c>
      <c r="M54" s="5">
        <f>L54/K53%</f>
        <v>52.380069696745011</v>
      </c>
      <c r="N54" s="7">
        <v>103317</v>
      </c>
      <c r="O54" s="6">
        <v>52816</v>
      </c>
      <c r="P54" s="5">
        <f>O54/N53%</f>
        <v>51.120338376065888</v>
      </c>
      <c r="Q54" s="7">
        <f>K54+N54</f>
        <v>130291</v>
      </c>
      <c r="R54" s="6">
        <f>L54+O54</f>
        <v>66945</v>
      </c>
      <c r="S54" s="5">
        <f>R54/Q53%</f>
        <v>51.381139142381279</v>
      </c>
      <c r="T54" s="5">
        <f>P54-G54</f>
        <v>-1.1393501849925372</v>
      </c>
      <c r="U54" s="5">
        <f>P54-J54</f>
        <v>-1.4676114824056015</v>
      </c>
      <c r="V54" s="5">
        <f>P54-M54</f>
        <v>-1.2597313206791227</v>
      </c>
    </row>
    <row r="55" spans="1:22" x14ac:dyDescent="0.2">
      <c r="A55" s="8" t="s">
        <v>781</v>
      </c>
      <c r="B55" s="8" t="s">
        <v>663</v>
      </c>
      <c r="C55" s="5" t="s">
        <v>543</v>
      </c>
      <c r="D55" s="5" t="s">
        <v>2</v>
      </c>
      <c r="E55" s="7">
        <v>13846</v>
      </c>
      <c r="F55" s="6">
        <v>6221</v>
      </c>
      <c r="G55" s="5">
        <f>F55/E55%</f>
        <v>44.929943666040728</v>
      </c>
      <c r="H55" s="7">
        <v>8398</v>
      </c>
      <c r="I55" s="6">
        <v>3077</v>
      </c>
      <c r="J55" s="5">
        <f>I55/H55%</f>
        <v>36.639676113360323</v>
      </c>
      <c r="K55" s="7">
        <f>E55+H55</f>
        <v>22244</v>
      </c>
      <c r="L55" s="6">
        <f>F55+I55</f>
        <v>9298</v>
      </c>
      <c r="M55" s="5">
        <f>L55/K55%</f>
        <v>41.800035964754542</v>
      </c>
      <c r="N55" s="7">
        <v>87880</v>
      </c>
      <c r="O55" s="6">
        <v>36330</v>
      </c>
      <c r="P55" s="5">
        <f>O55/N55%</f>
        <v>41.340464269458352</v>
      </c>
      <c r="Q55" s="7">
        <f>K55+N55</f>
        <v>110124</v>
      </c>
      <c r="R55" s="6">
        <f>L55+O55</f>
        <v>45628</v>
      </c>
      <c r="S55" s="5">
        <f>R55/Q55%</f>
        <v>41.43329337837347</v>
      </c>
      <c r="T55" s="5">
        <f>P55-G55</f>
        <v>-3.5894793965823766</v>
      </c>
      <c r="U55" s="5">
        <f>P55-J55</f>
        <v>4.700788156098028</v>
      </c>
      <c r="V55" s="5">
        <f>P55-M55</f>
        <v>-0.4595716952961908</v>
      </c>
    </row>
    <row r="56" spans="1:22" x14ac:dyDescent="0.2">
      <c r="A56" s="8" t="s">
        <v>781</v>
      </c>
      <c r="B56" s="8" t="s">
        <v>663</v>
      </c>
      <c r="C56" s="5" t="s">
        <v>662</v>
      </c>
      <c r="D56" s="5" t="s">
        <v>0</v>
      </c>
      <c r="E56" s="7">
        <v>13846</v>
      </c>
      <c r="F56" s="6">
        <v>5172</v>
      </c>
      <c r="G56" s="5">
        <f>F56/E55%</f>
        <v>37.35374837498194</v>
      </c>
      <c r="H56" s="7">
        <v>8398</v>
      </c>
      <c r="I56" s="6">
        <v>3674</v>
      </c>
      <c r="J56" s="5">
        <f>I56/H55%</f>
        <v>43.74851155036913</v>
      </c>
      <c r="K56" s="7">
        <f>E56+H56</f>
        <v>22244</v>
      </c>
      <c r="L56" s="6">
        <f>F56+I56</f>
        <v>8846</v>
      </c>
      <c r="M56" s="5">
        <f>L56/K55%</f>
        <v>39.768027333213453</v>
      </c>
      <c r="N56" s="7">
        <v>87880</v>
      </c>
      <c r="O56" s="6">
        <v>34547</v>
      </c>
      <c r="P56" s="5">
        <f>O56/N55%</f>
        <v>39.311561219845245</v>
      </c>
      <c r="Q56" s="7">
        <f>K56+N56</f>
        <v>110124</v>
      </c>
      <c r="R56" s="6">
        <f>L56+O56</f>
        <v>43393</v>
      </c>
      <c r="S56" s="5">
        <f>R56/Q55%</f>
        <v>39.403763030765319</v>
      </c>
      <c r="T56" s="5">
        <f>P56-G56</f>
        <v>1.9578128448633052</v>
      </c>
      <c r="U56" s="5">
        <f>P56-J56</f>
        <v>-4.4369503305238851</v>
      </c>
      <c r="V56" s="5">
        <f>P56-M56</f>
        <v>-0.45646611336820797</v>
      </c>
    </row>
    <row r="57" spans="1:22" x14ac:dyDescent="0.2">
      <c r="A57" s="8" t="s">
        <v>781</v>
      </c>
      <c r="B57" s="8" t="s">
        <v>661</v>
      </c>
      <c r="C57" s="5" t="s">
        <v>660</v>
      </c>
      <c r="D57" s="5" t="s">
        <v>2</v>
      </c>
      <c r="E57" s="7">
        <v>11732</v>
      </c>
      <c r="F57" s="6">
        <v>3986</v>
      </c>
      <c r="G57" s="5">
        <f>F57/E57%</f>
        <v>33.975451755881352</v>
      </c>
      <c r="H57" s="7">
        <v>7528</v>
      </c>
      <c r="I57" s="6">
        <v>2085</v>
      </c>
      <c r="J57" s="5">
        <f>I57/H57%</f>
        <v>27.696599362380447</v>
      </c>
      <c r="K57" s="7">
        <f>E57+H57</f>
        <v>19260</v>
      </c>
      <c r="L57" s="6">
        <f>F57+I57</f>
        <v>6071</v>
      </c>
      <c r="M57" s="5">
        <f>L57/K57%</f>
        <v>31.521287642782969</v>
      </c>
      <c r="N57" s="7">
        <v>82622</v>
      </c>
      <c r="O57" s="6">
        <v>26440</v>
      </c>
      <c r="P57" s="5">
        <f>O57/N57%</f>
        <v>32.001161918133185</v>
      </c>
      <c r="Q57" s="7">
        <f>K57+N57</f>
        <v>101882</v>
      </c>
      <c r="R57" s="6">
        <f>L57+O57</f>
        <v>32511</v>
      </c>
      <c r="S57" s="5">
        <f>R57/Q57%</f>
        <v>31.910445417247402</v>
      </c>
      <c r="T57" s="5">
        <f>P57-G57</f>
        <v>-1.9742898377481666</v>
      </c>
      <c r="U57" s="5">
        <f>P57-J57</f>
        <v>4.3045625557527387</v>
      </c>
      <c r="V57" s="5">
        <f>P57-M57</f>
        <v>0.4798742753502161</v>
      </c>
    </row>
    <row r="58" spans="1:22" x14ac:dyDescent="0.2">
      <c r="A58" s="8" t="s">
        <v>781</v>
      </c>
      <c r="B58" s="8" t="s">
        <v>661</v>
      </c>
      <c r="C58" s="5" t="s">
        <v>659</v>
      </c>
      <c r="D58" s="5" t="s">
        <v>0</v>
      </c>
      <c r="E58" s="7">
        <v>11732</v>
      </c>
      <c r="F58" s="6">
        <v>4519</v>
      </c>
      <c r="G58" s="5">
        <f>F58/E57%</f>
        <v>38.518581657006479</v>
      </c>
      <c r="H58" s="7">
        <v>7528</v>
      </c>
      <c r="I58" s="6">
        <v>3107</v>
      </c>
      <c r="J58" s="5">
        <f>I58/H57%</f>
        <v>41.272582359192349</v>
      </c>
      <c r="K58" s="7">
        <f>E58+H58</f>
        <v>19260</v>
      </c>
      <c r="L58" s="6">
        <f>F58+I58</f>
        <v>7626</v>
      </c>
      <c r="M58" s="5">
        <f>L58/K57%</f>
        <v>39.595015576323988</v>
      </c>
      <c r="N58" s="7">
        <v>82622</v>
      </c>
      <c r="O58" s="6">
        <v>30023</v>
      </c>
      <c r="P58" s="5">
        <f>O58/N57%</f>
        <v>36.337779283967947</v>
      </c>
      <c r="Q58" s="7">
        <f>K58+N58</f>
        <v>101882</v>
      </c>
      <c r="R58" s="6">
        <f>L58+O58</f>
        <v>37649</v>
      </c>
      <c r="S58" s="5">
        <f>R58/Q57%</f>
        <v>36.953534481066328</v>
      </c>
      <c r="T58" s="5">
        <f>P58-G58</f>
        <v>-2.1808023730385315</v>
      </c>
      <c r="U58" s="5">
        <f>P58-J58</f>
        <v>-4.9348030752244014</v>
      </c>
      <c r="V58" s="5">
        <f>P58-M58</f>
        <v>-3.2572362923560405</v>
      </c>
    </row>
    <row r="59" spans="1:22" x14ac:dyDescent="0.2">
      <c r="A59" s="8" t="s">
        <v>781</v>
      </c>
      <c r="B59" s="8" t="s">
        <v>658</v>
      </c>
      <c r="C59" s="5" t="s">
        <v>498</v>
      </c>
      <c r="D59" s="5" t="s">
        <v>2</v>
      </c>
      <c r="E59" s="7">
        <v>12637</v>
      </c>
      <c r="F59" s="6">
        <v>5968</v>
      </c>
      <c r="G59" s="5">
        <f>F59/E59%</f>
        <v>47.226398670570546</v>
      </c>
      <c r="H59" s="7">
        <v>7018</v>
      </c>
      <c r="I59" s="6">
        <v>2732</v>
      </c>
      <c r="J59" s="5">
        <f>I59/H59%</f>
        <v>38.928469649472781</v>
      </c>
      <c r="K59" s="7">
        <f>E59+H59</f>
        <v>19655</v>
      </c>
      <c r="L59" s="6">
        <f>F59+I59</f>
        <v>8700</v>
      </c>
      <c r="M59" s="5">
        <f>L59/K59%</f>
        <v>44.263546171457641</v>
      </c>
      <c r="N59" s="7">
        <v>81268</v>
      </c>
      <c r="O59" s="6">
        <v>37161</v>
      </c>
      <c r="P59" s="5">
        <f>O59/N59%</f>
        <v>45.726485209430528</v>
      </c>
      <c r="Q59" s="7">
        <f>K59+N59</f>
        <v>100923</v>
      </c>
      <c r="R59" s="6">
        <f>L59+O59</f>
        <v>45861</v>
      </c>
      <c r="S59" s="5">
        <f>R59/Q59%</f>
        <v>45.441574269492584</v>
      </c>
      <c r="T59" s="5">
        <f>P59-G59</f>
        <v>-1.499913461140018</v>
      </c>
      <c r="U59" s="5">
        <f>P59-J59</f>
        <v>6.7980155599577472</v>
      </c>
      <c r="V59" s="5">
        <f>P59-M59</f>
        <v>1.4629390379728875</v>
      </c>
    </row>
    <row r="60" spans="1:22" x14ac:dyDescent="0.2">
      <c r="A60" s="8" t="s">
        <v>781</v>
      </c>
      <c r="B60" s="8" t="s">
        <v>658</v>
      </c>
      <c r="C60" s="5" t="s">
        <v>657</v>
      </c>
      <c r="D60" s="5" t="s">
        <v>0</v>
      </c>
      <c r="E60" s="7">
        <v>12637</v>
      </c>
      <c r="F60" s="6">
        <v>4813</v>
      </c>
      <c r="G60" s="5">
        <f>F60/E59%</f>
        <v>38.086571179868635</v>
      </c>
      <c r="H60" s="7">
        <v>7018</v>
      </c>
      <c r="I60" s="6">
        <v>2930</v>
      </c>
      <c r="J60" s="5">
        <f>I60/H59%</f>
        <v>41.749786263892844</v>
      </c>
      <c r="K60" s="7">
        <f>E60+H60</f>
        <v>19655</v>
      </c>
      <c r="L60" s="6">
        <f>F60+I60</f>
        <v>7743</v>
      </c>
      <c r="M60" s="5">
        <f>L60/K59%</f>
        <v>39.394556092597298</v>
      </c>
      <c r="N60" s="7">
        <v>81268</v>
      </c>
      <c r="O60" s="6">
        <v>30761</v>
      </c>
      <c r="P60" s="5">
        <f>O60/N59%</f>
        <v>37.851306787419404</v>
      </c>
      <c r="Q60" s="7">
        <f>K60+N60</f>
        <v>100923</v>
      </c>
      <c r="R60" s="6">
        <f>L60+O60</f>
        <v>38504</v>
      </c>
      <c r="S60" s="5">
        <f>R60/Q59%</f>
        <v>38.151858347453008</v>
      </c>
      <c r="T60" s="5">
        <f>P60-G60</f>
        <v>-0.23526439244923125</v>
      </c>
      <c r="U60" s="5">
        <f>P60-J60</f>
        <v>-3.8984794764734403</v>
      </c>
      <c r="V60" s="5">
        <f>P60-M60</f>
        <v>-1.5432493051778948</v>
      </c>
    </row>
    <row r="61" spans="1:22" x14ac:dyDescent="0.2">
      <c r="A61" s="8" t="s">
        <v>781</v>
      </c>
      <c r="B61" s="8" t="s">
        <v>656</v>
      </c>
      <c r="C61" s="5" t="s">
        <v>655</v>
      </c>
      <c r="D61" s="5" t="s">
        <v>2</v>
      </c>
      <c r="E61" s="7">
        <v>11849</v>
      </c>
      <c r="F61" s="6">
        <v>3777</v>
      </c>
      <c r="G61" s="5">
        <f>F61/E61%</f>
        <v>31.876107688412525</v>
      </c>
      <c r="H61" s="7">
        <v>6806</v>
      </c>
      <c r="I61" s="6">
        <v>2002</v>
      </c>
      <c r="J61" s="5">
        <f>I61/H61%</f>
        <v>29.415221863062005</v>
      </c>
      <c r="K61" s="7">
        <f>E61+H61</f>
        <v>18655</v>
      </c>
      <c r="L61" s="6">
        <f>F61+I61</f>
        <v>5779</v>
      </c>
      <c r="M61" s="5">
        <f>L61/K61%</f>
        <v>30.978290002680243</v>
      </c>
      <c r="N61" s="7">
        <v>74317</v>
      </c>
      <c r="O61" s="6">
        <v>23869</v>
      </c>
      <c r="P61" s="5">
        <f>O61/N61%</f>
        <v>32.117819610587084</v>
      </c>
      <c r="Q61" s="7">
        <f>K61+N61</f>
        <v>92972</v>
      </c>
      <c r="R61" s="6">
        <f>L61+O61</f>
        <v>29648</v>
      </c>
      <c r="S61" s="5">
        <f>R61/Q61%</f>
        <v>31.889170933184182</v>
      </c>
      <c r="T61" s="5">
        <f>P61-G61</f>
        <v>0.24171192217455939</v>
      </c>
      <c r="U61" s="5">
        <f>P61-J61</f>
        <v>2.7025977475250791</v>
      </c>
      <c r="V61" s="5">
        <f>P61-M61</f>
        <v>1.1395296079068409</v>
      </c>
    </row>
    <row r="62" spans="1:22" x14ac:dyDescent="0.2">
      <c r="A62" s="8" t="s">
        <v>781</v>
      </c>
      <c r="B62" s="8" t="s">
        <v>656</v>
      </c>
      <c r="C62" s="5" t="s">
        <v>654</v>
      </c>
      <c r="D62" s="5" t="s">
        <v>0</v>
      </c>
      <c r="E62" s="7">
        <v>11849</v>
      </c>
      <c r="F62" s="6">
        <v>5302</v>
      </c>
      <c r="G62" s="5">
        <f>F62/E61%</f>
        <v>44.746392100599209</v>
      </c>
      <c r="H62" s="7">
        <v>6806</v>
      </c>
      <c r="I62" s="6">
        <v>3006</v>
      </c>
      <c r="J62" s="5">
        <f>I62/H61%</f>
        <v>44.166911548633557</v>
      </c>
      <c r="K62" s="7">
        <f>E62+H62</f>
        <v>18655</v>
      </c>
      <c r="L62" s="6">
        <f>F62+I62</f>
        <v>8308</v>
      </c>
      <c r="M62" s="5">
        <f>L62/K61%</f>
        <v>44.534977217904043</v>
      </c>
      <c r="N62" s="7">
        <v>74317</v>
      </c>
      <c r="O62" s="6">
        <v>31684</v>
      </c>
      <c r="P62" s="5">
        <f>O62/N61%</f>
        <v>42.633583164013622</v>
      </c>
      <c r="Q62" s="7">
        <f>K62+N62</f>
        <v>92972</v>
      </c>
      <c r="R62" s="6">
        <f>L62+O62</f>
        <v>39992</v>
      </c>
      <c r="S62" s="5">
        <f>R62/Q61%</f>
        <v>43.015101320827775</v>
      </c>
      <c r="T62" s="5">
        <f>P62-G62</f>
        <v>-2.1128089365855871</v>
      </c>
      <c r="U62" s="5">
        <f>P62-J62</f>
        <v>-1.533328384619935</v>
      </c>
      <c r="V62" s="5">
        <f>P62-M62</f>
        <v>-1.9013940538904208</v>
      </c>
    </row>
    <row r="63" spans="1:22" x14ac:dyDescent="0.2">
      <c r="A63" s="8" t="s">
        <v>781</v>
      </c>
      <c r="B63" s="8" t="s">
        <v>653</v>
      </c>
      <c r="C63" s="5" t="s">
        <v>652</v>
      </c>
      <c r="D63" s="5" t="s">
        <v>2</v>
      </c>
      <c r="E63" s="7">
        <v>16962</v>
      </c>
      <c r="F63" s="6">
        <v>7092</v>
      </c>
      <c r="G63" s="5">
        <f>F63/E63%</f>
        <v>41.811107180756984</v>
      </c>
      <c r="H63" s="7">
        <v>8224</v>
      </c>
      <c r="I63" s="6">
        <v>2332</v>
      </c>
      <c r="J63" s="5">
        <f>I63/H63%</f>
        <v>28.35603112840467</v>
      </c>
      <c r="K63" s="7">
        <f>E63+H63</f>
        <v>25186</v>
      </c>
      <c r="L63" s="6">
        <f>F63+I63</f>
        <v>9424</v>
      </c>
      <c r="M63" s="5">
        <f>L63/K63%</f>
        <v>37.417612959580715</v>
      </c>
      <c r="N63" s="7">
        <v>99087</v>
      </c>
      <c r="O63" s="6">
        <v>32363</v>
      </c>
      <c r="P63" s="5">
        <f>O63/N63%</f>
        <v>32.661196726109381</v>
      </c>
      <c r="Q63" s="7">
        <f>K63+N63</f>
        <v>124273</v>
      </c>
      <c r="R63" s="6">
        <f>L63+O63</f>
        <v>41787</v>
      </c>
      <c r="S63" s="5">
        <f>R63/Q63%</f>
        <v>33.625163953553866</v>
      </c>
      <c r="T63" s="5">
        <f>P63-G63</f>
        <v>-9.1499104546476033</v>
      </c>
      <c r="U63" s="5">
        <f>P63-J63</f>
        <v>4.3051655977047112</v>
      </c>
      <c r="V63" s="5">
        <f>P63-M63</f>
        <v>-4.7564162334713345</v>
      </c>
    </row>
    <row r="64" spans="1:22" x14ac:dyDescent="0.2">
      <c r="A64" s="8" t="s">
        <v>781</v>
      </c>
      <c r="B64" s="8" t="s">
        <v>653</v>
      </c>
      <c r="C64" s="5" t="s">
        <v>651</v>
      </c>
      <c r="D64" s="5" t="s">
        <v>0</v>
      </c>
      <c r="E64" s="7">
        <v>16962</v>
      </c>
      <c r="F64" s="6">
        <v>7754</v>
      </c>
      <c r="G64" s="5">
        <f>F64/E63%</f>
        <v>45.713948826789292</v>
      </c>
      <c r="H64" s="7">
        <v>8224</v>
      </c>
      <c r="I64" s="6">
        <v>4402</v>
      </c>
      <c r="J64" s="5">
        <f>I64/H63%</f>
        <v>53.526264591439691</v>
      </c>
      <c r="K64" s="7">
        <f>E64+H64</f>
        <v>25186</v>
      </c>
      <c r="L64" s="6">
        <f>F64+I64</f>
        <v>12156</v>
      </c>
      <c r="M64" s="5">
        <f>L64/K63%</f>
        <v>48.264909076471049</v>
      </c>
      <c r="N64" s="7">
        <v>99087</v>
      </c>
      <c r="O64" s="6">
        <v>51907</v>
      </c>
      <c r="P64" s="5">
        <f>O64/N63%</f>
        <v>52.385277584345069</v>
      </c>
      <c r="Q64" s="7">
        <f>K64+N64</f>
        <v>124273</v>
      </c>
      <c r="R64" s="6">
        <f>L64+O64</f>
        <v>64063</v>
      </c>
      <c r="S64" s="5">
        <f>R64/Q63%</f>
        <v>51.5502160565851</v>
      </c>
      <c r="T64" s="5">
        <f>P64-G64</f>
        <v>6.6713287575557771</v>
      </c>
      <c r="U64" s="5">
        <f>P64-J64</f>
        <v>-1.1409870070946226</v>
      </c>
      <c r="V64" s="5">
        <f>P64-M64</f>
        <v>4.1203685078740193</v>
      </c>
    </row>
    <row r="65" spans="1:22" x14ac:dyDescent="0.2">
      <c r="A65" s="8" t="s">
        <v>781</v>
      </c>
      <c r="B65" s="8" t="s">
        <v>650</v>
      </c>
      <c r="C65" s="5" t="s">
        <v>649</v>
      </c>
      <c r="D65" s="5" t="s">
        <v>2</v>
      </c>
      <c r="E65" s="7">
        <v>12309</v>
      </c>
      <c r="F65" s="6">
        <v>3892</v>
      </c>
      <c r="G65" s="5">
        <f>F65/E65%</f>
        <v>31.619140466325451</v>
      </c>
      <c r="H65" s="7">
        <v>6272</v>
      </c>
      <c r="I65" s="6">
        <v>1616</v>
      </c>
      <c r="J65" s="5">
        <f>I65/H65%</f>
        <v>25.76530612244898</v>
      </c>
      <c r="K65" s="7">
        <f>E65+H65</f>
        <v>18581</v>
      </c>
      <c r="L65" s="6">
        <f>F65+I65</f>
        <v>5508</v>
      </c>
      <c r="M65" s="5">
        <f>L65/K65%</f>
        <v>29.643183897529735</v>
      </c>
      <c r="N65" s="7">
        <v>75906</v>
      </c>
      <c r="O65" s="6">
        <v>23899</v>
      </c>
      <c r="P65" s="5">
        <f>O65/N65%</f>
        <v>31.48499459858246</v>
      </c>
      <c r="Q65" s="7">
        <f>K65+N65</f>
        <v>94487</v>
      </c>
      <c r="R65" s="6">
        <f>L65+O65</f>
        <v>29407</v>
      </c>
      <c r="S65" s="5">
        <f>R65/Q65%</f>
        <v>31.122799961899521</v>
      </c>
      <c r="T65" s="5">
        <f>P65-G65</f>
        <v>-0.13414586774299053</v>
      </c>
      <c r="U65" s="5">
        <f>P65-J65</f>
        <v>5.7196884761334807</v>
      </c>
      <c r="V65" s="5">
        <f>P65-M65</f>
        <v>1.8418107010527258</v>
      </c>
    </row>
    <row r="66" spans="1:22" x14ac:dyDescent="0.2">
      <c r="A66" s="8" t="s">
        <v>781</v>
      </c>
      <c r="B66" s="8" t="s">
        <v>650</v>
      </c>
      <c r="C66" s="5" t="s">
        <v>648</v>
      </c>
      <c r="D66" s="5" t="s">
        <v>0</v>
      </c>
      <c r="E66" s="7">
        <v>12309</v>
      </c>
      <c r="F66" s="6">
        <v>6663</v>
      </c>
      <c r="G66" s="5">
        <f>F66/E65%</f>
        <v>54.131123568120884</v>
      </c>
      <c r="H66" s="7">
        <v>6272</v>
      </c>
      <c r="I66" s="6">
        <v>3541</v>
      </c>
      <c r="J66" s="5">
        <f>I66/H65%</f>
        <v>56.457270408163268</v>
      </c>
      <c r="K66" s="7">
        <f>E66+H66</f>
        <v>18581</v>
      </c>
      <c r="L66" s="6">
        <f>F66+I66</f>
        <v>10204</v>
      </c>
      <c r="M66" s="5">
        <f>L66/K65%</f>
        <v>54.916312362090309</v>
      </c>
      <c r="N66" s="7">
        <v>75906</v>
      </c>
      <c r="O66" s="6">
        <v>40319</v>
      </c>
      <c r="P66" s="5">
        <f>O66/N65%</f>
        <v>53.117013147840751</v>
      </c>
      <c r="Q66" s="7">
        <f>K66+N66</f>
        <v>94487</v>
      </c>
      <c r="R66" s="6">
        <f>L66+O66</f>
        <v>50523</v>
      </c>
      <c r="S66" s="5">
        <f>R66/Q65%</f>
        <v>53.470847841502007</v>
      </c>
      <c r="T66" s="5">
        <f>P66-G66</f>
        <v>-1.014110420280133</v>
      </c>
      <c r="U66" s="5">
        <f>P66-J66</f>
        <v>-3.3402572603225167</v>
      </c>
      <c r="V66" s="5">
        <f>P66-M66</f>
        <v>-1.7992992142495581</v>
      </c>
    </row>
    <row r="67" spans="1:22" x14ac:dyDescent="0.2">
      <c r="A67" s="8" t="s">
        <v>781</v>
      </c>
      <c r="B67" s="8" t="s">
        <v>647</v>
      </c>
      <c r="C67" s="5" t="s">
        <v>646</v>
      </c>
      <c r="D67" s="5" t="s">
        <v>2</v>
      </c>
      <c r="E67" s="7">
        <v>14468</v>
      </c>
      <c r="F67" s="6">
        <v>5061</v>
      </c>
      <c r="G67" s="5">
        <f>F67/E67%</f>
        <v>34.980646944982027</v>
      </c>
      <c r="H67" s="7">
        <v>7213</v>
      </c>
      <c r="I67" s="6">
        <v>2051</v>
      </c>
      <c r="J67" s="5">
        <f>I67/H67%</f>
        <v>28.434770553167894</v>
      </c>
      <c r="K67" s="7">
        <f>E67+H67</f>
        <v>21681</v>
      </c>
      <c r="L67" s="6">
        <f>F67+I67</f>
        <v>7112</v>
      </c>
      <c r="M67" s="5">
        <f>L67/K67%</f>
        <v>32.802914994695819</v>
      </c>
      <c r="N67" s="7">
        <v>91675</v>
      </c>
      <c r="O67" s="6">
        <v>31613</v>
      </c>
      <c r="P67" s="5">
        <f>O67/N67%</f>
        <v>34.483774202345238</v>
      </c>
      <c r="Q67" s="7">
        <f>K67+N67</f>
        <v>113356</v>
      </c>
      <c r="R67" s="6">
        <f>L67+O67</f>
        <v>38725</v>
      </c>
      <c r="S67" s="5">
        <f>R67/Q67%</f>
        <v>34.162285190020818</v>
      </c>
      <c r="T67" s="5">
        <f>P67-G67</f>
        <v>-0.49687274263678916</v>
      </c>
      <c r="U67" s="5">
        <f>P67-J67</f>
        <v>6.0490036491773438</v>
      </c>
      <c r="V67" s="5">
        <f>P67-M67</f>
        <v>1.6808592076494193</v>
      </c>
    </row>
    <row r="68" spans="1:22" x14ac:dyDescent="0.2">
      <c r="A68" s="8" t="s">
        <v>781</v>
      </c>
      <c r="B68" s="8" t="s">
        <v>647</v>
      </c>
      <c r="C68" s="5" t="s">
        <v>645</v>
      </c>
      <c r="D68" s="5" t="s">
        <v>0</v>
      </c>
      <c r="E68" s="7">
        <v>14468</v>
      </c>
      <c r="F68" s="6">
        <v>5469</v>
      </c>
      <c r="G68" s="5">
        <f>F68/E67%</f>
        <v>37.800663533314903</v>
      </c>
      <c r="H68" s="7">
        <v>7213</v>
      </c>
      <c r="I68" s="6">
        <v>3132</v>
      </c>
      <c r="J68" s="5">
        <f>I68/H67%</f>
        <v>43.421599889089144</v>
      </c>
      <c r="K68" s="7">
        <f>E68+H68</f>
        <v>21681</v>
      </c>
      <c r="L68" s="6">
        <f>F68+I68</f>
        <v>8601</v>
      </c>
      <c r="M68" s="5">
        <f>L68/K67%</f>
        <v>39.670679396706795</v>
      </c>
      <c r="N68" s="7">
        <v>91675</v>
      </c>
      <c r="O68" s="6">
        <v>34034</v>
      </c>
      <c r="P68" s="5">
        <f>O68/N67%</f>
        <v>37.124625034087813</v>
      </c>
      <c r="Q68" s="7">
        <f>K68+N68</f>
        <v>113356</v>
      </c>
      <c r="R68" s="6">
        <f>L68+O68</f>
        <v>42635</v>
      </c>
      <c r="S68" s="5">
        <f>R68/Q67%</f>
        <v>37.611595327993228</v>
      </c>
      <c r="T68" s="5">
        <f>P68-G68</f>
        <v>-0.67603849922709003</v>
      </c>
      <c r="U68" s="5">
        <f>P68-J68</f>
        <v>-6.2969748550013307</v>
      </c>
      <c r="V68" s="5">
        <f>P68-M68</f>
        <v>-2.5460543626189818</v>
      </c>
    </row>
    <row r="69" spans="1:22" x14ac:dyDescent="0.2">
      <c r="A69" s="8" t="s">
        <v>781</v>
      </c>
      <c r="B69" s="8" t="s">
        <v>644</v>
      </c>
      <c r="C69" s="5" t="s">
        <v>643</v>
      </c>
      <c r="D69" s="5" t="s">
        <v>2</v>
      </c>
      <c r="E69" s="7">
        <v>13683</v>
      </c>
      <c r="F69" s="6">
        <v>5264</v>
      </c>
      <c r="G69" s="5">
        <f>F69/E69%</f>
        <v>38.471095519988303</v>
      </c>
      <c r="H69" s="7">
        <v>7776</v>
      </c>
      <c r="I69" s="6">
        <v>2502</v>
      </c>
      <c r="J69" s="5">
        <f>I69/H69%</f>
        <v>32.175925925925924</v>
      </c>
      <c r="K69" s="7">
        <f>E69+H69</f>
        <v>21459</v>
      </c>
      <c r="L69" s="6">
        <f>F69+I69</f>
        <v>7766</v>
      </c>
      <c r="M69" s="5">
        <f>L69/K69%</f>
        <v>36.189943613402299</v>
      </c>
      <c r="N69" s="7">
        <v>89868</v>
      </c>
      <c r="O69" s="6">
        <v>36073</v>
      </c>
      <c r="P69" s="5">
        <f>O69/N69%</f>
        <v>40.139983086304362</v>
      </c>
      <c r="Q69" s="7">
        <f>K69+N69</f>
        <v>111327</v>
      </c>
      <c r="R69" s="6">
        <f>L69+O69</f>
        <v>43839</v>
      </c>
      <c r="S69" s="5">
        <f>R69/Q69%</f>
        <v>39.378587404672722</v>
      </c>
      <c r="T69" s="5">
        <f>P69-G69</f>
        <v>1.6688875663160587</v>
      </c>
      <c r="U69" s="5">
        <f>P69-J69</f>
        <v>7.964057160378438</v>
      </c>
      <c r="V69" s="5">
        <f>P69-M69</f>
        <v>3.9500394729020627</v>
      </c>
    </row>
    <row r="70" spans="1:22" x14ac:dyDescent="0.2">
      <c r="A70" s="8" t="s">
        <v>781</v>
      </c>
      <c r="B70" s="8" t="s">
        <v>644</v>
      </c>
      <c r="C70" s="5" t="s">
        <v>642</v>
      </c>
      <c r="D70" s="5" t="s">
        <v>0</v>
      </c>
      <c r="E70" s="7">
        <v>13683</v>
      </c>
      <c r="F70" s="6">
        <v>6426</v>
      </c>
      <c r="G70" s="5">
        <f>F70/E69%</f>
        <v>46.963385222538911</v>
      </c>
      <c r="H70" s="7">
        <v>7776</v>
      </c>
      <c r="I70" s="6">
        <v>3813</v>
      </c>
      <c r="J70" s="5">
        <f>I70/H69%</f>
        <v>49.035493827160494</v>
      </c>
      <c r="K70" s="7">
        <f>E70+H70</f>
        <v>21459</v>
      </c>
      <c r="L70" s="6">
        <f>F70+I70</f>
        <v>10239</v>
      </c>
      <c r="M70" s="5">
        <f>L70/K69%</f>
        <v>47.714245771005174</v>
      </c>
      <c r="N70" s="7">
        <v>89868</v>
      </c>
      <c r="O70" s="6">
        <v>39696</v>
      </c>
      <c r="P70" s="5">
        <f>O70/N69%</f>
        <v>44.171451462144482</v>
      </c>
      <c r="Q70" s="7">
        <f>K70+N70</f>
        <v>111327</v>
      </c>
      <c r="R70" s="6">
        <f>L70+O70</f>
        <v>49935</v>
      </c>
      <c r="S70" s="5">
        <f>R70/Q69%</f>
        <v>44.854348001832442</v>
      </c>
      <c r="T70" s="5">
        <f>P70-G70</f>
        <v>-2.7919337603944285</v>
      </c>
      <c r="U70" s="5">
        <f>P70-J70</f>
        <v>-4.8640423650160116</v>
      </c>
      <c r="V70" s="5">
        <f>P70-M70</f>
        <v>-3.5427943088606924</v>
      </c>
    </row>
    <row r="71" spans="1:22" x14ac:dyDescent="0.2">
      <c r="A71" s="8" t="s">
        <v>781</v>
      </c>
      <c r="B71" s="8" t="s">
        <v>641</v>
      </c>
      <c r="C71" s="5" t="s">
        <v>640</v>
      </c>
      <c r="D71" s="5" t="s">
        <v>2</v>
      </c>
      <c r="E71" s="7">
        <v>11597</v>
      </c>
      <c r="F71" s="6">
        <v>4450</v>
      </c>
      <c r="G71" s="5">
        <f>F71/E71%</f>
        <v>38.371992756747439</v>
      </c>
      <c r="H71" s="7">
        <v>6399</v>
      </c>
      <c r="I71" s="6">
        <v>2109</v>
      </c>
      <c r="J71" s="5">
        <f>I71/H71%</f>
        <v>32.958274730426631</v>
      </c>
      <c r="K71" s="7">
        <f>E71+H71</f>
        <v>17996</v>
      </c>
      <c r="L71" s="6">
        <f>F71+I71</f>
        <v>6559</v>
      </c>
      <c r="M71" s="5">
        <f>L71/K71%</f>
        <v>36.446988219604357</v>
      </c>
      <c r="N71" s="7">
        <v>68623</v>
      </c>
      <c r="O71" s="6">
        <v>25782</v>
      </c>
      <c r="P71" s="5">
        <f>O71/N71%</f>
        <v>37.570493857744488</v>
      </c>
      <c r="Q71" s="7">
        <f>K71+N71</f>
        <v>86619</v>
      </c>
      <c r="R71" s="6">
        <f>L71+O71</f>
        <v>32341</v>
      </c>
      <c r="S71" s="5">
        <f>R71/Q71%</f>
        <v>37.337073852157147</v>
      </c>
      <c r="T71" s="5">
        <f>P71-G71</f>
        <v>-0.80149889900295079</v>
      </c>
      <c r="U71" s="5">
        <f>P71-J71</f>
        <v>4.6122191273178572</v>
      </c>
      <c r="V71" s="5">
        <f>P71-M71</f>
        <v>1.1235056381401307</v>
      </c>
    </row>
    <row r="72" spans="1:22" x14ac:dyDescent="0.2">
      <c r="A72" s="8" t="s">
        <v>781</v>
      </c>
      <c r="B72" s="8" t="s">
        <v>641</v>
      </c>
      <c r="C72" s="5" t="s">
        <v>639</v>
      </c>
      <c r="D72" s="5" t="s">
        <v>0</v>
      </c>
      <c r="E72" s="7">
        <v>11597</v>
      </c>
      <c r="F72" s="6">
        <v>4736</v>
      </c>
      <c r="G72" s="5">
        <f>F72/E71%</f>
        <v>40.838147796844012</v>
      </c>
      <c r="H72" s="7">
        <v>6399</v>
      </c>
      <c r="I72" s="6">
        <v>2967</v>
      </c>
      <c r="J72" s="5">
        <f>I72/H71%</f>
        <v>46.366619784341303</v>
      </c>
      <c r="K72" s="7">
        <f>E72+H72</f>
        <v>17996</v>
      </c>
      <c r="L72" s="6">
        <f>F72+I72</f>
        <v>7703</v>
      </c>
      <c r="M72" s="5">
        <f>L72/K71%</f>
        <v>42.803956434763279</v>
      </c>
      <c r="N72" s="7">
        <v>68623</v>
      </c>
      <c r="O72" s="6">
        <v>27518</v>
      </c>
      <c r="P72" s="5">
        <f>O72/N71%</f>
        <v>40.100257931014383</v>
      </c>
      <c r="Q72" s="7">
        <f>K72+N72</f>
        <v>86619</v>
      </c>
      <c r="R72" s="6">
        <f>L72+O72</f>
        <v>35221</v>
      </c>
      <c r="S72" s="5">
        <f>R72/Q71%</f>
        <v>40.661979473325708</v>
      </c>
      <c r="T72" s="5">
        <f>P72-G72</f>
        <v>-0.73788986582962934</v>
      </c>
      <c r="U72" s="5">
        <f>P72-J72</f>
        <v>-6.2663618533269201</v>
      </c>
      <c r="V72" s="5">
        <f>P72-M72</f>
        <v>-2.7036985037488961</v>
      </c>
    </row>
    <row r="73" spans="1:22" x14ac:dyDescent="0.2">
      <c r="A73" s="8" t="s">
        <v>781</v>
      </c>
      <c r="B73" s="8" t="s">
        <v>638</v>
      </c>
      <c r="C73" s="5" t="s">
        <v>637</v>
      </c>
      <c r="D73" s="5" t="s">
        <v>2</v>
      </c>
      <c r="E73" s="7">
        <v>13537</v>
      </c>
      <c r="F73" s="6">
        <v>4539</v>
      </c>
      <c r="G73" s="5">
        <f>F73/E73%</f>
        <v>33.530324296372903</v>
      </c>
      <c r="H73" s="7">
        <v>8460</v>
      </c>
      <c r="I73" s="6">
        <v>2430</v>
      </c>
      <c r="J73" s="5">
        <f>I73/H73%</f>
        <v>28.723404255319149</v>
      </c>
      <c r="K73" s="7">
        <f>E73+H73</f>
        <v>21997</v>
      </c>
      <c r="L73" s="6">
        <f>F73+I73</f>
        <v>6969</v>
      </c>
      <c r="M73" s="5">
        <f>L73/K73%</f>
        <v>31.681592944492429</v>
      </c>
      <c r="N73" s="7">
        <v>88616</v>
      </c>
      <c r="O73" s="6">
        <v>31076</v>
      </c>
      <c r="P73" s="5">
        <f>O73/N73%</f>
        <v>35.068159248894105</v>
      </c>
      <c r="Q73" s="7">
        <f>K73+N73</f>
        <v>110613</v>
      </c>
      <c r="R73" s="6">
        <f>L73+O73</f>
        <v>38045</v>
      </c>
      <c r="S73" s="5">
        <f>R73/Q73%</f>
        <v>34.39469140155316</v>
      </c>
      <c r="T73" s="5">
        <f>P73-G73</f>
        <v>1.5378349525212016</v>
      </c>
      <c r="U73" s="5">
        <f>P73-J73</f>
        <v>6.3447549935749556</v>
      </c>
      <c r="V73" s="5">
        <f>P73-M73</f>
        <v>3.3865663044016756</v>
      </c>
    </row>
    <row r="74" spans="1:22" x14ac:dyDescent="0.2">
      <c r="A74" s="8" t="s">
        <v>781</v>
      </c>
      <c r="B74" s="8" t="s">
        <v>638</v>
      </c>
      <c r="C74" s="5" t="s">
        <v>636</v>
      </c>
      <c r="D74" s="5" t="s">
        <v>0</v>
      </c>
      <c r="E74" s="7">
        <v>13537</v>
      </c>
      <c r="F74" s="6">
        <v>5080</v>
      </c>
      <c r="G74" s="5">
        <f>F74/E73%</f>
        <v>37.526778459038191</v>
      </c>
      <c r="H74" s="7">
        <v>8460</v>
      </c>
      <c r="I74" s="6">
        <v>3669</v>
      </c>
      <c r="J74" s="5">
        <f>I74/H73%</f>
        <v>43.368794326241137</v>
      </c>
      <c r="K74" s="7">
        <f>E74+H74</f>
        <v>21997</v>
      </c>
      <c r="L74" s="6">
        <f>F74+I74</f>
        <v>8749</v>
      </c>
      <c r="M74" s="5">
        <f>L74/K73%</f>
        <v>39.773605491657953</v>
      </c>
      <c r="N74" s="7">
        <v>88616</v>
      </c>
      <c r="O74" s="6">
        <v>31297</v>
      </c>
      <c r="P74" s="5">
        <f>O74/N73%</f>
        <v>35.317549878125845</v>
      </c>
      <c r="Q74" s="7">
        <f>K74+N74</f>
        <v>110613</v>
      </c>
      <c r="R74" s="6">
        <f>L74+O74</f>
        <v>40046</v>
      </c>
      <c r="S74" s="5">
        <f>R74/Q73%</f>
        <v>36.203701192445727</v>
      </c>
      <c r="T74" s="5">
        <f>P74-G74</f>
        <v>-2.2092285809123453</v>
      </c>
      <c r="U74" s="5">
        <f>P74-J74</f>
        <v>-8.0512444481152912</v>
      </c>
      <c r="V74" s="5">
        <f>P74-M74</f>
        <v>-4.4560556135321079</v>
      </c>
    </row>
    <row r="75" spans="1:22" x14ac:dyDescent="0.2">
      <c r="A75" s="8" t="s">
        <v>781</v>
      </c>
      <c r="B75" s="8" t="s">
        <v>635</v>
      </c>
      <c r="C75" s="5" t="s">
        <v>634</v>
      </c>
      <c r="D75" s="5" t="s">
        <v>2</v>
      </c>
      <c r="E75" s="7">
        <v>16542</v>
      </c>
      <c r="F75" s="6">
        <v>7675</v>
      </c>
      <c r="G75" s="5">
        <f>F75/E75%</f>
        <v>46.397049933502601</v>
      </c>
      <c r="H75" s="7">
        <v>8152</v>
      </c>
      <c r="I75" s="6">
        <v>3154</v>
      </c>
      <c r="J75" s="5">
        <f>I75/H75%</f>
        <v>38.689892051030427</v>
      </c>
      <c r="K75" s="7">
        <f>E75+H75</f>
        <v>24694</v>
      </c>
      <c r="L75" s="6">
        <f>F75+I75</f>
        <v>10829</v>
      </c>
      <c r="M75" s="5">
        <f>L75/K75%</f>
        <v>43.852757754920226</v>
      </c>
      <c r="N75" s="7">
        <v>79507</v>
      </c>
      <c r="O75" s="6">
        <v>33628</v>
      </c>
      <c r="P75" s="5">
        <f>O75/N75%</f>
        <v>42.2956469241702</v>
      </c>
      <c r="Q75" s="7">
        <f>K75+N75</f>
        <v>104201</v>
      </c>
      <c r="R75" s="6">
        <f>L75+O75</f>
        <v>44457</v>
      </c>
      <c r="S75" s="5">
        <f>R75/Q75%</f>
        <v>42.664657728812585</v>
      </c>
      <c r="T75" s="5">
        <f>P75-G75</f>
        <v>-4.101403009332401</v>
      </c>
      <c r="U75" s="5">
        <f>P75-J75</f>
        <v>3.6057548731397731</v>
      </c>
      <c r="V75" s="5">
        <f>P75-M75</f>
        <v>-1.5571108307500268</v>
      </c>
    </row>
    <row r="76" spans="1:22" x14ac:dyDescent="0.2">
      <c r="A76" s="8" t="s">
        <v>781</v>
      </c>
      <c r="B76" s="8" t="s">
        <v>635</v>
      </c>
      <c r="C76" s="5" t="s">
        <v>633</v>
      </c>
      <c r="D76" s="5" t="s">
        <v>0</v>
      </c>
      <c r="E76" s="7">
        <v>16542</v>
      </c>
      <c r="F76" s="6">
        <v>4799</v>
      </c>
      <c r="G76" s="5">
        <f>F76/E75%</f>
        <v>29.01100229718293</v>
      </c>
      <c r="H76" s="7">
        <v>8152</v>
      </c>
      <c r="I76" s="6">
        <v>2978</v>
      </c>
      <c r="J76" s="5">
        <f>I76/H75%</f>
        <v>36.530912659470069</v>
      </c>
      <c r="K76" s="7">
        <f>E76+H76</f>
        <v>24694</v>
      </c>
      <c r="L76" s="6">
        <f>F76+I76</f>
        <v>7777</v>
      </c>
      <c r="M76" s="5">
        <f>L76/K75%</f>
        <v>31.493480197618855</v>
      </c>
      <c r="N76" s="7">
        <v>79507</v>
      </c>
      <c r="O76" s="6">
        <v>24435</v>
      </c>
      <c r="P76" s="5">
        <f>O76/N75%</f>
        <v>30.733142993698667</v>
      </c>
      <c r="Q76" s="7">
        <f>K76+N76</f>
        <v>104201</v>
      </c>
      <c r="R76" s="6">
        <f>L76+O76</f>
        <v>32212</v>
      </c>
      <c r="S76" s="5">
        <f>R76/Q75%</f>
        <v>30.91333096611357</v>
      </c>
      <c r="T76" s="5">
        <f>P76-G76</f>
        <v>1.7221406965157371</v>
      </c>
      <c r="U76" s="5">
        <f>P76-J76</f>
        <v>-5.7977696657714013</v>
      </c>
      <c r="V76" s="5">
        <f>P76-M76</f>
        <v>-0.76033720392018722</v>
      </c>
    </row>
    <row r="77" spans="1:22" x14ac:dyDescent="0.2">
      <c r="A77" s="8" t="s">
        <v>781</v>
      </c>
      <c r="B77" s="8" t="s">
        <v>632</v>
      </c>
      <c r="C77" s="5" t="s">
        <v>631</v>
      </c>
      <c r="D77" s="5" t="s">
        <v>0</v>
      </c>
      <c r="E77" s="7">
        <v>20403</v>
      </c>
      <c r="F77" s="6">
        <v>7911</v>
      </c>
      <c r="G77" s="5">
        <f>F77/E77%</f>
        <v>38.77370974856639</v>
      </c>
      <c r="H77" s="7">
        <v>10432</v>
      </c>
      <c r="I77" s="6">
        <v>4593</v>
      </c>
      <c r="J77" s="5">
        <f>I77/H77%</f>
        <v>44.027990797546018</v>
      </c>
      <c r="K77" s="7">
        <f>E77+H77</f>
        <v>30835</v>
      </c>
      <c r="L77" s="6">
        <f>F77+I77</f>
        <v>12504</v>
      </c>
      <c r="M77" s="5">
        <f>L77/K77%</f>
        <v>40.551321550186472</v>
      </c>
      <c r="N77" s="7">
        <v>112219</v>
      </c>
      <c r="O77" s="6">
        <v>40702</v>
      </c>
      <c r="P77" s="5">
        <f>O77/N77%</f>
        <v>36.270150331049109</v>
      </c>
      <c r="Q77" s="7">
        <f>K77+N77</f>
        <v>143054</v>
      </c>
      <c r="R77" s="6">
        <f>L77+O77</f>
        <v>53206</v>
      </c>
      <c r="S77" s="5">
        <f>R77/Q77%</f>
        <v>37.192948117494097</v>
      </c>
      <c r="T77" s="5">
        <f>P77-G77</f>
        <v>-2.5035594175172804</v>
      </c>
      <c r="U77" s="5">
        <f>P77-J77</f>
        <v>-7.7578404664969085</v>
      </c>
      <c r="V77" s="5">
        <f>P77-M77</f>
        <v>-4.281171219137363</v>
      </c>
    </row>
    <row r="78" spans="1:22" x14ac:dyDescent="0.2">
      <c r="A78" s="8" t="s">
        <v>781</v>
      </c>
      <c r="B78" s="8" t="s">
        <v>632</v>
      </c>
      <c r="C78" s="5" t="s">
        <v>630</v>
      </c>
      <c r="D78" s="5" t="s">
        <v>11</v>
      </c>
      <c r="E78" s="7">
        <v>20403</v>
      </c>
      <c r="F78" s="6">
        <v>7766</v>
      </c>
      <c r="G78" s="5">
        <f>F78/E77%</f>
        <v>38.063029946576485</v>
      </c>
      <c r="H78" s="7">
        <v>10432</v>
      </c>
      <c r="I78" s="6">
        <v>3252</v>
      </c>
      <c r="J78" s="5">
        <f>I78/H77%</f>
        <v>31.173312883435585</v>
      </c>
      <c r="K78" s="7">
        <f>E78+H78</f>
        <v>30835</v>
      </c>
      <c r="L78" s="6">
        <f>F78+I78</f>
        <v>11018</v>
      </c>
      <c r="M78" s="5">
        <f>L78/K77%</f>
        <v>35.732122587968213</v>
      </c>
      <c r="N78" s="7">
        <v>112219</v>
      </c>
      <c r="O78" s="6">
        <v>43427</v>
      </c>
      <c r="P78" s="5">
        <f>O78/N77%</f>
        <v>38.698437875939007</v>
      </c>
      <c r="Q78" s="7">
        <f>K78+N78</f>
        <v>143054</v>
      </c>
      <c r="R78" s="6">
        <f>L78+O78</f>
        <v>54445</v>
      </c>
      <c r="S78" s="5">
        <f>R78/Q77%</f>
        <v>38.059054622729882</v>
      </c>
      <c r="T78" s="5">
        <f>P78-G78</f>
        <v>0.63540792936252188</v>
      </c>
      <c r="U78" s="5">
        <f>P78-J78</f>
        <v>7.5251249925034216</v>
      </c>
      <c r="V78" s="5">
        <f>P78-M78</f>
        <v>2.9663152879707937</v>
      </c>
    </row>
    <row r="79" spans="1:22" x14ac:dyDescent="0.2">
      <c r="A79" s="8" t="s">
        <v>781</v>
      </c>
      <c r="B79" s="8" t="s">
        <v>629</v>
      </c>
      <c r="C79" s="5" t="s">
        <v>628</v>
      </c>
      <c r="D79" s="5" t="s">
        <v>2</v>
      </c>
      <c r="E79" s="7">
        <v>19703</v>
      </c>
      <c r="F79" s="6">
        <v>7579</v>
      </c>
      <c r="G79" s="5">
        <f>F79/E79%</f>
        <v>38.466223417753639</v>
      </c>
      <c r="H79" s="7">
        <v>8955</v>
      </c>
      <c r="I79" s="6">
        <v>2633</v>
      </c>
      <c r="J79" s="5">
        <f>I79/H79%</f>
        <v>29.402568397543273</v>
      </c>
      <c r="K79" s="7">
        <f>E79+H79</f>
        <v>28658</v>
      </c>
      <c r="L79" s="6">
        <f>F79+I79</f>
        <v>10212</v>
      </c>
      <c r="M79" s="5">
        <f>L79/K79%</f>
        <v>35.634028892455859</v>
      </c>
      <c r="N79" s="7">
        <v>95520</v>
      </c>
      <c r="O79" s="6">
        <v>35242</v>
      </c>
      <c r="P79" s="5">
        <f>O79/N79%</f>
        <v>36.894891122278054</v>
      </c>
      <c r="Q79" s="7">
        <f>K79+N79</f>
        <v>124178</v>
      </c>
      <c r="R79" s="6">
        <f>L79+O79</f>
        <v>45454</v>
      </c>
      <c r="S79" s="5">
        <f>R79/Q79%</f>
        <v>36.603907294367765</v>
      </c>
      <c r="T79" s="5">
        <f>P79-G79</f>
        <v>-1.5713322954755853</v>
      </c>
      <c r="U79" s="5">
        <f>P79-J79</f>
        <v>7.4923227247347803</v>
      </c>
      <c r="V79" s="5">
        <f>P79-M79</f>
        <v>1.2608622298221945</v>
      </c>
    </row>
    <row r="80" spans="1:22" x14ac:dyDescent="0.2">
      <c r="A80" s="8" t="s">
        <v>781</v>
      </c>
      <c r="B80" s="8" t="s">
        <v>629</v>
      </c>
      <c r="C80" s="5" t="s">
        <v>627</v>
      </c>
      <c r="D80" s="5" t="s">
        <v>0</v>
      </c>
      <c r="E80" s="7">
        <v>19703</v>
      </c>
      <c r="F80" s="6">
        <v>7002</v>
      </c>
      <c r="G80" s="5">
        <f>F80/E79%</f>
        <v>35.537735370248186</v>
      </c>
      <c r="H80" s="7">
        <v>8955</v>
      </c>
      <c r="I80" s="6">
        <v>3872</v>
      </c>
      <c r="J80" s="5">
        <f>I80/H79%</f>
        <v>43.238414293690674</v>
      </c>
      <c r="K80" s="7">
        <f>E80+H80</f>
        <v>28658</v>
      </c>
      <c r="L80" s="6">
        <f>F80+I80</f>
        <v>10874</v>
      </c>
      <c r="M80" s="5">
        <f>L80/K79%</f>
        <v>37.944029590341266</v>
      </c>
      <c r="N80" s="7">
        <v>95520</v>
      </c>
      <c r="O80" s="6">
        <v>33719</v>
      </c>
      <c r="P80" s="5">
        <f>O80/N79%</f>
        <v>35.300460636515908</v>
      </c>
      <c r="Q80" s="7">
        <f>K80+N80</f>
        <v>124178</v>
      </c>
      <c r="R80" s="6">
        <f>L80+O80</f>
        <v>44593</v>
      </c>
      <c r="S80" s="5">
        <f>R80/Q79%</f>
        <v>35.910547762083461</v>
      </c>
      <c r="T80" s="5">
        <f>P80-G80</f>
        <v>-0.23727473373227781</v>
      </c>
      <c r="U80" s="5">
        <f>P80-J80</f>
        <v>-7.9379536571747664</v>
      </c>
      <c r="V80" s="5">
        <f>P80-M80</f>
        <v>-2.6435689538253584</v>
      </c>
    </row>
    <row r="81" spans="1:22" x14ac:dyDescent="0.2">
      <c r="A81" s="8" t="s">
        <v>781</v>
      </c>
      <c r="B81" s="8" t="s">
        <v>626</v>
      </c>
      <c r="C81" s="5" t="s">
        <v>625</v>
      </c>
      <c r="D81" s="5" t="s">
        <v>2</v>
      </c>
      <c r="E81" s="7">
        <v>11965</v>
      </c>
      <c r="F81" s="6">
        <v>6739</v>
      </c>
      <c r="G81" s="5">
        <f>F81/E81%</f>
        <v>56.322607605516083</v>
      </c>
      <c r="H81" s="7">
        <v>7340</v>
      </c>
      <c r="I81" s="6">
        <v>3682</v>
      </c>
      <c r="J81" s="5">
        <f>I81/H81%</f>
        <v>50.163487738419612</v>
      </c>
      <c r="K81" s="7">
        <f>E81+H81</f>
        <v>19305</v>
      </c>
      <c r="L81" s="6">
        <f>F81+I81</f>
        <v>10421</v>
      </c>
      <c r="M81" s="5">
        <f>L81/K81%</f>
        <v>53.980833980833978</v>
      </c>
      <c r="N81" s="7">
        <v>76966</v>
      </c>
      <c r="O81" s="6">
        <v>43696</v>
      </c>
      <c r="P81" s="5">
        <f>O81/N81%</f>
        <v>56.773120598705923</v>
      </c>
      <c r="Q81" s="7">
        <f>K81+N81</f>
        <v>96271</v>
      </c>
      <c r="R81" s="6">
        <f>L81+O81</f>
        <v>54117</v>
      </c>
      <c r="S81" s="5">
        <f>R81/Q81%</f>
        <v>56.213189849487385</v>
      </c>
      <c r="T81" s="5">
        <f>P81-G81</f>
        <v>0.45051299318983951</v>
      </c>
      <c r="U81" s="5">
        <f>P81-J81</f>
        <v>6.609632860286311</v>
      </c>
      <c r="V81" s="5">
        <f>P81-M81</f>
        <v>2.7922866178719445</v>
      </c>
    </row>
    <row r="82" spans="1:22" x14ac:dyDescent="0.2">
      <c r="A82" s="8" t="s">
        <v>781</v>
      </c>
      <c r="B82" s="8" t="s">
        <v>626</v>
      </c>
      <c r="C82" s="5" t="s">
        <v>624</v>
      </c>
      <c r="D82" s="5" t="s">
        <v>0</v>
      </c>
      <c r="E82" s="7">
        <v>11965</v>
      </c>
      <c r="F82" s="6">
        <v>3461</v>
      </c>
      <c r="G82" s="5">
        <f>F82/E81%</f>
        <v>28.926034266610948</v>
      </c>
      <c r="H82" s="7">
        <v>7340</v>
      </c>
      <c r="I82" s="6">
        <v>2402</v>
      </c>
      <c r="J82" s="5">
        <f>I82/H81%</f>
        <v>32.724795640326974</v>
      </c>
      <c r="K82" s="7">
        <f>E82+H82</f>
        <v>19305</v>
      </c>
      <c r="L82" s="6">
        <f>F82+I82</f>
        <v>5863</v>
      </c>
      <c r="M82" s="5">
        <f>L82/K81%</f>
        <v>30.37037037037037</v>
      </c>
      <c r="N82" s="7">
        <v>76966</v>
      </c>
      <c r="O82" s="6">
        <v>21168</v>
      </c>
      <c r="P82" s="5">
        <f>O82/N81%</f>
        <v>27.503053296260688</v>
      </c>
      <c r="Q82" s="7">
        <f>K82+N82</f>
        <v>96271</v>
      </c>
      <c r="R82" s="6">
        <f>L82+O82</f>
        <v>27031</v>
      </c>
      <c r="S82" s="5">
        <f>R82/Q81%</f>
        <v>28.078029728578699</v>
      </c>
      <c r="T82" s="5">
        <f>P82-G82</f>
        <v>-1.4229809703502596</v>
      </c>
      <c r="U82" s="5">
        <f>P82-J82</f>
        <v>-5.2217423440662856</v>
      </c>
      <c r="V82" s="5">
        <f>P82-M82</f>
        <v>-2.8673170741096818</v>
      </c>
    </row>
    <row r="83" spans="1:22" x14ac:dyDescent="0.2">
      <c r="A83" s="8" t="s">
        <v>781</v>
      </c>
      <c r="B83" s="8" t="s">
        <v>623</v>
      </c>
      <c r="C83" s="5" t="s">
        <v>622</v>
      </c>
      <c r="D83" s="5" t="s">
        <v>2</v>
      </c>
      <c r="E83" s="7">
        <v>13291</v>
      </c>
      <c r="F83" s="6">
        <v>6148</v>
      </c>
      <c r="G83" s="5">
        <f>F83/E83%</f>
        <v>46.256865548115265</v>
      </c>
      <c r="H83" s="7">
        <v>10594</v>
      </c>
      <c r="I83" s="6">
        <v>4412</v>
      </c>
      <c r="J83" s="5">
        <f>I83/H83%</f>
        <v>41.646214838587881</v>
      </c>
      <c r="K83" s="7">
        <f>E83+H83</f>
        <v>23885</v>
      </c>
      <c r="L83" s="6">
        <f>F83+I83</f>
        <v>10560</v>
      </c>
      <c r="M83" s="5">
        <f>L83/K83%</f>
        <v>44.211848440443795</v>
      </c>
      <c r="N83" s="7">
        <v>96574</v>
      </c>
      <c r="O83" s="6">
        <v>45106</v>
      </c>
      <c r="P83" s="5">
        <f>O83/N83%</f>
        <v>46.706152794748071</v>
      </c>
      <c r="Q83" s="7">
        <f>K83+N83</f>
        <v>120459</v>
      </c>
      <c r="R83" s="6">
        <f>L83+O83</f>
        <v>55666</v>
      </c>
      <c r="S83" s="5">
        <f>R83/Q83%</f>
        <v>46.211574062544102</v>
      </c>
      <c r="T83" s="5">
        <f>P83-G83</f>
        <v>0.44928724663280661</v>
      </c>
      <c r="U83" s="5">
        <f>P83-J83</f>
        <v>5.0599379561601907</v>
      </c>
      <c r="V83" s="5">
        <f>P83-M83</f>
        <v>2.4943043543042762</v>
      </c>
    </row>
    <row r="84" spans="1:22" x14ac:dyDescent="0.2">
      <c r="A84" s="8" t="s">
        <v>781</v>
      </c>
      <c r="B84" s="8" t="s">
        <v>623</v>
      </c>
      <c r="C84" s="5" t="s">
        <v>621</v>
      </c>
      <c r="D84" s="5" t="s">
        <v>0</v>
      </c>
      <c r="E84" s="7">
        <v>13291</v>
      </c>
      <c r="F84" s="6">
        <v>4846</v>
      </c>
      <c r="G84" s="5">
        <f>F84/E83%</f>
        <v>36.460762922278235</v>
      </c>
      <c r="H84" s="7">
        <v>10594</v>
      </c>
      <c r="I84" s="6">
        <v>4139</v>
      </c>
      <c r="J84" s="5">
        <f>I84/H83%</f>
        <v>39.06928450066075</v>
      </c>
      <c r="K84" s="7">
        <f>E84+H84</f>
        <v>23885</v>
      </c>
      <c r="L84" s="6">
        <f>F84+I84</f>
        <v>8985</v>
      </c>
      <c r="M84" s="5">
        <f>L84/K83%</f>
        <v>37.617751727025329</v>
      </c>
      <c r="N84" s="7">
        <v>96574</v>
      </c>
      <c r="O84" s="6">
        <v>34318</v>
      </c>
      <c r="P84" s="5">
        <f>O84/N83%</f>
        <v>35.535444322488452</v>
      </c>
      <c r="Q84" s="7">
        <f>K84+N84</f>
        <v>120459</v>
      </c>
      <c r="R84" s="6">
        <f>L84+O84</f>
        <v>43303</v>
      </c>
      <c r="S84" s="5">
        <f>R84/Q83%</f>
        <v>35.948330967383093</v>
      </c>
      <c r="T84" s="5">
        <f>P84-G84</f>
        <v>-0.92531859978978304</v>
      </c>
      <c r="U84" s="5">
        <f>P84-J84</f>
        <v>-3.5338401781722979</v>
      </c>
      <c r="V84" s="5">
        <f>P84-M84</f>
        <v>-2.082307404536877</v>
      </c>
    </row>
    <row r="85" spans="1:22" x14ac:dyDescent="0.2">
      <c r="A85" s="8" t="s">
        <v>781</v>
      </c>
      <c r="B85" s="8" t="s">
        <v>620</v>
      </c>
      <c r="C85" s="5" t="s">
        <v>435</v>
      </c>
      <c r="D85" s="5" t="s">
        <v>2</v>
      </c>
      <c r="E85" s="7">
        <v>8898</v>
      </c>
      <c r="F85" s="6">
        <v>4671</v>
      </c>
      <c r="G85" s="5">
        <f>F85/E85%</f>
        <v>52.494942683749152</v>
      </c>
      <c r="H85" s="7">
        <v>7075</v>
      </c>
      <c r="I85" s="6">
        <v>3360</v>
      </c>
      <c r="J85" s="5">
        <f>I85/H85%</f>
        <v>47.491166077738519</v>
      </c>
      <c r="K85" s="7">
        <f>E85+H85</f>
        <v>15973</v>
      </c>
      <c r="L85" s="6">
        <f>F85+I85</f>
        <v>8031</v>
      </c>
      <c r="M85" s="5">
        <f>L85/K85%</f>
        <v>50.278595129280667</v>
      </c>
      <c r="N85" s="7">
        <v>67528</v>
      </c>
      <c r="O85" s="6">
        <v>36651</v>
      </c>
      <c r="P85" s="5">
        <f>O85/N85%</f>
        <v>54.275263594360858</v>
      </c>
      <c r="Q85" s="7">
        <f>K85+N85</f>
        <v>83501</v>
      </c>
      <c r="R85" s="6">
        <f>L85+O85</f>
        <v>44682</v>
      </c>
      <c r="S85" s="5">
        <f>R85/Q85%</f>
        <v>53.51073639836649</v>
      </c>
      <c r="T85" s="5">
        <f>P85-G85</f>
        <v>1.7803209106117066</v>
      </c>
      <c r="U85" s="5">
        <f>P85-J85</f>
        <v>6.7840975166223387</v>
      </c>
      <c r="V85" s="5">
        <f>P85-M85</f>
        <v>3.9966684650801909</v>
      </c>
    </row>
    <row r="86" spans="1:22" x14ac:dyDescent="0.2">
      <c r="A86" s="8" t="s">
        <v>781</v>
      </c>
      <c r="B86" s="8" t="s">
        <v>620</v>
      </c>
      <c r="C86" s="5" t="s">
        <v>619</v>
      </c>
      <c r="D86" s="5" t="s">
        <v>0</v>
      </c>
      <c r="E86" s="7">
        <v>8898</v>
      </c>
      <c r="F86" s="6">
        <v>4040</v>
      </c>
      <c r="G86" s="5">
        <f>F86/E85%</f>
        <v>45.403461452011683</v>
      </c>
      <c r="H86" s="7">
        <v>7075</v>
      </c>
      <c r="I86" s="6">
        <v>3555</v>
      </c>
      <c r="J86" s="5">
        <f>I86/H85%</f>
        <v>50.247349823321557</v>
      </c>
      <c r="K86" s="7">
        <f>E86+H86</f>
        <v>15973</v>
      </c>
      <c r="L86" s="6">
        <f>F86+I86</f>
        <v>7595</v>
      </c>
      <c r="M86" s="5">
        <f>L86/K85%</f>
        <v>47.548988918800482</v>
      </c>
      <c r="N86" s="7">
        <v>67528</v>
      </c>
      <c r="O86" s="6">
        <v>29231</v>
      </c>
      <c r="P86" s="5">
        <f>O86/N85%</f>
        <v>43.287229001303167</v>
      </c>
      <c r="Q86" s="7">
        <f>K86+N86</f>
        <v>83501</v>
      </c>
      <c r="R86" s="6">
        <f>L86+O86</f>
        <v>36826</v>
      </c>
      <c r="S86" s="5">
        <f>R86/Q85%</f>
        <v>44.102465838732471</v>
      </c>
      <c r="T86" s="5">
        <f>P86-G86</f>
        <v>-2.116232450708516</v>
      </c>
      <c r="U86" s="5">
        <f>P86-J86</f>
        <v>-6.9601208220183892</v>
      </c>
      <c r="V86" s="5">
        <f>P86-M86</f>
        <v>-4.2617599174973151</v>
      </c>
    </row>
    <row r="87" spans="1:22" x14ac:dyDescent="0.2">
      <c r="A87" s="8" t="s">
        <v>781</v>
      </c>
      <c r="B87" s="8" t="s">
        <v>618</v>
      </c>
      <c r="C87" s="5" t="s">
        <v>214</v>
      </c>
      <c r="D87" s="5" t="s">
        <v>2</v>
      </c>
      <c r="E87" s="7">
        <v>12133</v>
      </c>
      <c r="F87" s="6">
        <v>5234</v>
      </c>
      <c r="G87" s="5">
        <f>F87/E87%</f>
        <v>43.138547762301165</v>
      </c>
      <c r="H87" s="7">
        <v>8533</v>
      </c>
      <c r="I87" s="6">
        <v>3523</v>
      </c>
      <c r="J87" s="5">
        <f>I87/H87%</f>
        <v>41.286769014414624</v>
      </c>
      <c r="K87" s="7">
        <f>E87+H87</f>
        <v>20666</v>
      </c>
      <c r="L87" s="6">
        <f>F87+I87</f>
        <v>8757</v>
      </c>
      <c r="M87" s="5">
        <f>L87/K87%</f>
        <v>42.373947546695057</v>
      </c>
      <c r="N87" s="7">
        <v>74884</v>
      </c>
      <c r="O87" s="6">
        <v>33000</v>
      </c>
      <c r="P87" s="5">
        <f>O87/N87%</f>
        <v>44.068158752203409</v>
      </c>
      <c r="Q87" s="7">
        <f>K87+N87</f>
        <v>95550</v>
      </c>
      <c r="R87" s="6">
        <f>L87+O87</f>
        <v>41757</v>
      </c>
      <c r="S87" s="5">
        <f>R87/Q87%</f>
        <v>43.701726844583987</v>
      </c>
      <c r="T87" s="5">
        <f>P87-G87</f>
        <v>0.929610989902244</v>
      </c>
      <c r="U87" s="5">
        <f>P87-J87</f>
        <v>2.7813897377887855</v>
      </c>
      <c r="V87" s="5">
        <f>P87-M87</f>
        <v>1.6942112055083527</v>
      </c>
    </row>
    <row r="88" spans="1:22" x14ac:dyDescent="0.2">
      <c r="A88" s="8" t="s">
        <v>781</v>
      </c>
      <c r="B88" s="8" t="s">
        <v>618</v>
      </c>
      <c r="C88" s="5" t="s">
        <v>617</v>
      </c>
      <c r="D88" s="5" t="s">
        <v>0</v>
      </c>
      <c r="E88" s="7">
        <v>12133</v>
      </c>
      <c r="F88" s="6">
        <v>6322</v>
      </c>
      <c r="G88" s="5">
        <f>F88/E87%</f>
        <v>52.105827083161628</v>
      </c>
      <c r="H88" s="7">
        <v>8533</v>
      </c>
      <c r="I88" s="6">
        <v>4399</v>
      </c>
      <c r="J88" s="5">
        <f>I88/H87%</f>
        <v>51.552795031055901</v>
      </c>
      <c r="K88" s="7">
        <f>E88+H88</f>
        <v>20666</v>
      </c>
      <c r="L88" s="6">
        <f>F88+I88</f>
        <v>10721</v>
      </c>
      <c r="M88" s="5">
        <f>L88/K87%</f>
        <v>51.877479918707053</v>
      </c>
      <c r="N88" s="7">
        <v>74884</v>
      </c>
      <c r="O88" s="6">
        <v>37660</v>
      </c>
      <c r="P88" s="5">
        <f>O88/N87%</f>
        <v>50.291116927514551</v>
      </c>
      <c r="Q88" s="7">
        <f>K88+N88</f>
        <v>95550</v>
      </c>
      <c r="R88" s="6">
        <f>L88+O88</f>
        <v>48381</v>
      </c>
      <c r="S88" s="5">
        <f>R88/Q87%</f>
        <v>50.634222919937208</v>
      </c>
      <c r="T88" s="5">
        <f>P88-G88</f>
        <v>-1.8147101556470773</v>
      </c>
      <c r="U88" s="5">
        <f>P88-J88</f>
        <v>-1.2616781035413496</v>
      </c>
      <c r="V88" s="5">
        <f>P88-M88</f>
        <v>-1.5863629911925017</v>
      </c>
    </row>
    <row r="89" spans="1:22" x14ac:dyDescent="0.2">
      <c r="A89" s="8" t="s">
        <v>781</v>
      </c>
      <c r="B89" s="8" t="s">
        <v>616</v>
      </c>
      <c r="C89" s="5" t="s">
        <v>615</v>
      </c>
      <c r="D89" s="5" t="s">
        <v>2</v>
      </c>
      <c r="E89" s="7">
        <v>9378</v>
      </c>
      <c r="F89" s="6">
        <v>5019</v>
      </c>
      <c r="G89" s="5">
        <f>F89/E89%</f>
        <v>53.518873960332691</v>
      </c>
      <c r="H89" s="7">
        <v>7473</v>
      </c>
      <c r="I89" s="6">
        <v>3718</v>
      </c>
      <c r="J89" s="5">
        <f>I89/H89%</f>
        <v>49.752442124983268</v>
      </c>
      <c r="K89" s="7">
        <f>E89+H89</f>
        <v>16851</v>
      </c>
      <c r="L89" s="6">
        <f>F89+I89</f>
        <v>8737</v>
      </c>
      <c r="M89" s="5">
        <f>L89/K89%</f>
        <v>51.848554981900186</v>
      </c>
      <c r="N89" s="7">
        <v>70976</v>
      </c>
      <c r="O89" s="6">
        <v>40389</v>
      </c>
      <c r="P89" s="5">
        <f>O89/N89%</f>
        <v>56.905151036970246</v>
      </c>
      <c r="Q89" s="7">
        <f>K89+N89</f>
        <v>87827</v>
      </c>
      <c r="R89" s="6">
        <f>L89+O89</f>
        <v>49126</v>
      </c>
      <c r="S89" s="5">
        <f>R89/Q89%</f>
        <v>55.93496305236431</v>
      </c>
      <c r="T89" s="5">
        <f>P89-G89</f>
        <v>3.3862770766375547</v>
      </c>
      <c r="U89" s="5">
        <f>P89-J89</f>
        <v>7.1527089119869771</v>
      </c>
      <c r="V89" s="5">
        <f>P89-M89</f>
        <v>5.0565960550700595</v>
      </c>
    </row>
    <row r="90" spans="1:22" x14ac:dyDescent="0.2">
      <c r="A90" s="8" t="s">
        <v>781</v>
      </c>
      <c r="B90" s="8" t="s">
        <v>616</v>
      </c>
      <c r="C90" s="5" t="s">
        <v>614</v>
      </c>
      <c r="D90" s="5" t="s">
        <v>0</v>
      </c>
      <c r="E90" s="7">
        <v>9378</v>
      </c>
      <c r="F90" s="6">
        <v>3862</v>
      </c>
      <c r="G90" s="5">
        <f>F90/E89%</f>
        <v>41.181488590317763</v>
      </c>
      <c r="H90" s="7">
        <v>7473</v>
      </c>
      <c r="I90" s="6">
        <v>3325</v>
      </c>
      <c r="J90" s="5">
        <f>I90/H89%</f>
        <v>44.493509969222529</v>
      </c>
      <c r="K90" s="7">
        <f>E90+H90</f>
        <v>16851</v>
      </c>
      <c r="L90" s="6">
        <f>F90+I90</f>
        <v>7187</v>
      </c>
      <c r="M90" s="5">
        <f>L90/K89%</f>
        <v>42.650287816746783</v>
      </c>
      <c r="N90" s="7">
        <v>70976</v>
      </c>
      <c r="O90" s="6">
        <v>26457</v>
      </c>
      <c r="P90" s="5">
        <f>O90/N89%</f>
        <v>37.275980613165011</v>
      </c>
      <c r="Q90" s="7">
        <f>K90+N90</f>
        <v>87827</v>
      </c>
      <c r="R90" s="6">
        <f>L90+O90</f>
        <v>33644</v>
      </c>
      <c r="S90" s="5">
        <f>R90/Q89%</f>
        <v>38.307126510070937</v>
      </c>
      <c r="T90" s="5">
        <f>P90-G90</f>
        <v>-3.9055079771527517</v>
      </c>
      <c r="U90" s="5">
        <f>P90-J90</f>
        <v>-7.2175293560575184</v>
      </c>
      <c r="V90" s="5">
        <f>P90-M90</f>
        <v>-5.3743072035817718</v>
      </c>
    </row>
    <row r="91" spans="1:22" x14ac:dyDescent="0.2">
      <c r="A91" s="8" t="s">
        <v>781</v>
      </c>
      <c r="B91" s="8" t="s">
        <v>613</v>
      </c>
      <c r="C91" s="5" t="s">
        <v>612</v>
      </c>
      <c r="D91" s="5" t="s">
        <v>2</v>
      </c>
      <c r="E91" s="7">
        <v>13858</v>
      </c>
      <c r="F91" s="6">
        <v>5980</v>
      </c>
      <c r="G91" s="5">
        <f>F91/E91%</f>
        <v>43.151969981238267</v>
      </c>
      <c r="H91" s="7">
        <v>7114</v>
      </c>
      <c r="I91" s="6">
        <v>2948</v>
      </c>
      <c r="J91" s="5">
        <f>I91/H91%</f>
        <v>41.439415237559743</v>
      </c>
      <c r="K91" s="7">
        <f>E91+H91</f>
        <v>20972</v>
      </c>
      <c r="L91" s="6">
        <f>F91+I91</f>
        <v>8928</v>
      </c>
      <c r="M91" s="5">
        <f>L91/K91%</f>
        <v>42.571047110432957</v>
      </c>
      <c r="N91" s="7">
        <v>82249</v>
      </c>
      <c r="O91" s="6">
        <v>36000</v>
      </c>
      <c r="P91" s="5">
        <f>O91/N91%</f>
        <v>43.76952911281596</v>
      </c>
      <c r="Q91" s="7">
        <f>K91+N91</f>
        <v>103221</v>
      </c>
      <c r="R91" s="6">
        <f>L91+O91</f>
        <v>44928</v>
      </c>
      <c r="S91" s="5">
        <f>R91/Q91%</f>
        <v>43.526026680617314</v>
      </c>
      <c r="T91" s="5">
        <f>P91-G91</f>
        <v>0.61755913157769271</v>
      </c>
      <c r="U91" s="5">
        <f>P91-J91</f>
        <v>2.3301138752562167</v>
      </c>
      <c r="V91" s="5">
        <f>P91-M91</f>
        <v>1.1984820023830025</v>
      </c>
    </row>
    <row r="92" spans="1:22" x14ac:dyDescent="0.2">
      <c r="A92" s="8" t="s">
        <v>781</v>
      </c>
      <c r="B92" s="8" t="s">
        <v>613</v>
      </c>
      <c r="C92" s="5" t="s">
        <v>611</v>
      </c>
      <c r="D92" s="5" t="s">
        <v>0</v>
      </c>
      <c r="E92" s="7">
        <v>13858</v>
      </c>
      <c r="F92" s="6">
        <v>5913</v>
      </c>
      <c r="G92" s="5">
        <f>F92/E91%</f>
        <v>42.6684947322846</v>
      </c>
      <c r="H92" s="7">
        <v>7114</v>
      </c>
      <c r="I92" s="6">
        <v>2934</v>
      </c>
      <c r="J92" s="5">
        <f>I92/H91%</f>
        <v>41.242620185549619</v>
      </c>
      <c r="K92" s="7">
        <f>E92+H92</f>
        <v>20972</v>
      </c>
      <c r="L92" s="6">
        <f>F92+I92</f>
        <v>8847</v>
      </c>
      <c r="M92" s="5">
        <f>L92/K91%</f>
        <v>42.184817852374593</v>
      </c>
      <c r="N92" s="7">
        <v>82249</v>
      </c>
      <c r="O92" s="6">
        <v>33710</v>
      </c>
      <c r="P92" s="5">
        <f>O92/N91%</f>
        <v>40.98530073313961</v>
      </c>
      <c r="Q92" s="7">
        <f>K92+N92</f>
        <v>103221</v>
      </c>
      <c r="R92" s="6">
        <f>L92+O92</f>
        <v>42557</v>
      </c>
      <c r="S92" s="5">
        <f>R92/Q91%</f>
        <v>41.229013475939972</v>
      </c>
      <c r="T92" s="5">
        <f>P92-G92</f>
        <v>-1.68319399914499</v>
      </c>
      <c r="U92" s="5">
        <f>P92-J92</f>
        <v>-0.25731945241000886</v>
      </c>
      <c r="V92" s="5">
        <f>P92-M92</f>
        <v>-1.1995171192349829</v>
      </c>
    </row>
    <row r="93" spans="1:22" x14ac:dyDescent="0.2">
      <c r="A93" s="8" t="s">
        <v>781</v>
      </c>
      <c r="B93" s="8" t="s">
        <v>610</v>
      </c>
      <c r="C93" s="5" t="s">
        <v>609</v>
      </c>
      <c r="D93" s="5" t="s">
        <v>0</v>
      </c>
      <c r="E93" s="7">
        <v>13041</v>
      </c>
      <c r="F93" s="6">
        <v>5659</v>
      </c>
      <c r="G93" s="5">
        <f>F93/E93%</f>
        <v>43.393911509853538</v>
      </c>
      <c r="H93" s="7">
        <v>7191</v>
      </c>
      <c r="I93" s="6">
        <v>3331</v>
      </c>
      <c r="J93" s="5">
        <f>I93/H93%</f>
        <v>46.32179112779864</v>
      </c>
      <c r="K93" s="7">
        <f>E93+H93</f>
        <v>20232</v>
      </c>
      <c r="L93" s="6">
        <f>F93+I93</f>
        <v>8990</v>
      </c>
      <c r="M93" s="5">
        <f>L93/K93%</f>
        <v>44.434559114274421</v>
      </c>
      <c r="N93" s="7">
        <v>77738</v>
      </c>
      <c r="O93" s="6">
        <v>33380</v>
      </c>
      <c r="P93" s="5">
        <f>O93/N93%</f>
        <v>42.939103141320849</v>
      </c>
      <c r="Q93" s="7">
        <f>K93+N93</f>
        <v>97970</v>
      </c>
      <c r="R93" s="6">
        <f>L93+O93</f>
        <v>42370</v>
      </c>
      <c r="S93" s="5">
        <f>R93/Q93%</f>
        <v>43.24793304072675</v>
      </c>
      <c r="T93" s="5">
        <f>P93-G93</f>
        <v>-0.45480836853268869</v>
      </c>
      <c r="U93" s="5">
        <f>P93-J93</f>
        <v>-3.3826879864777908</v>
      </c>
      <c r="V93" s="5">
        <f>P93-M93</f>
        <v>-1.4954559729535717</v>
      </c>
    </row>
    <row r="94" spans="1:22" x14ac:dyDescent="0.2">
      <c r="A94" s="8" t="s">
        <v>781</v>
      </c>
      <c r="B94" s="8" t="s">
        <v>610</v>
      </c>
      <c r="C94" s="5" t="s">
        <v>608</v>
      </c>
      <c r="D94" s="5" t="s">
        <v>23</v>
      </c>
      <c r="E94" s="7">
        <v>13041</v>
      </c>
      <c r="F94" s="6">
        <v>5312</v>
      </c>
      <c r="G94" s="5">
        <f>F94/E93%</f>
        <v>40.733072617130588</v>
      </c>
      <c r="H94" s="7">
        <v>7191</v>
      </c>
      <c r="I94" s="6">
        <v>2001</v>
      </c>
      <c r="J94" s="5">
        <f>I94/H93%</f>
        <v>27.826449728827704</v>
      </c>
      <c r="K94" s="7">
        <f>E94+H94</f>
        <v>20232</v>
      </c>
      <c r="L94" s="6">
        <f>F94+I94</f>
        <v>7313</v>
      </c>
      <c r="M94" s="5">
        <f>L94/K93%</f>
        <v>36.145709766706211</v>
      </c>
      <c r="N94" s="7">
        <v>77738</v>
      </c>
      <c r="O94" s="6">
        <v>30763</v>
      </c>
      <c r="P94" s="5">
        <f>O94/N93%</f>
        <v>39.572667164063908</v>
      </c>
      <c r="Q94" s="7">
        <f>K94+N94</f>
        <v>97970</v>
      </c>
      <c r="R94" s="6">
        <f>L94+O94</f>
        <v>38076</v>
      </c>
      <c r="S94" s="5">
        <f>R94/Q93%</f>
        <v>38.86495866081453</v>
      </c>
      <c r="T94" s="5">
        <f>P94-G94</f>
        <v>-1.1604054530666801</v>
      </c>
      <c r="U94" s="5">
        <f>P94-J94</f>
        <v>11.746217435236204</v>
      </c>
      <c r="V94" s="5">
        <f>P94-M94</f>
        <v>3.4269573973576968</v>
      </c>
    </row>
    <row r="95" spans="1:22" x14ac:dyDescent="0.2">
      <c r="A95" s="8" t="s">
        <v>781</v>
      </c>
      <c r="B95" s="8" t="s">
        <v>607</v>
      </c>
      <c r="C95" s="5" t="s">
        <v>606</v>
      </c>
      <c r="D95" s="5" t="s">
        <v>2</v>
      </c>
      <c r="E95" s="7">
        <v>15572</v>
      </c>
      <c r="F95" s="6">
        <v>5978</v>
      </c>
      <c r="G95" s="5">
        <f>F95/E95%</f>
        <v>38.389416902132034</v>
      </c>
      <c r="H95" s="7">
        <v>9540</v>
      </c>
      <c r="I95" s="6">
        <v>3696</v>
      </c>
      <c r="J95" s="5">
        <f>I95/H95%</f>
        <v>38.742138364779869</v>
      </c>
      <c r="K95" s="7">
        <f>E95+H95</f>
        <v>25112</v>
      </c>
      <c r="L95" s="6">
        <f>F95+I95</f>
        <v>9674</v>
      </c>
      <c r="M95" s="5">
        <f>L95/K95%</f>
        <v>38.523415100350427</v>
      </c>
      <c r="N95" s="7">
        <v>102836</v>
      </c>
      <c r="O95" s="6">
        <v>40538</v>
      </c>
      <c r="P95" s="5">
        <f>O95/N95%</f>
        <v>39.420047454198922</v>
      </c>
      <c r="Q95" s="7">
        <f>K95+N95</f>
        <v>127948</v>
      </c>
      <c r="R95" s="6">
        <f>L95+O95</f>
        <v>50212</v>
      </c>
      <c r="S95" s="5">
        <f>R95/Q95%</f>
        <v>39.244067902585428</v>
      </c>
      <c r="T95" s="5">
        <f>P95-G95</f>
        <v>1.0306305520668886</v>
      </c>
      <c r="U95" s="5">
        <f>P95-J95</f>
        <v>0.67790908941905315</v>
      </c>
      <c r="V95" s="5">
        <f>P95-M95</f>
        <v>0.89663235384849571</v>
      </c>
    </row>
    <row r="96" spans="1:22" x14ac:dyDescent="0.2">
      <c r="A96" s="8" t="s">
        <v>781</v>
      </c>
      <c r="B96" s="8" t="s">
        <v>607</v>
      </c>
      <c r="C96" s="5" t="s">
        <v>605</v>
      </c>
      <c r="D96" s="5" t="s">
        <v>0</v>
      </c>
      <c r="E96" s="7">
        <v>15572</v>
      </c>
      <c r="F96" s="6">
        <v>7187</v>
      </c>
      <c r="G96" s="5">
        <f>F96/E95%</f>
        <v>46.153352170562549</v>
      </c>
      <c r="H96" s="7">
        <v>9540</v>
      </c>
      <c r="I96" s="6">
        <v>4152</v>
      </c>
      <c r="J96" s="5">
        <f>I96/H95%</f>
        <v>43.522012578616348</v>
      </c>
      <c r="K96" s="7">
        <f>E96+H96</f>
        <v>25112</v>
      </c>
      <c r="L96" s="6">
        <f>F96+I96</f>
        <v>11339</v>
      </c>
      <c r="M96" s="5">
        <f>L96/K95%</f>
        <v>45.153711373048743</v>
      </c>
      <c r="N96" s="7">
        <v>102836</v>
      </c>
      <c r="O96" s="6">
        <v>45433</v>
      </c>
      <c r="P96" s="5">
        <f>O96/N95%</f>
        <v>44.180053677700421</v>
      </c>
      <c r="Q96" s="7">
        <f>K96+N96</f>
        <v>127948</v>
      </c>
      <c r="R96" s="6">
        <f>L96+O96</f>
        <v>56772</v>
      </c>
      <c r="S96" s="5">
        <f>R96/Q95%</f>
        <v>44.371150780004378</v>
      </c>
      <c r="T96" s="5">
        <f>P96-G96</f>
        <v>-1.9732984928621278</v>
      </c>
      <c r="U96" s="5">
        <f>P96-J96</f>
        <v>0.65804109908407327</v>
      </c>
      <c r="V96" s="5">
        <f>P96-M96</f>
        <v>-0.97365769534832225</v>
      </c>
    </row>
    <row r="97" spans="1:22" x14ac:dyDescent="0.2">
      <c r="A97" s="8" t="s">
        <v>781</v>
      </c>
      <c r="B97" s="8" t="s">
        <v>604</v>
      </c>
      <c r="C97" s="5" t="s">
        <v>603</v>
      </c>
      <c r="D97" s="5" t="s">
        <v>2</v>
      </c>
      <c r="E97" s="7">
        <v>17018</v>
      </c>
      <c r="F97" s="6">
        <v>6950</v>
      </c>
      <c r="G97" s="5">
        <f>F97/E97%</f>
        <v>40.839111528969326</v>
      </c>
      <c r="H97" s="7">
        <v>9281</v>
      </c>
      <c r="I97" s="6">
        <v>3234</v>
      </c>
      <c r="J97" s="5">
        <f>I97/H97%</f>
        <v>34.845383040620625</v>
      </c>
      <c r="K97" s="7">
        <f>E97+H97</f>
        <v>26299</v>
      </c>
      <c r="L97" s="6">
        <f>F97+I97</f>
        <v>10184</v>
      </c>
      <c r="M97" s="5">
        <f>L97/K97%</f>
        <v>38.72390585193353</v>
      </c>
      <c r="N97" s="7">
        <v>98565</v>
      </c>
      <c r="O97" s="6">
        <v>40507</v>
      </c>
      <c r="P97" s="5">
        <f>O97/N97%</f>
        <v>41.096738193070564</v>
      </c>
      <c r="Q97" s="7">
        <f>K97+N97</f>
        <v>124864</v>
      </c>
      <c r="R97" s="6">
        <f>L97+O97</f>
        <v>50691</v>
      </c>
      <c r="S97" s="5">
        <f>R97/Q97%</f>
        <v>40.596969502819064</v>
      </c>
      <c r="T97" s="5">
        <f>P97-G97</f>
        <v>0.25762666410123813</v>
      </c>
      <c r="U97" s="5">
        <f>P97-J97</f>
        <v>6.2513551524499391</v>
      </c>
      <c r="V97" s="5">
        <f>P97-M97</f>
        <v>2.372832341137034</v>
      </c>
    </row>
    <row r="98" spans="1:22" x14ac:dyDescent="0.2">
      <c r="A98" s="8" t="s">
        <v>781</v>
      </c>
      <c r="B98" s="8" t="s">
        <v>604</v>
      </c>
      <c r="C98" s="5" t="s">
        <v>602</v>
      </c>
      <c r="D98" s="5" t="s">
        <v>0</v>
      </c>
      <c r="E98" s="7">
        <v>17018</v>
      </c>
      <c r="F98" s="6">
        <v>7628</v>
      </c>
      <c r="G98" s="5">
        <f>F98/E97%</f>
        <v>44.823128452227053</v>
      </c>
      <c r="H98" s="7">
        <v>9281</v>
      </c>
      <c r="I98" s="6">
        <v>4295</v>
      </c>
      <c r="J98" s="5">
        <f>I98/H97%</f>
        <v>46.277340803792697</v>
      </c>
      <c r="K98" s="7">
        <f>E98+H98</f>
        <v>26299</v>
      </c>
      <c r="L98" s="6">
        <f>F98+I98</f>
        <v>11923</v>
      </c>
      <c r="M98" s="5">
        <f>L98/K97%</f>
        <v>45.336324575078898</v>
      </c>
      <c r="N98" s="7">
        <v>98565</v>
      </c>
      <c r="O98" s="6">
        <v>42236</v>
      </c>
      <c r="P98" s="5">
        <f>O98/N97%</f>
        <v>42.850910566631157</v>
      </c>
      <c r="Q98" s="7">
        <f>K98+N98</f>
        <v>124864</v>
      </c>
      <c r="R98" s="6">
        <f>L98+O98</f>
        <v>54159</v>
      </c>
      <c r="S98" s="5">
        <f>R98/Q97%</f>
        <v>43.374391337775499</v>
      </c>
      <c r="T98" s="5">
        <f>P98-G98</f>
        <v>-1.9722178855958958</v>
      </c>
      <c r="U98" s="5">
        <f>P98-J98</f>
        <v>-3.42643023716154</v>
      </c>
      <c r="V98" s="5">
        <f>P98-M98</f>
        <v>-2.4854140084477407</v>
      </c>
    </row>
    <row r="99" spans="1:22" x14ac:dyDescent="0.2">
      <c r="A99" s="8" t="s">
        <v>781</v>
      </c>
      <c r="B99" s="8" t="s">
        <v>601</v>
      </c>
      <c r="C99" s="5" t="s">
        <v>131</v>
      </c>
      <c r="D99" s="5" t="s">
        <v>2</v>
      </c>
      <c r="E99" s="7">
        <v>13791</v>
      </c>
      <c r="F99" s="6">
        <v>5221</v>
      </c>
      <c r="G99" s="5">
        <f>F99/E99%</f>
        <v>37.858023348560657</v>
      </c>
      <c r="H99" s="7">
        <v>7396</v>
      </c>
      <c r="I99" s="6">
        <v>2397</v>
      </c>
      <c r="J99" s="5">
        <f>I99/H99%</f>
        <v>32.409410492157924</v>
      </c>
      <c r="K99" s="7">
        <f>E99+H99</f>
        <v>21187</v>
      </c>
      <c r="L99" s="6">
        <f>F99+I99</f>
        <v>7618</v>
      </c>
      <c r="M99" s="5">
        <f>L99/K99%</f>
        <v>35.956010761315902</v>
      </c>
      <c r="N99" s="7">
        <v>82214</v>
      </c>
      <c r="O99" s="6">
        <v>31215</v>
      </c>
      <c r="P99" s="5">
        <f>O99/N99%</f>
        <v>37.967985987787969</v>
      </c>
      <c r="Q99" s="7">
        <f>K99+N99</f>
        <v>103401</v>
      </c>
      <c r="R99" s="6">
        <f>L99+O99</f>
        <v>38833</v>
      </c>
      <c r="S99" s="5">
        <f>R99/Q99%</f>
        <v>37.555729635109913</v>
      </c>
      <c r="T99" s="5">
        <f>P99-G99</f>
        <v>0.10996263922731231</v>
      </c>
      <c r="U99" s="5">
        <f>P99-J99</f>
        <v>5.5585754956300448</v>
      </c>
      <c r="V99" s="5">
        <f>P99-M99</f>
        <v>2.0119752264720674</v>
      </c>
    </row>
    <row r="100" spans="1:22" x14ac:dyDescent="0.2">
      <c r="A100" s="8" t="s">
        <v>781</v>
      </c>
      <c r="B100" s="8" t="s">
        <v>601</v>
      </c>
      <c r="C100" s="5" t="s">
        <v>600</v>
      </c>
      <c r="D100" s="5" t="s">
        <v>0</v>
      </c>
      <c r="E100" s="7">
        <v>13791</v>
      </c>
      <c r="F100" s="6">
        <v>5682</v>
      </c>
      <c r="G100" s="5">
        <f>F100/E99%</f>
        <v>41.200783119425715</v>
      </c>
      <c r="H100" s="7">
        <v>7396</v>
      </c>
      <c r="I100" s="6">
        <v>3288</v>
      </c>
      <c r="J100" s="5">
        <f>I100/H99%</f>
        <v>44.45646295294754</v>
      </c>
      <c r="K100" s="7">
        <f>E100+H100</f>
        <v>21187</v>
      </c>
      <c r="L100" s="6">
        <f>F100+I100</f>
        <v>8970</v>
      </c>
      <c r="M100" s="5">
        <f>L100/K99%</f>
        <v>42.337282295747393</v>
      </c>
      <c r="N100" s="7">
        <v>82214</v>
      </c>
      <c r="O100" s="6">
        <v>33126</v>
      </c>
      <c r="P100" s="5">
        <f>O100/N99%</f>
        <v>40.292407619140292</v>
      </c>
      <c r="Q100" s="7">
        <f>K100+N100</f>
        <v>103401</v>
      </c>
      <c r="R100" s="6">
        <f>L100+O100</f>
        <v>42096</v>
      </c>
      <c r="S100" s="5">
        <f>R100/Q99%</f>
        <v>40.711405112136248</v>
      </c>
      <c r="T100" s="5">
        <f>P100-G100</f>
        <v>-0.90837550028542324</v>
      </c>
      <c r="U100" s="5">
        <f>P100-J100</f>
        <v>-4.1640553338072479</v>
      </c>
      <c r="V100" s="5">
        <f>P100-M100</f>
        <v>-2.0448746766071011</v>
      </c>
    </row>
    <row r="101" spans="1:22" x14ac:dyDescent="0.2">
      <c r="A101" s="8" t="s">
        <v>779</v>
      </c>
      <c r="B101" s="8" t="s">
        <v>599</v>
      </c>
      <c r="C101" s="5" t="s">
        <v>598</v>
      </c>
      <c r="D101" s="5" t="s">
        <v>2</v>
      </c>
      <c r="E101" s="7">
        <v>14145</v>
      </c>
      <c r="F101" s="6">
        <v>5486</v>
      </c>
      <c r="G101" s="5">
        <f>F101/E101%</f>
        <v>38.784022622834925</v>
      </c>
      <c r="H101" s="7">
        <v>8680</v>
      </c>
      <c r="I101" s="6">
        <v>2792</v>
      </c>
      <c r="J101" s="5">
        <f>I101/H101%</f>
        <v>32.165898617511523</v>
      </c>
      <c r="K101" s="7">
        <f>E101+H101</f>
        <v>22825</v>
      </c>
      <c r="L101" s="6">
        <f>F101+I101</f>
        <v>8278</v>
      </c>
      <c r="M101" s="5">
        <f>L101/K101%</f>
        <v>36.267250821467691</v>
      </c>
      <c r="N101" s="7">
        <v>98629</v>
      </c>
      <c r="O101" s="6">
        <v>36680</v>
      </c>
      <c r="P101" s="5">
        <f>O101/N101%</f>
        <v>37.189873161037831</v>
      </c>
      <c r="Q101" s="7">
        <f>K101+N101</f>
        <v>121454</v>
      </c>
      <c r="R101" s="6">
        <f>L101+O101</f>
        <v>44958</v>
      </c>
      <c r="S101" s="5">
        <f>R101/Q101%</f>
        <v>37.016483606962311</v>
      </c>
      <c r="T101" s="5">
        <f>P101-G101</f>
        <v>-1.5941494617970946</v>
      </c>
      <c r="U101" s="5">
        <f>P101-J101</f>
        <v>5.0239745435263075</v>
      </c>
      <c r="V101" s="5">
        <f>P101-M101</f>
        <v>0.92262233957013962</v>
      </c>
    </row>
    <row r="102" spans="1:22" x14ac:dyDescent="0.2">
      <c r="A102" s="8" t="s">
        <v>779</v>
      </c>
      <c r="B102" s="8" t="s">
        <v>599</v>
      </c>
      <c r="C102" s="5" t="s">
        <v>597</v>
      </c>
      <c r="D102" s="5" t="s">
        <v>0</v>
      </c>
      <c r="E102" s="7">
        <v>14145</v>
      </c>
      <c r="F102" s="6">
        <v>6753</v>
      </c>
      <c r="G102" s="5">
        <f>F102/E101%</f>
        <v>47.741251325556739</v>
      </c>
      <c r="H102" s="7">
        <v>8680</v>
      </c>
      <c r="I102" s="6">
        <v>4246</v>
      </c>
      <c r="J102" s="5">
        <f>I102/H101%</f>
        <v>48.917050691244242</v>
      </c>
      <c r="K102" s="7">
        <f>E102+H102</f>
        <v>22825</v>
      </c>
      <c r="L102" s="6">
        <f>F102+I102</f>
        <v>10999</v>
      </c>
      <c r="M102" s="5">
        <f>L102/K101%</f>
        <v>48.18838992332968</v>
      </c>
      <c r="N102" s="7">
        <v>98629</v>
      </c>
      <c r="O102" s="6">
        <v>46006</v>
      </c>
      <c r="P102" s="5">
        <f>O102/N101%</f>
        <v>46.64550994129516</v>
      </c>
      <c r="Q102" s="7">
        <f>K102+N102</f>
        <v>121454</v>
      </c>
      <c r="R102" s="6">
        <f>L102+O102</f>
        <v>57005</v>
      </c>
      <c r="S102" s="5">
        <f>R102/Q101%</f>
        <v>46.935465279035682</v>
      </c>
      <c r="T102" s="5">
        <f>P102-G102</f>
        <v>-1.0957413842615793</v>
      </c>
      <c r="U102" s="5">
        <f>P102-J102</f>
        <v>-2.2715407499490823</v>
      </c>
      <c r="V102" s="5">
        <f>P102-M102</f>
        <v>-1.5428799820345205</v>
      </c>
    </row>
    <row r="103" spans="1:22" x14ac:dyDescent="0.2">
      <c r="A103" s="8" t="s">
        <v>779</v>
      </c>
      <c r="B103" s="8" t="s">
        <v>596</v>
      </c>
      <c r="C103" s="5" t="s">
        <v>595</v>
      </c>
      <c r="D103" s="5" t="s">
        <v>2</v>
      </c>
      <c r="E103" s="7">
        <v>12673</v>
      </c>
      <c r="F103" s="6">
        <v>4496</v>
      </c>
      <c r="G103" s="5">
        <f>F103/E103%</f>
        <v>35.476998342933797</v>
      </c>
      <c r="H103" s="7">
        <v>8404</v>
      </c>
      <c r="I103" s="6">
        <v>2837</v>
      </c>
      <c r="J103" s="5">
        <f>I103/H103%</f>
        <v>33.757734412184675</v>
      </c>
      <c r="K103" s="7">
        <f>E103+H103</f>
        <v>21077</v>
      </c>
      <c r="L103" s="6">
        <f>F103+I103</f>
        <v>7333</v>
      </c>
      <c r="M103" s="5">
        <f>L103/K103%</f>
        <v>34.791478863215829</v>
      </c>
      <c r="N103" s="7">
        <v>88211</v>
      </c>
      <c r="O103" s="6">
        <v>32654</v>
      </c>
      <c r="P103" s="5">
        <f>O103/N103%</f>
        <v>37.018058972237021</v>
      </c>
      <c r="Q103" s="7">
        <f>K103+N103</f>
        <v>109288</v>
      </c>
      <c r="R103" s="6">
        <f>L103+O103</f>
        <v>39987</v>
      </c>
      <c r="S103" s="5">
        <f>R103/Q103%</f>
        <v>36.588646511968371</v>
      </c>
      <c r="T103" s="5">
        <f>P103-G103</f>
        <v>1.5410606293032245</v>
      </c>
      <c r="U103" s="5">
        <f>P103-J103</f>
        <v>3.2603245600523465</v>
      </c>
      <c r="V103" s="5">
        <f>P103-M103</f>
        <v>2.2265801090211923</v>
      </c>
    </row>
    <row r="104" spans="1:22" x14ac:dyDescent="0.2">
      <c r="A104" s="8" t="s">
        <v>779</v>
      </c>
      <c r="B104" s="8" t="s">
        <v>596</v>
      </c>
      <c r="C104" s="5" t="s">
        <v>594</v>
      </c>
      <c r="D104" s="5" t="s">
        <v>0</v>
      </c>
      <c r="E104" s="7">
        <v>12673</v>
      </c>
      <c r="F104" s="6">
        <v>6290</v>
      </c>
      <c r="G104" s="5">
        <f>F104/E103%</f>
        <v>49.633078197743231</v>
      </c>
      <c r="H104" s="7">
        <v>8404</v>
      </c>
      <c r="I104" s="6">
        <v>3839</v>
      </c>
      <c r="J104" s="5">
        <f>I104/H103%</f>
        <v>45.680628272251305</v>
      </c>
      <c r="K104" s="7">
        <f>E104+H104</f>
        <v>21077</v>
      </c>
      <c r="L104" s="6">
        <f>F104+I104</f>
        <v>10129</v>
      </c>
      <c r="M104" s="5">
        <f>L104/K103%</f>
        <v>48.05712387910993</v>
      </c>
      <c r="N104" s="7">
        <v>88211</v>
      </c>
      <c r="O104" s="6">
        <v>40853</v>
      </c>
      <c r="P104" s="5">
        <f>O104/N103%</f>
        <v>46.312818129258254</v>
      </c>
      <c r="Q104" s="7">
        <f>K104+N104</f>
        <v>109288</v>
      </c>
      <c r="R104" s="6">
        <f>L104+O104</f>
        <v>50982</v>
      </c>
      <c r="S104" s="5">
        <f>R104/Q103%</f>
        <v>46.649220408462043</v>
      </c>
      <c r="T104" s="5">
        <f>P104-G104</f>
        <v>-3.320260068484977</v>
      </c>
      <c r="U104" s="5">
        <f>P104-J104</f>
        <v>0.6321898570069493</v>
      </c>
      <c r="V104" s="5">
        <f>P104-M104</f>
        <v>-1.7443057498516765</v>
      </c>
    </row>
    <row r="105" spans="1:22" x14ac:dyDescent="0.2">
      <c r="A105" s="8" t="s">
        <v>779</v>
      </c>
      <c r="B105" s="8" t="s">
        <v>593</v>
      </c>
      <c r="C105" s="5" t="s">
        <v>592</v>
      </c>
      <c r="D105" s="5" t="s">
        <v>2</v>
      </c>
      <c r="E105" s="7">
        <v>11719</v>
      </c>
      <c r="F105" s="6">
        <v>5304</v>
      </c>
      <c r="G105" s="5">
        <f>F105/E105%</f>
        <v>45.259834456864922</v>
      </c>
      <c r="H105" s="7">
        <v>6481</v>
      </c>
      <c r="I105" s="6">
        <v>2592</v>
      </c>
      <c r="J105" s="5">
        <f>I105/H105%</f>
        <v>39.993828112945529</v>
      </c>
      <c r="K105" s="7">
        <f>E105+H105</f>
        <v>18200</v>
      </c>
      <c r="L105" s="6">
        <f>F105+I105</f>
        <v>7896</v>
      </c>
      <c r="M105" s="5">
        <f>L105/K105%</f>
        <v>43.384615384615387</v>
      </c>
      <c r="N105" s="7">
        <v>71767</v>
      </c>
      <c r="O105" s="6">
        <v>32666</v>
      </c>
      <c r="P105" s="5">
        <f>O105/N105%</f>
        <v>45.516741677929971</v>
      </c>
      <c r="Q105" s="7">
        <f>K105+N105</f>
        <v>89967</v>
      </c>
      <c r="R105" s="6">
        <f>L105+O105</f>
        <v>40562</v>
      </c>
      <c r="S105" s="5">
        <f>R105/Q105%</f>
        <v>45.085420209632424</v>
      </c>
      <c r="T105" s="5">
        <f>P105-G105</f>
        <v>0.25690722106504893</v>
      </c>
      <c r="U105" s="5">
        <f>P105-J105</f>
        <v>5.5229135649844423</v>
      </c>
      <c r="V105" s="5">
        <f>P105-M105</f>
        <v>2.1321262933145846</v>
      </c>
    </row>
    <row r="106" spans="1:22" x14ac:dyDescent="0.2">
      <c r="A106" s="8" t="s">
        <v>779</v>
      </c>
      <c r="B106" s="8" t="s">
        <v>593</v>
      </c>
      <c r="C106" s="5" t="s">
        <v>591</v>
      </c>
      <c r="D106" s="5" t="s">
        <v>0</v>
      </c>
      <c r="E106" s="7">
        <v>11719</v>
      </c>
      <c r="F106" s="6">
        <v>6199</v>
      </c>
      <c r="G106" s="5">
        <f>F106/E105%</f>
        <v>52.897004863896235</v>
      </c>
      <c r="H106" s="7">
        <v>6481</v>
      </c>
      <c r="I106" s="6">
        <v>3728</v>
      </c>
      <c r="J106" s="5">
        <f>I106/H105%</f>
        <v>57.521987347631537</v>
      </c>
      <c r="K106" s="7">
        <f>E106+H106</f>
        <v>18200</v>
      </c>
      <c r="L106" s="6">
        <f>F106+I106</f>
        <v>9927</v>
      </c>
      <c r="M106" s="5">
        <f>L106/K105%</f>
        <v>54.543956043956044</v>
      </c>
      <c r="N106" s="7">
        <v>71767</v>
      </c>
      <c r="O106" s="6">
        <v>37568</v>
      </c>
      <c r="P106" s="5">
        <f>O106/N105%</f>
        <v>52.347179065587248</v>
      </c>
      <c r="Q106" s="7">
        <f>K106+N106</f>
        <v>89967</v>
      </c>
      <c r="R106" s="6">
        <f>L106+O106</f>
        <v>47495</v>
      </c>
      <c r="S106" s="5">
        <f>R106/Q105%</f>
        <v>52.79157913457157</v>
      </c>
      <c r="T106" s="5">
        <f>P106-G106</f>
        <v>-0.54982579830898715</v>
      </c>
      <c r="U106" s="5">
        <f>P106-J106</f>
        <v>-5.1748082820442889</v>
      </c>
      <c r="V106" s="5">
        <f>P106-M106</f>
        <v>-2.1967769783687956</v>
      </c>
    </row>
    <row r="107" spans="1:22" x14ac:dyDescent="0.2">
      <c r="A107" s="8" t="s">
        <v>779</v>
      </c>
      <c r="B107" s="8" t="s">
        <v>590</v>
      </c>
      <c r="C107" s="5" t="s">
        <v>373</v>
      </c>
      <c r="D107" s="5" t="s">
        <v>2</v>
      </c>
      <c r="E107" s="7">
        <v>15596</v>
      </c>
      <c r="F107" s="6">
        <v>4847</v>
      </c>
      <c r="G107" s="5">
        <f>F107/E107%</f>
        <v>31.078481661964606</v>
      </c>
      <c r="H107" s="7">
        <v>8844</v>
      </c>
      <c r="I107" s="6">
        <v>2587</v>
      </c>
      <c r="J107" s="5">
        <f>I107/H107%</f>
        <v>29.251469923111713</v>
      </c>
      <c r="K107" s="7">
        <f>E107+H107</f>
        <v>24440</v>
      </c>
      <c r="L107" s="6">
        <f>F107+I107</f>
        <v>7434</v>
      </c>
      <c r="M107" s="5">
        <f>L107/K107%</f>
        <v>30.417348608837969</v>
      </c>
      <c r="N107" s="7">
        <v>89150</v>
      </c>
      <c r="O107" s="6">
        <v>27908</v>
      </c>
      <c r="P107" s="5">
        <f>O107/N107%</f>
        <v>31.304542905215929</v>
      </c>
      <c r="Q107" s="7">
        <f>K107+N107</f>
        <v>113590</v>
      </c>
      <c r="R107" s="6">
        <f>L107+O107</f>
        <v>35342</v>
      </c>
      <c r="S107" s="5">
        <f>R107/Q107%</f>
        <v>31.113654370983358</v>
      </c>
      <c r="T107" s="5">
        <f>P107-G107</f>
        <v>0.22606124325132271</v>
      </c>
      <c r="U107" s="5">
        <f>P107-J107</f>
        <v>2.0530729821042151</v>
      </c>
      <c r="V107" s="5">
        <f>P107-M107</f>
        <v>0.88719429637795955</v>
      </c>
    </row>
    <row r="108" spans="1:22" x14ac:dyDescent="0.2">
      <c r="A108" s="8" t="s">
        <v>779</v>
      </c>
      <c r="B108" s="8" t="s">
        <v>590</v>
      </c>
      <c r="C108" s="5" t="s">
        <v>589</v>
      </c>
      <c r="D108" s="5" t="s">
        <v>0</v>
      </c>
      <c r="E108" s="7">
        <v>15596</v>
      </c>
      <c r="F108" s="6">
        <v>7618</v>
      </c>
      <c r="G108" s="5">
        <f>F108/E107%</f>
        <v>48.845857912285197</v>
      </c>
      <c r="H108" s="7">
        <v>8844</v>
      </c>
      <c r="I108" s="6">
        <v>4126</v>
      </c>
      <c r="J108" s="5">
        <f>I108/H107%</f>
        <v>46.653098145635461</v>
      </c>
      <c r="K108" s="7">
        <f>E108+H108</f>
        <v>24440</v>
      </c>
      <c r="L108" s="6">
        <f>F108+I108</f>
        <v>11744</v>
      </c>
      <c r="M108" s="5">
        <f>L108/K107%</f>
        <v>48.052373158756133</v>
      </c>
      <c r="N108" s="7">
        <v>89150</v>
      </c>
      <c r="O108" s="6">
        <v>40465</v>
      </c>
      <c r="P108" s="5">
        <f>O108/N107%</f>
        <v>45.389792484576553</v>
      </c>
      <c r="Q108" s="7">
        <f>K108+N108</f>
        <v>113590</v>
      </c>
      <c r="R108" s="6">
        <f>L108+O108</f>
        <v>52209</v>
      </c>
      <c r="S108" s="5">
        <f>R108/Q107%</f>
        <v>45.962672770490357</v>
      </c>
      <c r="T108" s="5">
        <f>P108-G108</f>
        <v>-3.4560654277086442</v>
      </c>
      <c r="U108" s="5">
        <f>P108-J108</f>
        <v>-1.263305661058908</v>
      </c>
      <c r="V108" s="5">
        <f>P108-M108</f>
        <v>-2.6625806741795799</v>
      </c>
    </row>
    <row r="109" spans="1:22" x14ac:dyDescent="0.2">
      <c r="A109" s="8" t="s">
        <v>779</v>
      </c>
      <c r="B109" s="8" t="s">
        <v>588</v>
      </c>
      <c r="C109" s="5" t="s">
        <v>587</v>
      </c>
      <c r="D109" s="5" t="s">
        <v>2</v>
      </c>
      <c r="E109" s="7">
        <v>15337</v>
      </c>
      <c r="F109" s="6">
        <v>5581</v>
      </c>
      <c r="G109" s="5">
        <f>F109/E109%</f>
        <v>36.389124339831781</v>
      </c>
      <c r="H109" s="7">
        <v>9107</v>
      </c>
      <c r="I109" s="6">
        <v>2850</v>
      </c>
      <c r="J109" s="5">
        <f>I109/H109%</f>
        <v>31.294608542879107</v>
      </c>
      <c r="K109" s="7">
        <f>E109+H109</f>
        <v>24444</v>
      </c>
      <c r="L109" s="6">
        <f>F109+I109</f>
        <v>8431</v>
      </c>
      <c r="M109" s="5">
        <f>L109/K109%</f>
        <v>34.491081656030111</v>
      </c>
      <c r="N109" s="7">
        <v>97893</v>
      </c>
      <c r="O109" s="6">
        <v>35262</v>
      </c>
      <c r="P109" s="5">
        <f>O109/N109%</f>
        <v>36.020961662223044</v>
      </c>
      <c r="Q109" s="7">
        <f>K109+N109</f>
        <v>122337</v>
      </c>
      <c r="R109" s="6">
        <f>L109+O109</f>
        <v>43693</v>
      </c>
      <c r="S109" s="5">
        <f>R109/Q109%</f>
        <v>35.715278288661651</v>
      </c>
      <c r="T109" s="5">
        <f>P109-G109</f>
        <v>-0.368162677608737</v>
      </c>
      <c r="U109" s="5">
        <f>P109-J109</f>
        <v>4.726353119343937</v>
      </c>
      <c r="V109" s="5">
        <f>P109-M109</f>
        <v>1.5298800061929327</v>
      </c>
    </row>
    <row r="110" spans="1:22" x14ac:dyDescent="0.2">
      <c r="A110" s="8" t="s">
        <v>779</v>
      </c>
      <c r="B110" s="8" t="s">
        <v>588</v>
      </c>
      <c r="C110" s="5" t="s">
        <v>586</v>
      </c>
      <c r="D110" s="5" t="s">
        <v>0</v>
      </c>
      <c r="E110" s="7">
        <v>15337</v>
      </c>
      <c r="F110" s="6">
        <v>8122</v>
      </c>
      <c r="G110" s="5">
        <f>F110/E109%</f>
        <v>52.956901610484451</v>
      </c>
      <c r="H110" s="7">
        <v>9107</v>
      </c>
      <c r="I110" s="6">
        <v>4834</v>
      </c>
      <c r="J110" s="5">
        <f>I110/H109%</f>
        <v>53.080048314483371</v>
      </c>
      <c r="K110" s="7">
        <f>E110+H110</f>
        <v>24444</v>
      </c>
      <c r="L110" s="6">
        <f>F110+I110</f>
        <v>12956</v>
      </c>
      <c r="M110" s="5">
        <f>L110/K109%</f>
        <v>53.002781868761254</v>
      </c>
      <c r="N110" s="7">
        <v>97893</v>
      </c>
      <c r="O110" s="6">
        <v>49452</v>
      </c>
      <c r="P110" s="5">
        <f>O110/N109%</f>
        <v>50.51638012932488</v>
      </c>
      <c r="Q110" s="7">
        <f>K110+N110</f>
        <v>122337</v>
      </c>
      <c r="R110" s="6">
        <f>L110+O110</f>
        <v>62408</v>
      </c>
      <c r="S110" s="5">
        <f>R110/Q109%</f>
        <v>51.013184890916079</v>
      </c>
      <c r="T110" s="5">
        <f>P110-G110</f>
        <v>-2.4405214811595712</v>
      </c>
      <c r="U110" s="5">
        <f>P110-J110</f>
        <v>-2.563668185158491</v>
      </c>
      <c r="V110" s="5">
        <f>P110-M110</f>
        <v>-2.4864017394363742</v>
      </c>
    </row>
    <row r="111" spans="1:22" x14ac:dyDescent="0.2">
      <c r="A111" s="8" t="s">
        <v>779</v>
      </c>
      <c r="B111" s="8" t="s">
        <v>585</v>
      </c>
      <c r="C111" s="5" t="s">
        <v>584</v>
      </c>
      <c r="D111" s="5" t="s">
        <v>2</v>
      </c>
      <c r="E111" s="7">
        <v>15517</v>
      </c>
      <c r="F111" s="6">
        <v>5132</v>
      </c>
      <c r="G111" s="5">
        <f>F111/E111%</f>
        <v>33.073403364052332</v>
      </c>
      <c r="H111" s="7">
        <v>7394</v>
      </c>
      <c r="I111" s="6">
        <v>2060</v>
      </c>
      <c r="J111" s="5">
        <f>I111/H111%</f>
        <v>27.86042737354612</v>
      </c>
      <c r="K111" s="7">
        <f>E111+H111</f>
        <v>22911</v>
      </c>
      <c r="L111" s="6">
        <f>F111+I111</f>
        <v>7192</v>
      </c>
      <c r="M111" s="5">
        <f>L111/K111%</f>
        <v>31.391034874077953</v>
      </c>
      <c r="N111" s="7">
        <v>78534</v>
      </c>
      <c r="O111" s="6">
        <v>26147</v>
      </c>
      <c r="P111" s="5">
        <f>O111/N111%</f>
        <v>33.293859984210656</v>
      </c>
      <c r="Q111" s="7">
        <f>K111+N111</f>
        <v>101445</v>
      </c>
      <c r="R111" s="6">
        <f>L111+O111</f>
        <v>33339</v>
      </c>
      <c r="S111" s="5">
        <f>R111/Q111%</f>
        <v>32.86411355907142</v>
      </c>
      <c r="T111" s="5">
        <f>P111-G111</f>
        <v>0.22045662015832335</v>
      </c>
      <c r="U111" s="5">
        <f>P111-J111</f>
        <v>5.4334326106645356</v>
      </c>
      <c r="V111" s="5">
        <f>P111-M111</f>
        <v>1.9028251101327029</v>
      </c>
    </row>
    <row r="112" spans="1:22" x14ac:dyDescent="0.2">
      <c r="A112" s="8" t="s">
        <v>779</v>
      </c>
      <c r="B112" s="8" t="s">
        <v>585</v>
      </c>
      <c r="C112" s="5" t="s">
        <v>583</v>
      </c>
      <c r="D112" s="5" t="s">
        <v>0</v>
      </c>
      <c r="E112" s="7">
        <v>15517</v>
      </c>
      <c r="F112" s="6">
        <v>6939</v>
      </c>
      <c r="G112" s="5">
        <f>F112/E111%</f>
        <v>44.718695624154158</v>
      </c>
      <c r="H112" s="7">
        <v>7394</v>
      </c>
      <c r="I112" s="6">
        <v>3678</v>
      </c>
      <c r="J112" s="5">
        <f>I112/H111%</f>
        <v>49.743034893156612</v>
      </c>
      <c r="K112" s="7">
        <f>E112+H112</f>
        <v>22911</v>
      </c>
      <c r="L112" s="6">
        <f>F112+I112</f>
        <v>10617</v>
      </c>
      <c r="M112" s="5">
        <f>L112/K111%</f>
        <v>46.340185936886208</v>
      </c>
      <c r="N112" s="7">
        <v>78534</v>
      </c>
      <c r="O112" s="6">
        <v>34036</v>
      </c>
      <c r="P112" s="5">
        <f>O112/N111%</f>
        <v>43.339190669009596</v>
      </c>
      <c r="Q112" s="7">
        <f>K112+N112</f>
        <v>101445</v>
      </c>
      <c r="R112" s="6">
        <f>L112+O112</f>
        <v>44653</v>
      </c>
      <c r="S112" s="5">
        <f>R112/Q111%</f>
        <v>44.01695500024644</v>
      </c>
      <c r="T112" s="5">
        <f>P112-G112</f>
        <v>-1.3795049551445615</v>
      </c>
      <c r="U112" s="5">
        <f>P112-J112</f>
        <v>-6.403844224147015</v>
      </c>
      <c r="V112" s="5">
        <f>P112-M112</f>
        <v>-3.0009952678766112</v>
      </c>
    </row>
    <row r="113" spans="1:22" x14ac:dyDescent="0.2">
      <c r="A113" s="8" t="s">
        <v>779</v>
      </c>
      <c r="B113" s="8" t="s">
        <v>582</v>
      </c>
      <c r="C113" s="5" t="s">
        <v>581</v>
      </c>
      <c r="D113" s="5" t="s">
        <v>2</v>
      </c>
      <c r="E113" s="7">
        <v>18934</v>
      </c>
      <c r="F113" s="6">
        <v>9227</v>
      </c>
      <c r="G113" s="5">
        <f>F113/E113%</f>
        <v>48.732438998626805</v>
      </c>
      <c r="H113" s="7">
        <v>8941</v>
      </c>
      <c r="I113" s="6">
        <v>3184</v>
      </c>
      <c r="J113" s="5">
        <f>I113/H113%</f>
        <v>35.611229168996758</v>
      </c>
      <c r="K113" s="7">
        <f>E113+H113</f>
        <v>27875</v>
      </c>
      <c r="L113" s="6">
        <f>F113+I113</f>
        <v>12411</v>
      </c>
      <c r="M113" s="5">
        <f>L113/K113%</f>
        <v>44.5237668161435</v>
      </c>
      <c r="N113" s="7">
        <v>87919</v>
      </c>
      <c r="O113" s="6">
        <v>37303</v>
      </c>
      <c r="P113" s="5">
        <f>O113/N113%</f>
        <v>42.428826533513799</v>
      </c>
      <c r="Q113" s="7">
        <f>K113+N113</f>
        <v>115794</v>
      </c>
      <c r="R113" s="6">
        <f>L113+O113</f>
        <v>49714</v>
      </c>
      <c r="S113" s="5">
        <f>R113/Q113%</f>
        <v>42.933139886349892</v>
      </c>
      <c r="T113" s="5">
        <f>P113-G113</f>
        <v>-6.3036124651130052</v>
      </c>
      <c r="U113" s="5">
        <f>P113-J113</f>
        <v>6.8175973645170416</v>
      </c>
      <c r="V113" s="5">
        <f>P113-M113</f>
        <v>-2.0949402826297003</v>
      </c>
    </row>
    <row r="114" spans="1:22" x14ac:dyDescent="0.2">
      <c r="A114" s="8" t="s">
        <v>779</v>
      </c>
      <c r="B114" s="8" t="s">
        <v>582</v>
      </c>
      <c r="C114" s="5" t="s">
        <v>580</v>
      </c>
      <c r="D114" s="5" t="s">
        <v>0</v>
      </c>
      <c r="E114" s="7">
        <v>18934</v>
      </c>
      <c r="F114" s="6">
        <v>6609</v>
      </c>
      <c r="G114" s="5">
        <f>F114/E113%</f>
        <v>34.90546107531425</v>
      </c>
      <c r="H114" s="7">
        <v>8941</v>
      </c>
      <c r="I114" s="6">
        <v>3883</v>
      </c>
      <c r="J114" s="5">
        <f>I114/H113%</f>
        <v>43.429146627893971</v>
      </c>
      <c r="K114" s="7">
        <f>E114+H114</f>
        <v>27875</v>
      </c>
      <c r="L114" s="6">
        <f>F114+I114</f>
        <v>10492</v>
      </c>
      <c r="M114" s="5">
        <f>L114/K113%</f>
        <v>37.639461883408075</v>
      </c>
      <c r="N114" s="7">
        <v>87919</v>
      </c>
      <c r="O114" s="6">
        <v>34054</v>
      </c>
      <c r="P114" s="5">
        <f>O114/N113%</f>
        <v>38.733379588029891</v>
      </c>
      <c r="Q114" s="7">
        <f>K114+N114</f>
        <v>115794</v>
      </c>
      <c r="R114" s="6">
        <f>L114+O114</f>
        <v>44546</v>
      </c>
      <c r="S114" s="5">
        <f>R114/Q113%</f>
        <v>38.470041625645543</v>
      </c>
      <c r="T114" s="5">
        <f>P114-G114</f>
        <v>3.827918512715641</v>
      </c>
      <c r="U114" s="5">
        <f>P114-J114</f>
        <v>-4.6957670398640801</v>
      </c>
      <c r="V114" s="5">
        <f>P114-M114</f>
        <v>1.0939177046218163</v>
      </c>
    </row>
    <row r="115" spans="1:22" x14ac:dyDescent="0.2">
      <c r="A115" s="8" t="s">
        <v>779</v>
      </c>
      <c r="B115" s="8" t="s">
        <v>579</v>
      </c>
      <c r="C115" s="5" t="s">
        <v>578</v>
      </c>
      <c r="D115" s="5" t="s">
        <v>2</v>
      </c>
      <c r="E115" s="7">
        <v>17928</v>
      </c>
      <c r="F115" s="6">
        <v>6828</v>
      </c>
      <c r="G115" s="5">
        <f>F115/E115%</f>
        <v>38.085676037483267</v>
      </c>
      <c r="H115" s="7">
        <v>9989</v>
      </c>
      <c r="I115" s="6">
        <v>3555</v>
      </c>
      <c r="J115" s="5">
        <f>I115/H115%</f>
        <v>35.589148062869157</v>
      </c>
      <c r="K115" s="7">
        <f>E115+H115</f>
        <v>27917</v>
      </c>
      <c r="L115" s="6">
        <f>F115+I115</f>
        <v>10383</v>
      </c>
      <c r="M115" s="5">
        <f>L115/K115%</f>
        <v>37.192391732636025</v>
      </c>
      <c r="N115" s="7">
        <v>108716</v>
      </c>
      <c r="O115" s="6">
        <v>41777</v>
      </c>
      <c r="P115" s="5">
        <f>O115/N115%</f>
        <v>38.427646344604284</v>
      </c>
      <c r="Q115" s="7">
        <f>K115+N115</f>
        <v>136633</v>
      </c>
      <c r="R115" s="6">
        <f>L115+O115</f>
        <v>52160</v>
      </c>
      <c r="S115" s="5">
        <f>R115/Q115%</f>
        <v>38.175257807411093</v>
      </c>
      <c r="T115" s="5">
        <f>P115-G115</f>
        <v>0.3419703071210165</v>
      </c>
      <c r="U115" s="5">
        <f>P115-J115</f>
        <v>2.8384982817351272</v>
      </c>
      <c r="V115" s="5">
        <f>P115-M115</f>
        <v>1.2352546119682586</v>
      </c>
    </row>
    <row r="116" spans="1:22" x14ac:dyDescent="0.2">
      <c r="A116" s="8" t="s">
        <v>779</v>
      </c>
      <c r="B116" s="8" t="s">
        <v>579</v>
      </c>
      <c r="C116" s="5" t="s">
        <v>577</v>
      </c>
      <c r="D116" s="5" t="s">
        <v>0</v>
      </c>
      <c r="E116" s="7">
        <v>17928</v>
      </c>
      <c r="F116" s="6">
        <v>8651</v>
      </c>
      <c r="G116" s="5">
        <f>F116/E115%</f>
        <v>48.254127621597497</v>
      </c>
      <c r="H116" s="7">
        <v>9989</v>
      </c>
      <c r="I116" s="6">
        <v>4835</v>
      </c>
      <c r="J116" s="5">
        <f>I116/H115%</f>
        <v>48.403243567924719</v>
      </c>
      <c r="K116" s="7">
        <f>E116+H116</f>
        <v>27917</v>
      </c>
      <c r="L116" s="6">
        <f>F116+I116</f>
        <v>13486</v>
      </c>
      <c r="M116" s="5">
        <f>L116/K115%</f>
        <v>48.307482895726615</v>
      </c>
      <c r="N116" s="7">
        <v>108716</v>
      </c>
      <c r="O116" s="6">
        <v>50212</v>
      </c>
      <c r="P116" s="5">
        <f>O116/N115%</f>
        <v>46.186393907060598</v>
      </c>
      <c r="Q116" s="7">
        <f>K116+N116</f>
        <v>136633</v>
      </c>
      <c r="R116" s="6">
        <f>L116+O116</f>
        <v>63698</v>
      </c>
      <c r="S116" s="5">
        <f>R116/Q115%</f>
        <v>46.619777067033588</v>
      </c>
      <c r="T116" s="5">
        <f>P116-G116</f>
        <v>-2.0677337145368995</v>
      </c>
      <c r="U116" s="5">
        <f>P116-J116</f>
        <v>-2.2168496608641206</v>
      </c>
      <c r="V116" s="5">
        <f>P116-M116</f>
        <v>-2.1210889886660169</v>
      </c>
    </row>
    <row r="117" spans="1:22" x14ac:dyDescent="0.2">
      <c r="A117" s="8" t="s">
        <v>779</v>
      </c>
      <c r="B117" s="8" t="s">
        <v>576</v>
      </c>
      <c r="C117" s="5" t="s">
        <v>575</v>
      </c>
      <c r="D117" s="5" t="s">
        <v>2</v>
      </c>
      <c r="E117" s="7">
        <v>15980</v>
      </c>
      <c r="F117" s="6">
        <v>4721</v>
      </c>
      <c r="G117" s="5">
        <f>F117/E117%</f>
        <v>29.543178973717144</v>
      </c>
      <c r="H117" s="7">
        <v>8890</v>
      </c>
      <c r="I117" s="6">
        <v>2649</v>
      </c>
      <c r="J117" s="5">
        <f>I117/H117%</f>
        <v>29.797525309336333</v>
      </c>
      <c r="K117" s="7">
        <f>E117+H117</f>
        <v>24870</v>
      </c>
      <c r="L117" s="6">
        <f>F117+I117</f>
        <v>7370</v>
      </c>
      <c r="M117" s="5">
        <f>L117/K117%</f>
        <v>29.634097305991155</v>
      </c>
      <c r="N117" s="7">
        <v>103517</v>
      </c>
      <c r="O117" s="6">
        <v>31997</v>
      </c>
      <c r="P117" s="5">
        <f>O117/N117%</f>
        <v>30.909898857192537</v>
      </c>
      <c r="Q117" s="7">
        <f>K117+N117</f>
        <v>128387</v>
      </c>
      <c r="R117" s="6">
        <f>L117+O117</f>
        <v>39367</v>
      </c>
      <c r="S117" s="5">
        <f>R117/Q117%</f>
        <v>30.662761806101866</v>
      </c>
      <c r="T117" s="5">
        <f>P117-G117</f>
        <v>1.366719883475394</v>
      </c>
      <c r="U117" s="5">
        <f>P117-J117</f>
        <v>1.1123735478562047</v>
      </c>
      <c r="V117" s="5">
        <f>P117-M117</f>
        <v>1.2758015512013827</v>
      </c>
    </row>
    <row r="118" spans="1:22" x14ac:dyDescent="0.2">
      <c r="A118" s="8" t="s">
        <v>779</v>
      </c>
      <c r="B118" s="8" t="s">
        <v>576</v>
      </c>
      <c r="C118" s="5" t="s">
        <v>203</v>
      </c>
      <c r="D118" s="5" t="s">
        <v>0</v>
      </c>
      <c r="E118" s="7">
        <v>15980</v>
      </c>
      <c r="F118" s="6">
        <v>6621</v>
      </c>
      <c r="G118" s="5">
        <f>F118/E117%</f>
        <v>41.433041301627028</v>
      </c>
      <c r="H118" s="7">
        <v>8890</v>
      </c>
      <c r="I118" s="6">
        <v>3888</v>
      </c>
      <c r="J118" s="5">
        <f>I118/H117%</f>
        <v>43.734533183352077</v>
      </c>
      <c r="K118" s="7">
        <f>E118+H118</f>
        <v>24870</v>
      </c>
      <c r="L118" s="6">
        <f>F118+I118</f>
        <v>10509</v>
      </c>
      <c r="M118" s="5">
        <f>L118/K117%</f>
        <v>42.255729794933657</v>
      </c>
      <c r="N118" s="7">
        <v>103517</v>
      </c>
      <c r="O118" s="6">
        <v>40152</v>
      </c>
      <c r="P118" s="5">
        <f>O118/N117%</f>
        <v>38.787831950307677</v>
      </c>
      <c r="Q118" s="7">
        <f>K118+N118</f>
        <v>128387</v>
      </c>
      <c r="R118" s="6">
        <f>L118+O118</f>
        <v>50661</v>
      </c>
      <c r="S118" s="5">
        <f>R118/Q117%</f>
        <v>39.459602607740663</v>
      </c>
      <c r="T118" s="5">
        <f>P118-G118</f>
        <v>-2.6452093513193518</v>
      </c>
      <c r="U118" s="5">
        <f>P118-J118</f>
        <v>-4.9467012330444007</v>
      </c>
      <c r="V118" s="5">
        <f>P118-M118</f>
        <v>-3.4678978446259805</v>
      </c>
    </row>
    <row r="119" spans="1:22" x14ac:dyDescent="0.2">
      <c r="A119" s="8" t="s">
        <v>779</v>
      </c>
      <c r="B119" s="8" t="s">
        <v>574</v>
      </c>
      <c r="C119" s="5" t="s">
        <v>573</v>
      </c>
      <c r="D119" s="5" t="s">
        <v>2</v>
      </c>
      <c r="E119" s="7">
        <v>12320</v>
      </c>
      <c r="F119" s="6">
        <v>4507</v>
      </c>
      <c r="G119" s="5">
        <f>F119/E119%</f>
        <v>36.58279220779221</v>
      </c>
      <c r="H119" s="7">
        <v>6244</v>
      </c>
      <c r="I119" s="6">
        <v>1752</v>
      </c>
      <c r="J119" s="5">
        <f>I119/H119%</f>
        <v>28.058936579115951</v>
      </c>
      <c r="K119" s="7">
        <f>E119+H119</f>
        <v>18564</v>
      </c>
      <c r="L119" s="6">
        <f>F119+I119</f>
        <v>6259</v>
      </c>
      <c r="M119" s="5">
        <f>L119/K119%</f>
        <v>33.715794009911662</v>
      </c>
      <c r="N119" s="7">
        <v>72913</v>
      </c>
      <c r="O119" s="6">
        <v>28173</v>
      </c>
      <c r="P119" s="5">
        <f>O119/N119%</f>
        <v>38.639200142635744</v>
      </c>
      <c r="Q119" s="7">
        <f>K119+N119</f>
        <v>91477</v>
      </c>
      <c r="R119" s="6">
        <f>L119+O119</f>
        <v>34432</v>
      </c>
      <c r="S119" s="5">
        <f>R119/Q119%</f>
        <v>37.640062529378973</v>
      </c>
      <c r="T119" s="5">
        <f>P119-G119</f>
        <v>2.0564079348435342</v>
      </c>
      <c r="U119" s="5">
        <f>P119-J119</f>
        <v>10.580263563519793</v>
      </c>
      <c r="V119" s="5">
        <f>P119-M119</f>
        <v>4.9234061327240823</v>
      </c>
    </row>
    <row r="120" spans="1:22" x14ac:dyDescent="0.2">
      <c r="A120" s="8" t="s">
        <v>779</v>
      </c>
      <c r="B120" s="8" t="s">
        <v>574</v>
      </c>
      <c r="C120" s="5" t="s">
        <v>572</v>
      </c>
      <c r="D120" s="5" t="s">
        <v>0</v>
      </c>
      <c r="E120" s="7">
        <v>12320</v>
      </c>
      <c r="F120" s="6">
        <v>5530</v>
      </c>
      <c r="G120" s="5">
        <f>F120/E119%</f>
        <v>44.886363636363633</v>
      </c>
      <c r="H120" s="7">
        <v>6244</v>
      </c>
      <c r="I120" s="6">
        <v>3164</v>
      </c>
      <c r="J120" s="5">
        <f>I120/H119%</f>
        <v>50.672645739910315</v>
      </c>
      <c r="K120" s="7">
        <f>E120+H120</f>
        <v>18564</v>
      </c>
      <c r="L120" s="6">
        <f>F120+I120</f>
        <v>8694</v>
      </c>
      <c r="M120" s="5">
        <f>L120/K119%</f>
        <v>46.832579185520366</v>
      </c>
      <c r="N120" s="7">
        <v>72913</v>
      </c>
      <c r="O120" s="6">
        <v>30045</v>
      </c>
      <c r="P120" s="5">
        <f>O120/N119%</f>
        <v>41.206643534074857</v>
      </c>
      <c r="Q120" s="7">
        <f>K120+N120</f>
        <v>91477</v>
      </c>
      <c r="R120" s="6">
        <f>L120+O120</f>
        <v>38739</v>
      </c>
      <c r="S120" s="5">
        <f>R120/Q119%</f>
        <v>42.348349858434361</v>
      </c>
      <c r="T120" s="5">
        <f>P120-G120</f>
        <v>-3.6797201022887762</v>
      </c>
      <c r="U120" s="5">
        <f>P120-J120</f>
        <v>-9.4660022058354585</v>
      </c>
      <c r="V120" s="5">
        <f>P120-M120</f>
        <v>-5.6259356514455092</v>
      </c>
    </row>
    <row r="121" spans="1:22" x14ac:dyDescent="0.2">
      <c r="A121" s="8" t="s">
        <v>779</v>
      </c>
      <c r="B121" s="8" t="s">
        <v>571</v>
      </c>
      <c r="C121" s="5" t="s">
        <v>570</v>
      </c>
      <c r="D121" s="5" t="s">
        <v>2</v>
      </c>
      <c r="E121" s="7">
        <v>11328</v>
      </c>
      <c r="F121" s="6">
        <v>4680</v>
      </c>
      <c r="G121" s="5">
        <f>F121/E121%</f>
        <v>41.313559322033896</v>
      </c>
      <c r="H121" s="7">
        <v>7498</v>
      </c>
      <c r="I121" s="6">
        <v>2681</v>
      </c>
      <c r="J121" s="5">
        <f>I121/H121%</f>
        <v>35.75620165377434</v>
      </c>
      <c r="K121" s="7">
        <f>E121+H121</f>
        <v>18826</v>
      </c>
      <c r="L121" s="6">
        <f>F121+I121</f>
        <v>7361</v>
      </c>
      <c r="M121" s="5">
        <f>L121/K121%</f>
        <v>39.100180601296081</v>
      </c>
      <c r="N121" s="7">
        <v>83347</v>
      </c>
      <c r="O121" s="6">
        <v>34626</v>
      </c>
      <c r="P121" s="5">
        <f>O121/N121%</f>
        <v>41.544386720577826</v>
      </c>
      <c r="Q121" s="7">
        <f>K121+N121</f>
        <v>102173</v>
      </c>
      <c r="R121" s="6">
        <f>L121+O121</f>
        <v>41987</v>
      </c>
      <c r="S121" s="5">
        <f>R121/Q121%</f>
        <v>41.094026797686276</v>
      </c>
      <c r="T121" s="5">
        <f>P121-G121</f>
        <v>0.23082739854392997</v>
      </c>
      <c r="U121" s="5">
        <f>P121-J121</f>
        <v>5.7881850668034858</v>
      </c>
      <c r="V121" s="5">
        <f>P121-M121</f>
        <v>2.4442061192817448</v>
      </c>
    </row>
    <row r="122" spans="1:22" x14ac:dyDescent="0.2">
      <c r="A122" s="8" t="s">
        <v>779</v>
      </c>
      <c r="B122" s="8" t="s">
        <v>571</v>
      </c>
      <c r="C122" s="5" t="s">
        <v>569</v>
      </c>
      <c r="D122" s="5" t="s">
        <v>0</v>
      </c>
      <c r="E122" s="7">
        <v>11328</v>
      </c>
      <c r="F122" s="6">
        <v>3765</v>
      </c>
      <c r="G122" s="5">
        <f>F122/E121%</f>
        <v>33.236228813559322</v>
      </c>
      <c r="H122" s="7">
        <v>7498</v>
      </c>
      <c r="I122" s="6">
        <v>2853</v>
      </c>
      <c r="J122" s="5">
        <f>I122/H121%</f>
        <v>38.050146705788208</v>
      </c>
      <c r="K122" s="7">
        <f>E122+H122</f>
        <v>18826</v>
      </c>
      <c r="L122" s="6">
        <f>F122+I122</f>
        <v>6618</v>
      </c>
      <c r="M122" s="5">
        <f>L122/K121%</f>
        <v>35.15351110166791</v>
      </c>
      <c r="N122" s="7">
        <v>83347</v>
      </c>
      <c r="O122" s="6">
        <v>26516</v>
      </c>
      <c r="P122" s="5">
        <f>O122/N121%</f>
        <v>31.813982506868872</v>
      </c>
      <c r="Q122" s="7">
        <f>K122+N122</f>
        <v>102173</v>
      </c>
      <c r="R122" s="6">
        <f>L122+O122</f>
        <v>33134</v>
      </c>
      <c r="S122" s="5">
        <f>R122/Q121%</f>
        <v>32.429311070439354</v>
      </c>
      <c r="T122" s="5">
        <f>P122-G122</f>
        <v>-1.4222463066904503</v>
      </c>
      <c r="U122" s="5">
        <f>P122-J122</f>
        <v>-6.2361641989193366</v>
      </c>
      <c r="V122" s="5">
        <f>P122-M122</f>
        <v>-3.3395285947990381</v>
      </c>
    </row>
    <row r="123" spans="1:22" x14ac:dyDescent="0.2">
      <c r="A123" s="8" t="s">
        <v>779</v>
      </c>
      <c r="B123" s="8" t="s">
        <v>568</v>
      </c>
      <c r="C123" s="5" t="s">
        <v>567</v>
      </c>
      <c r="D123" s="5" t="s">
        <v>2</v>
      </c>
      <c r="E123" s="7">
        <v>16520</v>
      </c>
      <c r="F123" s="6">
        <v>6814</v>
      </c>
      <c r="G123" s="5">
        <f>F123/E123%</f>
        <v>41.246973365617436</v>
      </c>
      <c r="H123" s="7">
        <v>8022</v>
      </c>
      <c r="I123" s="6">
        <v>2248</v>
      </c>
      <c r="J123" s="5">
        <f>I123/H123%</f>
        <v>28.022936923460485</v>
      </c>
      <c r="K123" s="7">
        <f>E123+H123</f>
        <v>24542</v>
      </c>
      <c r="L123" s="6">
        <f>F123+I123</f>
        <v>9062</v>
      </c>
      <c r="M123" s="5">
        <f>L123/K123%</f>
        <v>36.92445603455301</v>
      </c>
      <c r="N123" s="7">
        <v>98616</v>
      </c>
      <c r="O123" s="6">
        <v>37393</v>
      </c>
      <c r="P123" s="5">
        <f>O123/N123%</f>
        <v>37.917782104323841</v>
      </c>
      <c r="Q123" s="7">
        <f>K123+N123</f>
        <v>123158</v>
      </c>
      <c r="R123" s="6">
        <f>L123+O123</f>
        <v>46455</v>
      </c>
      <c r="S123" s="5">
        <f>R123/Q123%</f>
        <v>37.719839555692687</v>
      </c>
      <c r="T123" s="5">
        <f>P123-G123</f>
        <v>-3.3291912612935946</v>
      </c>
      <c r="U123" s="5">
        <f>P123-J123</f>
        <v>9.8948451808633564</v>
      </c>
      <c r="V123" s="5">
        <f>P123-M123</f>
        <v>0.9933260697708306</v>
      </c>
    </row>
    <row r="124" spans="1:22" x14ac:dyDescent="0.2">
      <c r="A124" s="8" t="s">
        <v>779</v>
      </c>
      <c r="B124" s="8" t="s">
        <v>568</v>
      </c>
      <c r="C124" s="5" t="s">
        <v>566</v>
      </c>
      <c r="D124" s="5" t="s">
        <v>0</v>
      </c>
      <c r="E124" s="7">
        <v>16520</v>
      </c>
      <c r="F124" s="6">
        <v>7226</v>
      </c>
      <c r="G124" s="5">
        <f>F124/E123%</f>
        <v>43.740920096852307</v>
      </c>
      <c r="H124" s="7">
        <v>8022</v>
      </c>
      <c r="I124" s="6">
        <v>4165</v>
      </c>
      <c r="J124" s="5">
        <f>I124/H123%</f>
        <v>51.919720767888307</v>
      </c>
      <c r="K124" s="7">
        <f>E124+H124</f>
        <v>24542</v>
      </c>
      <c r="L124" s="6">
        <f>F124+I124</f>
        <v>11391</v>
      </c>
      <c r="M124" s="5">
        <f>L124/K123%</f>
        <v>46.414310162170977</v>
      </c>
      <c r="N124" s="7">
        <v>98616</v>
      </c>
      <c r="O124" s="6">
        <v>43826</v>
      </c>
      <c r="P124" s="5">
        <f>O124/N123%</f>
        <v>44.441064330331791</v>
      </c>
      <c r="Q124" s="7">
        <f>K124+N124</f>
        <v>123158</v>
      </c>
      <c r="R124" s="6">
        <f>L124+O124</f>
        <v>55217</v>
      </c>
      <c r="S124" s="5">
        <f>R124/Q123%</f>
        <v>44.834277919420586</v>
      </c>
      <c r="T124" s="5">
        <f>P124-G124</f>
        <v>0.70014423347948451</v>
      </c>
      <c r="U124" s="5">
        <f>P124-J124</f>
        <v>-7.4786564375565163</v>
      </c>
      <c r="V124" s="5">
        <f>P124-M124</f>
        <v>-1.9732458318391863</v>
      </c>
    </row>
    <row r="125" spans="1:22" x14ac:dyDescent="0.2">
      <c r="A125" s="8" t="s">
        <v>779</v>
      </c>
      <c r="B125" s="8" t="s">
        <v>565</v>
      </c>
      <c r="C125" s="5" t="s">
        <v>564</v>
      </c>
      <c r="D125" s="5" t="s">
        <v>2</v>
      </c>
      <c r="E125" s="7">
        <v>11215</v>
      </c>
      <c r="F125" s="6">
        <v>3824</v>
      </c>
      <c r="G125" s="5">
        <f>F125/E125%</f>
        <v>34.097191261703074</v>
      </c>
      <c r="H125" s="7">
        <v>6320</v>
      </c>
      <c r="I125" s="6">
        <v>1838</v>
      </c>
      <c r="J125" s="5">
        <f>I125/H125%</f>
        <v>29.082278481012658</v>
      </c>
      <c r="K125" s="7">
        <f>E125+H125</f>
        <v>17535</v>
      </c>
      <c r="L125" s="6">
        <f>F125+I125</f>
        <v>5662</v>
      </c>
      <c r="M125" s="5">
        <f>L125/K125%</f>
        <v>32.289706301682351</v>
      </c>
      <c r="N125" s="7">
        <v>74577</v>
      </c>
      <c r="O125" s="6">
        <v>24427</v>
      </c>
      <c r="P125" s="5">
        <f>O125/N125%</f>
        <v>32.754066267079665</v>
      </c>
      <c r="Q125" s="7">
        <f>K125+N125</f>
        <v>92112</v>
      </c>
      <c r="R125" s="6">
        <f>L125+O125</f>
        <v>30089</v>
      </c>
      <c r="S125" s="5">
        <f>R125/Q125%</f>
        <v>32.665667882577729</v>
      </c>
      <c r="T125" s="5">
        <f>P125-G125</f>
        <v>-1.343124994623409</v>
      </c>
      <c r="U125" s="5">
        <f>P125-J125</f>
        <v>3.6717877860670072</v>
      </c>
      <c r="V125" s="5">
        <f>P125-M125</f>
        <v>0.46435996539731406</v>
      </c>
    </row>
    <row r="126" spans="1:22" x14ac:dyDescent="0.2">
      <c r="A126" s="8" t="s">
        <v>779</v>
      </c>
      <c r="B126" s="8" t="s">
        <v>565</v>
      </c>
      <c r="C126" s="5" t="s">
        <v>563</v>
      </c>
      <c r="D126" s="5" t="s">
        <v>0</v>
      </c>
      <c r="E126" s="7">
        <v>11215</v>
      </c>
      <c r="F126" s="6">
        <v>5461</v>
      </c>
      <c r="G126" s="5">
        <f>F126/E125%</f>
        <v>48.693713776192595</v>
      </c>
      <c r="H126" s="7">
        <v>6320</v>
      </c>
      <c r="I126" s="6">
        <v>3313</v>
      </c>
      <c r="J126" s="5">
        <f>I126/H125%</f>
        <v>52.420886075949362</v>
      </c>
      <c r="K126" s="7">
        <f>E126+H126</f>
        <v>17535</v>
      </c>
      <c r="L126" s="6">
        <f>F126+I126</f>
        <v>8774</v>
      </c>
      <c r="M126" s="5">
        <f>L126/K125%</f>
        <v>50.037068719703448</v>
      </c>
      <c r="N126" s="7">
        <v>74577</v>
      </c>
      <c r="O126" s="6">
        <v>36906</v>
      </c>
      <c r="P126" s="5">
        <f>O126/N125%</f>
        <v>49.487107285087895</v>
      </c>
      <c r="Q126" s="7">
        <f>K126+N126</f>
        <v>92112</v>
      </c>
      <c r="R126" s="6">
        <f>L126+O126</f>
        <v>45680</v>
      </c>
      <c r="S126" s="5">
        <f>R126/Q125%</f>
        <v>49.591801285391696</v>
      </c>
      <c r="T126" s="5">
        <f>P126-G126</f>
        <v>0.79339350889529925</v>
      </c>
      <c r="U126" s="5">
        <f>P126-J126</f>
        <v>-2.9337787908614672</v>
      </c>
      <c r="V126" s="5">
        <f>P126-M126</f>
        <v>-0.54996143461555391</v>
      </c>
    </row>
    <row r="127" spans="1:22" x14ac:dyDescent="0.2">
      <c r="A127" s="8" t="s">
        <v>779</v>
      </c>
      <c r="B127" s="8" t="s">
        <v>562</v>
      </c>
      <c r="C127" s="5" t="s">
        <v>561</v>
      </c>
      <c r="D127" s="5" t="s">
        <v>2</v>
      </c>
      <c r="E127" s="7">
        <v>12051</v>
      </c>
      <c r="F127" s="6">
        <v>4949</v>
      </c>
      <c r="G127" s="5">
        <f>F127/E127%</f>
        <v>41.067131358393496</v>
      </c>
      <c r="H127" s="7">
        <v>6181</v>
      </c>
      <c r="I127" s="6">
        <v>2526</v>
      </c>
      <c r="J127" s="5">
        <f>I127/H127%</f>
        <v>40.867173596505417</v>
      </c>
      <c r="K127" s="7">
        <f>E127+H127</f>
        <v>18232</v>
      </c>
      <c r="L127" s="6">
        <f>F127+I127</f>
        <v>7475</v>
      </c>
      <c r="M127" s="5">
        <f>L127/K127%</f>
        <v>40.999341816586224</v>
      </c>
      <c r="N127" s="7">
        <v>70161</v>
      </c>
      <c r="O127" s="6">
        <v>28673</v>
      </c>
      <c r="P127" s="5">
        <f>O127/N127%</f>
        <v>40.867433474437362</v>
      </c>
      <c r="Q127" s="7">
        <f>K127+N127</f>
        <v>88393</v>
      </c>
      <c r="R127" s="6">
        <f>L127+O127</f>
        <v>36148</v>
      </c>
      <c r="S127" s="5">
        <f>R127/Q127%</f>
        <v>40.894640978358019</v>
      </c>
      <c r="T127" s="5">
        <f>P127-G127</f>
        <v>-0.19969788395613364</v>
      </c>
      <c r="U127" s="5">
        <f>P127-J127</f>
        <v>2.5987793194559572E-4</v>
      </c>
      <c r="V127" s="5">
        <f>P127-M127</f>
        <v>-0.13190834214886138</v>
      </c>
    </row>
    <row r="128" spans="1:22" x14ac:dyDescent="0.2">
      <c r="A128" s="8" t="s">
        <v>779</v>
      </c>
      <c r="B128" s="8" t="s">
        <v>562</v>
      </c>
      <c r="C128" s="5" t="s">
        <v>560</v>
      </c>
      <c r="D128" s="5" t="s">
        <v>0</v>
      </c>
      <c r="E128" s="7">
        <v>12051</v>
      </c>
      <c r="F128" s="6">
        <v>4868</v>
      </c>
      <c r="G128" s="5">
        <f>F128/E127%</f>
        <v>40.394987967803502</v>
      </c>
      <c r="H128" s="7">
        <v>6181</v>
      </c>
      <c r="I128" s="6">
        <v>2558</v>
      </c>
      <c r="J128" s="5">
        <f>I128/H127%</f>
        <v>41.384889176508651</v>
      </c>
      <c r="K128" s="7">
        <f>E128+H128</f>
        <v>18232</v>
      </c>
      <c r="L128" s="6">
        <f>F128+I128</f>
        <v>7426</v>
      </c>
      <c r="M128" s="5">
        <f>L128/K127%</f>
        <v>40.730583589293552</v>
      </c>
      <c r="N128" s="7">
        <v>70161</v>
      </c>
      <c r="O128" s="6">
        <v>27022</v>
      </c>
      <c r="P128" s="5">
        <f>O128/N127%</f>
        <v>38.51427431193968</v>
      </c>
      <c r="Q128" s="7">
        <f>K128+N128</f>
        <v>88393</v>
      </c>
      <c r="R128" s="6">
        <f>L128+O128</f>
        <v>34448</v>
      </c>
      <c r="S128" s="5">
        <f>R128/Q127%</f>
        <v>38.971411763374931</v>
      </c>
      <c r="T128" s="5">
        <f>P128-G128</f>
        <v>-1.880713655863822</v>
      </c>
      <c r="U128" s="5">
        <f>P128-J128</f>
        <v>-2.8706148645689709</v>
      </c>
      <c r="V128" s="5">
        <f>P128-M128</f>
        <v>-2.2163092773538722</v>
      </c>
    </row>
    <row r="129" spans="1:22" x14ac:dyDescent="0.2">
      <c r="A129" s="8" t="s">
        <v>779</v>
      </c>
      <c r="B129" s="8" t="s">
        <v>559</v>
      </c>
      <c r="C129" s="5" t="s">
        <v>558</v>
      </c>
      <c r="D129" s="5" t="s">
        <v>2</v>
      </c>
      <c r="E129" s="7">
        <v>9680</v>
      </c>
      <c r="F129" s="6">
        <v>3456</v>
      </c>
      <c r="G129" s="5">
        <f>F129/E129%</f>
        <v>35.702479338842977</v>
      </c>
      <c r="H129" s="7">
        <v>4881</v>
      </c>
      <c r="I129" s="6">
        <v>1335</v>
      </c>
      <c r="J129" s="5">
        <f>I129/H129%</f>
        <v>27.350952673632452</v>
      </c>
      <c r="K129" s="7">
        <f>E129+H129</f>
        <v>14561</v>
      </c>
      <c r="L129" s="6">
        <f>F129+I129</f>
        <v>4791</v>
      </c>
      <c r="M129" s="5">
        <f>L129/K129%</f>
        <v>32.9029599615411</v>
      </c>
      <c r="N129" s="7">
        <v>60785</v>
      </c>
      <c r="O129" s="6">
        <v>20997</v>
      </c>
      <c r="P129" s="5">
        <f>O129/N129%</f>
        <v>34.543061610594719</v>
      </c>
      <c r="Q129" s="7">
        <f>K129+N129</f>
        <v>75346</v>
      </c>
      <c r="R129" s="6">
        <f>L129+O129</f>
        <v>25788</v>
      </c>
      <c r="S129" s="5">
        <f>R129/Q129%</f>
        <v>34.226103575505</v>
      </c>
      <c r="T129" s="5">
        <f>P129-G129</f>
        <v>-1.1594177282482576</v>
      </c>
      <c r="U129" s="5">
        <f>P129-J129</f>
        <v>7.1921089369622671</v>
      </c>
      <c r="V129" s="5">
        <f>P129-M129</f>
        <v>1.6401016490536193</v>
      </c>
    </row>
    <row r="130" spans="1:22" x14ac:dyDescent="0.2">
      <c r="A130" s="8" t="s">
        <v>779</v>
      </c>
      <c r="B130" s="8" t="s">
        <v>559</v>
      </c>
      <c r="C130" s="5" t="s">
        <v>557</v>
      </c>
      <c r="D130" s="5" t="s">
        <v>0</v>
      </c>
      <c r="E130" s="7">
        <v>9680</v>
      </c>
      <c r="F130" s="6">
        <v>4088</v>
      </c>
      <c r="G130" s="5">
        <f>F130/E129%</f>
        <v>42.231404958677686</v>
      </c>
      <c r="H130" s="7">
        <v>4881</v>
      </c>
      <c r="I130" s="6">
        <v>2314</v>
      </c>
      <c r="J130" s="5">
        <f>I130/H129%</f>
        <v>47.408317967629579</v>
      </c>
      <c r="K130" s="7">
        <f>E130+H130</f>
        <v>14561</v>
      </c>
      <c r="L130" s="6">
        <f>F130+I130</f>
        <v>6402</v>
      </c>
      <c r="M130" s="5">
        <f>L130/K129%</f>
        <v>43.966760524689235</v>
      </c>
      <c r="N130" s="7">
        <v>60785</v>
      </c>
      <c r="O130" s="6">
        <v>25180</v>
      </c>
      <c r="P130" s="5">
        <f>O130/N129%</f>
        <v>41.42469359216912</v>
      </c>
      <c r="Q130" s="7">
        <f>K130+N130</f>
        <v>75346</v>
      </c>
      <c r="R130" s="6">
        <f>L130+O130</f>
        <v>31582</v>
      </c>
      <c r="S130" s="5">
        <f>R130/Q129%</f>
        <v>41.915961033100629</v>
      </c>
      <c r="T130" s="5">
        <f>P130-G130</f>
        <v>-0.80671136650856567</v>
      </c>
      <c r="U130" s="5">
        <f>P130-J130</f>
        <v>-5.9836243754604581</v>
      </c>
      <c r="V130" s="5">
        <f>P130-M130</f>
        <v>-2.5420669325201146</v>
      </c>
    </row>
    <row r="131" spans="1:22" x14ac:dyDescent="0.2">
      <c r="A131" s="8" t="s">
        <v>779</v>
      </c>
      <c r="B131" s="8" t="s">
        <v>556</v>
      </c>
      <c r="C131" s="5" t="s">
        <v>555</v>
      </c>
      <c r="D131" s="5" t="s">
        <v>2</v>
      </c>
      <c r="E131" s="7">
        <v>18210</v>
      </c>
      <c r="F131" s="6">
        <v>6501</v>
      </c>
      <c r="G131" s="5">
        <f>F131/E131%</f>
        <v>35.700164744645797</v>
      </c>
      <c r="H131" s="7">
        <v>8620</v>
      </c>
      <c r="I131" s="6">
        <v>2793</v>
      </c>
      <c r="J131" s="5">
        <f>I131/H131%</f>
        <v>32.401392111368907</v>
      </c>
      <c r="K131" s="7">
        <f>E131+H131</f>
        <v>26830</v>
      </c>
      <c r="L131" s="6">
        <f>F131+I131</f>
        <v>9294</v>
      </c>
      <c r="M131" s="5">
        <f>L131/K131%</f>
        <v>34.640327991054789</v>
      </c>
      <c r="N131" s="7">
        <v>107921</v>
      </c>
      <c r="O131" s="6">
        <v>38635</v>
      </c>
      <c r="P131" s="5">
        <f>O131/N131%</f>
        <v>35.799334698529478</v>
      </c>
      <c r="Q131" s="7">
        <f>K131+N131</f>
        <v>134751</v>
      </c>
      <c r="R131" s="6">
        <f>L131+O131</f>
        <v>47929</v>
      </c>
      <c r="S131" s="5">
        <f>R131/Q131%</f>
        <v>35.568567209148725</v>
      </c>
      <c r="T131" s="5">
        <f>P131-G131</f>
        <v>9.9169953883681217E-2</v>
      </c>
      <c r="U131" s="5">
        <f>P131-J131</f>
        <v>3.3979425871605713</v>
      </c>
      <c r="V131" s="5">
        <f>P131-M131</f>
        <v>1.1590067074746884</v>
      </c>
    </row>
    <row r="132" spans="1:22" x14ac:dyDescent="0.2">
      <c r="A132" s="8" t="s">
        <v>779</v>
      </c>
      <c r="B132" s="8" t="s">
        <v>556</v>
      </c>
      <c r="C132" s="5" t="s">
        <v>554</v>
      </c>
      <c r="D132" s="5" t="s">
        <v>0</v>
      </c>
      <c r="E132" s="7">
        <v>18210</v>
      </c>
      <c r="F132" s="6">
        <v>7943</v>
      </c>
      <c r="G132" s="5">
        <f>F132/E131%</f>
        <v>43.618890719384957</v>
      </c>
      <c r="H132" s="7">
        <v>8620</v>
      </c>
      <c r="I132" s="6">
        <v>3618</v>
      </c>
      <c r="J132" s="5">
        <f>I132/H131%</f>
        <v>41.972157772621806</v>
      </c>
      <c r="K132" s="7">
        <f>E132+H132</f>
        <v>26830</v>
      </c>
      <c r="L132" s="6">
        <f>F132+I132</f>
        <v>11561</v>
      </c>
      <c r="M132" s="5">
        <f>L132/K131%</f>
        <v>43.089824822959372</v>
      </c>
      <c r="N132" s="7">
        <v>107921</v>
      </c>
      <c r="O132" s="6">
        <v>45637</v>
      </c>
      <c r="P132" s="5">
        <f>O132/N131%</f>
        <v>42.28741394167956</v>
      </c>
      <c r="Q132" s="7">
        <f>K132+N132</f>
        <v>134751</v>
      </c>
      <c r="R132" s="6">
        <f>L132+O132</f>
        <v>57198</v>
      </c>
      <c r="S132" s="5">
        <f>R132/Q131%</f>
        <v>42.447180354876771</v>
      </c>
      <c r="T132" s="5">
        <f>P132-G132</f>
        <v>-1.3314767777053973</v>
      </c>
      <c r="U132" s="5">
        <f>P132-J132</f>
        <v>0.31525616905775422</v>
      </c>
      <c r="V132" s="5">
        <f>P132-M132</f>
        <v>-0.80241088127981186</v>
      </c>
    </row>
    <row r="133" spans="1:22" x14ac:dyDescent="0.2">
      <c r="A133" s="8" t="s">
        <v>779</v>
      </c>
      <c r="B133" s="8" t="s">
        <v>553</v>
      </c>
      <c r="C133" s="5" t="s">
        <v>552</v>
      </c>
      <c r="D133" s="5" t="s">
        <v>2</v>
      </c>
      <c r="E133" s="7">
        <v>13517</v>
      </c>
      <c r="F133" s="6">
        <v>5247</v>
      </c>
      <c r="G133" s="5">
        <f>F133/E133%</f>
        <v>38.817785011467045</v>
      </c>
      <c r="H133" s="7">
        <v>6869</v>
      </c>
      <c r="I133" s="6">
        <v>2244</v>
      </c>
      <c r="J133" s="5">
        <f>I133/H133%</f>
        <v>32.668510700247488</v>
      </c>
      <c r="K133" s="7">
        <f>E133+H133</f>
        <v>20386</v>
      </c>
      <c r="L133" s="6">
        <f>F133+I133</f>
        <v>7491</v>
      </c>
      <c r="M133" s="5">
        <f>L133/K133%</f>
        <v>36.745805945256549</v>
      </c>
      <c r="N133" s="7">
        <v>87492</v>
      </c>
      <c r="O133" s="6">
        <v>31812</v>
      </c>
      <c r="P133" s="5">
        <f>O133/N133%</f>
        <v>36.35989576189823</v>
      </c>
      <c r="Q133" s="7">
        <f>K133+N133</f>
        <v>107878</v>
      </c>
      <c r="R133" s="6">
        <f>L133+O133</f>
        <v>39303</v>
      </c>
      <c r="S133" s="5">
        <f>R133/Q133%</f>
        <v>36.432822262185063</v>
      </c>
      <c r="T133" s="5">
        <f>P133-G133</f>
        <v>-2.4578892495688152</v>
      </c>
      <c r="U133" s="5">
        <f>P133-J133</f>
        <v>3.6913850616507418</v>
      </c>
      <c r="V133" s="5">
        <f>P133-M133</f>
        <v>-0.38591018335831961</v>
      </c>
    </row>
    <row r="134" spans="1:22" x14ac:dyDescent="0.2">
      <c r="A134" s="8" t="s">
        <v>779</v>
      </c>
      <c r="B134" s="8" t="s">
        <v>553</v>
      </c>
      <c r="C134" s="5" t="s">
        <v>551</v>
      </c>
      <c r="D134" s="5" t="s">
        <v>0</v>
      </c>
      <c r="E134" s="7">
        <v>13517</v>
      </c>
      <c r="F134" s="6">
        <v>5901</v>
      </c>
      <c r="G134" s="5">
        <f>F134/E133%</f>
        <v>43.65613671672709</v>
      </c>
      <c r="H134" s="7">
        <v>6869</v>
      </c>
      <c r="I134" s="6">
        <v>3127</v>
      </c>
      <c r="J134" s="5">
        <f>I134/H133%</f>
        <v>45.523365846556999</v>
      </c>
      <c r="K134" s="7">
        <f>E134+H134</f>
        <v>20386</v>
      </c>
      <c r="L134" s="6">
        <f>F134+I134</f>
        <v>9028</v>
      </c>
      <c r="M134" s="5">
        <f>L134/K133%</f>
        <v>44.2852938290984</v>
      </c>
      <c r="N134" s="7">
        <v>87492</v>
      </c>
      <c r="O134" s="6">
        <v>37622</v>
      </c>
      <c r="P134" s="5">
        <f>O134/N133%</f>
        <v>43.000502903122573</v>
      </c>
      <c r="Q134" s="7">
        <f>K134+N134</f>
        <v>107878</v>
      </c>
      <c r="R134" s="6">
        <f>L134+O134</f>
        <v>46650</v>
      </c>
      <c r="S134" s="5">
        <f>R134/Q133%</f>
        <v>43.243293349895254</v>
      </c>
      <c r="T134" s="5">
        <f>P134-G134</f>
        <v>-0.655633813604517</v>
      </c>
      <c r="U134" s="5">
        <f>P134-J134</f>
        <v>-2.5228629434344256</v>
      </c>
      <c r="V134" s="5">
        <f>P134-M134</f>
        <v>-1.2847909259758268</v>
      </c>
    </row>
    <row r="135" spans="1:22" x14ac:dyDescent="0.2">
      <c r="A135" s="8" t="s">
        <v>779</v>
      </c>
      <c r="B135" s="8" t="s">
        <v>550</v>
      </c>
      <c r="C135" s="5" t="s">
        <v>549</v>
      </c>
      <c r="D135" s="5" t="s">
        <v>2</v>
      </c>
      <c r="E135" s="7">
        <v>8795</v>
      </c>
      <c r="F135" s="6">
        <v>2762</v>
      </c>
      <c r="G135" s="5">
        <f>F135/E135%</f>
        <v>31.404206935758953</v>
      </c>
      <c r="H135" s="7">
        <v>5418</v>
      </c>
      <c r="I135" s="6">
        <v>1363</v>
      </c>
      <c r="J135" s="5">
        <f>I135/H135%</f>
        <v>25.15688445921004</v>
      </c>
      <c r="K135" s="7">
        <f>E135+H135</f>
        <v>14213</v>
      </c>
      <c r="L135" s="6">
        <f>F135+I135</f>
        <v>4125</v>
      </c>
      <c r="M135" s="5">
        <f>L135/K135%</f>
        <v>29.022725673679027</v>
      </c>
      <c r="N135" s="7">
        <v>65982</v>
      </c>
      <c r="O135" s="6">
        <v>20585</v>
      </c>
      <c r="P135" s="5">
        <f>O135/N135%</f>
        <v>31.197902458246187</v>
      </c>
      <c r="Q135" s="7">
        <f>K135+N135</f>
        <v>80195</v>
      </c>
      <c r="R135" s="6">
        <f>L135+O135</f>
        <v>24710</v>
      </c>
      <c r="S135" s="5">
        <f>R135/Q135%</f>
        <v>30.812394787704967</v>
      </c>
      <c r="T135" s="5">
        <f>P135-G135</f>
        <v>-0.20630447751276648</v>
      </c>
      <c r="U135" s="5">
        <f>P135-J135</f>
        <v>6.0410179990361463</v>
      </c>
      <c r="V135" s="5">
        <f>P135-M135</f>
        <v>2.1751767845671601</v>
      </c>
    </row>
    <row r="136" spans="1:22" x14ac:dyDescent="0.2">
      <c r="A136" s="8" t="s">
        <v>779</v>
      </c>
      <c r="B136" s="8" t="s">
        <v>550</v>
      </c>
      <c r="C136" s="5" t="s">
        <v>548</v>
      </c>
      <c r="D136" s="5" t="s">
        <v>0</v>
      </c>
      <c r="E136" s="7">
        <v>8795</v>
      </c>
      <c r="F136" s="6">
        <v>3963</v>
      </c>
      <c r="G136" s="5">
        <f>F136/E135%</f>
        <v>45.059693007390564</v>
      </c>
      <c r="H136" s="7">
        <v>5418</v>
      </c>
      <c r="I136" s="6">
        <v>2735</v>
      </c>
      <c r="J136" s="5">
        <f>I136/H135%</f>
        <v>50.47988187523071</v>
      </c>
      <c r="K136" s="7">
        <f>E136+H136</f>
        <v>14213</v>
      </c>
      <c r="L136" s="6">
        <f>F136+I136</f>
        <v>6698</v>
      </c>
      <c r="M136" s="5">
        <f>L136/K135%</f>
        <v>47.125870681770209</v>
      </c>
      <c r="N136" s="7">
        <v>65982</v>
      </c>
      <c r="O136" s="6">
        <v>28861</v>
      </c>
      <c r="P136" s="5">
        <f>O136/N135%</f>
        <v>43.740717165287499</v>
      </c>
      <c r="Q136" s="7">
        <f>K136+N136</f>
        <v>80195</v>
      </c>
      <c r="R136" s="6">
        <f>L136+O136</f>
        <v>35559</v>
      </c>
      <c r="S136" s="5">
        <f>R136/Q135%</f>
        <v>44.340669617806597</v>
      </c>
      <c r="T136" s="5">
        <f>P136-G136</f>
        <v>-1.3189758421030646</v>
      </c>
      <c r="U136" s="5">
        <f>P136-J136</f>
        <v>-6.7391647099432106</v>
      </c>
      <c r="V136" s="5">
        <f>P136-M136</f>
        <v>-3.3851535164827098</v>
      </c>
    </row>
    <row r="137" spans="1:22" x14ac:dyDescent="0.2">
      <c r="A137" s="8" t="s">
        <v>779</v>
      </c>
      <c r="B137" s="8" t="s">
        <v>547</v>
      </c>
      <c r="C137" s="5" t="s">
        <v>546</v>
      </c>
      <c r="D137" s="5" t="s">
        <v>2</v>
      </c>
      <c r="E137" s="7">
        <v>10454</v>
      </c>
      <c r="F137" s="6">
        <v>3851</v>
      </c>
      <c r="G137" s="5">
        <f>F137/E137%</f>
        <v>36.837574134302656</v>
      </c>
      <c r="H137" s="7">
        <v>4489</v>
      </c>
      <c r="I137" s="6">
        <v>1064</v>
      </c>
      <c r="J137" s="5">
        <f>I137/H137%</f>
        <v>23.702383604366229</v>
      </c>
      <c r="K137" s="7">
        <f>E137+H137</f>
        <v>14943</v>
      </c>
      <c r="L137" s="6">
        <f>F137+I137</f>
        <v>4915</v>
      </c>
      <c r="M137" s="5">
        <f>L137/K137%</f>
        <v>32.891654955497557</v>
      </c>
      <c r="N137" s="7">
        <v>60188</v>
      </c>
      <c r="O137" s="6">
        <v>19750</v>
      </c>
      <c r="P137" s="5">
        <f>O137/N137%</f>
        <v>32.813849936864493</v>
      </c>
      <c r="Q137" s="7">
        <f>K137+N137</f>
        <v>75131</v>
      </c>
      <c r="R137" s="6">
        <f>L137+O137</f>
        <v>24665</v>
      </c>
      <c r="S137" s="5">
        <f>R137/Q137%</f>
        <v>32.829324779385345</v>
      </c>
      <c r="T137" s="5">
        <f>P137-G137</f>
        <v>-4.0237241974381632</v>
      </c>
      <c r="U137" s="5">
        <f>P137-J137</f>
        <v>9.1114663324982637</v>
      </c>
      <c r="V137" s="5">
        <f>P137-M137</f>
        <v>-7.7805018633064549E-2</v>
      </c>
    </row>
    <row r="138" spans="1:22" x14ac:dyDescent="0.2">
      <c r="A138" s="8" t="s">
        <v>779</v>
      </c>
      <c r="B138" s="8" t="s">
        <v>547</v>
      </c>
      <c r="C138" s="5" t="s">
        <v>545</v>
      </c>
      <c r="D138" s="5" t="s">
        <v>0</v>
      </c>
      <c r="E138" s="7">
        <v>10454</v>
      </c>
      <c r="F138" s="6">
        <v>4025</v>
      </c>
      <c r="G138" s="5">
        <f>F138/E137%</f>
        <v>38.502008800459151</v>
      </c>
      <c r="H138" s="7">
        <v>4489</v>
      </c>
      <c r="I138" s="6">
        <v>2119</v>
      </c>
      <c r="J138" s="5">
        <f>I138/H137%</f>
        <v>47.204277121853416</v>
      </c>
      <c r="K138" s="7">
        <f>E138+H138</f>
        <v>14943</v>
      </c>
      <c r="L138" s="6">
        <f>F138+I138</f>
        <v>6144</v>
      </c>
      <c r="M138" s="5">
        <f>L138/K137%</f>
        <v>41.116241718530411</v>
      </c>
      <c r="N138" s="7">
        <v>60188</v>
      </c>
      <c r="O138" s="6">
        <v>23168</v>
      </c>
      <c r="P138" s="5">
        <f>O138/N137%</f>
        <v>38.492722801887417</v>
      </c>
      <c r="Q138" s="7">
        <f>K138+N138</f>
        <v>75131</v>
      </c>
      <c r="R138" s="6">
        <f>L138+O138</f>
        <v>29312</v>
      </c>
      <c r="S138" s="5">
        <f>R138/Q137%</f>
        <v>39.014521302791131</v>
      </c>
      <c r="T138" s="5">
        <f>P138-G138</f>
        <v>-9.2859985717339555E-3</v>
      </c>
      <c r="U138" s="5">
        <f>P138-J138</f>
        <v>-8.7115543199659982</v>
      </c>
      <c r="V138" s="5">
        <f>P138-M138</f>
        <v>-2.6235189166429933</v>
      </c>
    </row>
    <row r="139" spans="1:22" x14ac:dyDescent="0.2">
      <c r="A139" s="8" t="s">
        <v>779</v>
      </c>
      <c r="B139" s="8" t="s">
        <v>544</v>
      </c>
      <c r="C139" s="5" t="s">
        <v>542</v>
      </c>
      <c r="D139" s="5" t="s">
        <v>2</v>
      </c>
      <c r="E139" s="7">
        <v>12403</v>
      </c>
      <c r="F139" s="6">
        <v>3883</v>
      </c>
      <c r="G139" s="5">
        <f>F139/E139%</f>
        <v>31.306941868902683</v>
      </c>
      <c r="H139" s="7">
        <v>5200</v>
      </c>
      <c r="I139" s="6">
        <v>1500</v>
      </c>
      <c r="J139" s="5">
        <f>I139/H139%</f>
        <v>28.846153846153847</v>
      </c>
      <c r="K139" s="7">
        <f>E139+H139</f>
        <v>17603</v>
      </c>
      <c r="L139" s="6">
        <f>F139+I139</f>
        <v>5383</v>
      </c>
      <c r="M139" s="5">
        <f>L139/K139%</f>
        <v>30.580014770209623</v>
      </c>
      <c r="N139" s="7">
        <v>79292</v>
      </c>
      <c r="O139" s="6">
        <v>24922</v>
      </c>
      <c r="P139" s="5">
        <f>O139/N139%</f>
        <v>31.430661352973821</v>
      </c>
      <c r="Q139" s="7">
        <f>K139+N139</f>
        <v>96895</v>
      </c>
      <c r="R139" s="6">
        <f>L139+O139</f>
        <v>30305</v>
      </c>
      <c r="S139" s="5">
        <f>R139/Q139%</f>
        <v>31.276123638990658</v>
      </c>
      <c r="T139" s="5">
        <f>P139-G139</f>
        <v>0.1237194840711382</v>
      </c>
      <c r="U139" s="5">
        <f>P139-J139</f>
        <v>2.5845075068199748</v>
      </c>
      <c r="V139" s="5">
        <f>P139-M139</f>
        <v>0.85064658276419891</v>
      </c>
    </row>
    <row r="140" spans="1:22" x14ac:dyDescent="0.2">
      <c r="A140" s="8" t="s">
        <v>779</v>
      </c>
      <c r="B140" s="8" t="s">
        <v>544</v>
      </c>
      <c r="C140" s="5" t="s">
        <v>370</v>
      </c>
      <c r="D140" s="5" t="s">
        <v>0</v>
      </c>
      <c r="E140" s="7">
        <v>12403</v>
      </c>
      <c r="F140" s="6">
        <v>6624</v>
      </c>
      <c r="G140" s="5">
        <f>F140/E139%</f>
        <v>53.406433927275657</v>
      </c>
      <c r="H140" s="7">
        <v>5200</v>
      </c>
      <c r="I140" s="6">
        <v>2648</v>
      </c>
      <c r="J140" s="5">
        <f>I140/H139%</f>
        <v>50.92307692307692</v>
      </c>
      <c r="K140" s="7">
        <f>E140+H140</f>
        <v>17603</v>
      </c>
      <c r="L140" s="6">
        <f>F140+I140</f>
        <v>9272</v>
      </c>
      <c r="M140" s="5">
        <f>L140/K139%</f>
        <v>52.672839856842586</v>
      </c>
      <c r="N140" s="7">
        <v>79292</v>
      </c>
      <c r="O140" s="6">
        <v>40923</v>
      </c>
      <c r="P140" s="5">
        <f>O140/N139%</f>
        <v>51.61050295111739</v>
      </c>
      <c r="Q140" s="7">
        <f>K140+N140</f>
        <v>96895</v>
      </c>
      <c r="R140" s="6">
        <f>L140+O140</f>
        <v>50195</v>
      </c>
      <c r="S140" s="5">
        <f>R140/Q139%</f>
        <v>51.803498632540375</v>
      </c>
      <c r="T140" s="5">
        <f>P140-G140</f>
        <v>-1.7959309761582674</v>
      </c>
      <c r="U140" s="5">
        <f>P140-J140</f>
        <v>0.68742602804046982</v>
      </c>
      <c r="V140" s="5">
        <f>P140-M140</f>
        <v>-1.0623369057251963</v>
      </c>
    </row>
    <row r="141" spans="1:22" x14ac:dyDescent="0.2">
      <c r="A141" s="8" t="s">
        <v>779</v>
      </c>
      <c r="B141" s="8" t="s">
        <v>541</v>
      </c>
      <c r="C141" s="5" t="s">
        <v>540</v>
      </c>
      <c r="D141" s="5" t="s">
        <v>2</v>
      </c>
      <c r="E141" s="7">
        <v>10555</v>
      </c>
      <c r="F141" s="6">
        <v>5982</v>
      </c>
      <c r="G141" s="5">
        <f>F141/E141%</f>
        <v>56.674561819043106</v>
      </c>
      <c r="H141" s="7">
        <v>5161</v>
      </c>
      <c r="I141" s="6">
        <v>2618</v>
      </c>
      <c r="J141" s="5">
        <f>I141/H141%</f>
        <v>50.726603371439644</v>
      </c>
      <c r="K141" s="7">
        <f>E141+H141</f>
        <v>15716</v>
      </c>
      <c r="L141" s="6">
        <f>F141+I141</f>
        <v>8600</v>
      </c>
      <c r="M141" s="5">
        <f>L141/K141%</f>
        <v>54.721303130567577</v>
      </c>
      <c r="N141" s="7">
        <v>61768</v>
      </c>
      <c r="O141" s="6">
        <v>33903</v>
      </c>
      <c r="P141" s="5">
        <f>O141/N141%</f>
        <v>54.887644087553433</v>
      </c>
      <c r="Q141" s="7">
        <f>K141+N141</f>
        <v>77484</v>
      </c>
      <c r="R141" s="6">
        <f>L141+O141</f>
        <v>42503</v>
      </c>
      <c r="S141" s="5">
        <f>R141/Q141%</f>
        <v>54.853905322389139</v>
      </c>
      <c r="T141" s="5">
        <f>P141-G141</f>
        <v>-1.7869177314896731</v>
      </c>
      <c r="U141" s="5">
        <f>P141-J141</f>
        <v>4.1610407161137886</v>
      </c>
      <c r="V141" s="5">
        <f>P141-M141</f>
        <v>0.16634095698585583</v>
      </c>
    </row>
    <row r="142" spans="1:22" x14ac:dyDescent="0.2">
      <c r="A142" s="8" t="s">
        <v>779</v>
      </c>
      <c r="B142" s="8" t="s">
        <v>541</v>
      </c>
      <c r="C142" s="5" t="s">
        <v>539</v>
      </c>
      <c r="D142" s="5" t="s">
        <v>11</v>
      </c>
      <c r="E142" s="7">
        <v>10555</v>
      </c>
      <c r="F142" s="6">
        <v>1979</v>
      </c>
      <c r="G142" s="5">
        <f>F142/E141%</f>
        <v>18.749407863571768</v>
      </c>
      <c r="H142" s="7">
        <v>5161</v>
      </c>
      <c r="I142" s="6">
        <v>1035</v>
      </c>
      <c r="J142" s="5">
        <f>I142/H141%</f>
        <v>20.054253051734161</v>
      </c>
      <c r="K142" s="7">
        <f>E142+H142</f>
        <v>15716</v>
      </c>
      <c r="L142" s="6">
        <f>F142+I142</f>
        <v>3014</v>
      </c>
      <c r="M142" s="5">
        <f>L142/K141%</f>
        <v>19.177907864596591</v>
      </c>
      <c r="N142" s="7">
        <v>61768</v>
      </c>
      <c r="O142" s="6">
        <v>12857</v>
      </c>
      <c r="P142" s="5">
        <f>O142/N141%</f>
        <v>20.814985105556278</v>
      </c>
      <c r="Q142" s="7">
        <f>K142+N142</f>
        <v>77484</v>
      </c>
      <c r="R142" s="6">
        <f>L142+O142</f>
        <v>15871</v>
      </c>
      <c r="S142" s="5">
        <f>R142/Q141%</f>
        <v>20.482938413091734</v>
      </c>
      <c r="T142" s="5">
        <f>P142-G142</f>
        <v>2.06557724198451</v>
      </c>
      <c r="U142" s="5">
        <f>P142-J142</f>
        <v>0.76073205382211739</v>
      </c>
      <c r="V142" s="5">
        <f>P142-M142</f>
        <v>1.6370772409596874</v>
      </c>
    </row>
    <row r="143" spans="1:22" x14ac:dyDescent="0.2">
      <c r="A143" s="8" t="s">
        <v>779</v>
      </c>
      <c r="B143" s="8" t="s">
        <v>538</v>
      </c>
      <c r="C143" s="5" t="s">
        <v>537</v>
      </c>
      <c r="D143" s="5" t="s">
        <v>2</v>
      </c>
      <c r="E143" s="7">
        <v>13883</v>
      </c>
      <c r="F143" s="6">
        <v>5662</v>
      </c>
      <c r="G143" s="5">
        <f>F143/E143%</f>
        <v>40.783692285529064</v>
      </c>
      <c r="H143" s="7">
        <v>8201</v>
      </c>
      <c r="I143" s="6">
        <v>2692</v>
      </c>
      <c r="J143" s="5">
        <f>I143/H143%</f>
        <v>32.825265211559561</v>
      </c>
      <c r="K143" s="7">
        <f>E143+H143</f>
        <v>22084</v>
      </c>
      <c r="L143" s="6">
        <f>F143+I143</f>
        <v>8354</v>
      </c>
      <c r="M143" s="5">
        <f>L143/K143%</f>
        <v>37.828291976091286</v>
      </c>
      <c r="N143" s="7">
        <v>91057</v>
      </c>
      <c r="O143" s="6">
        <v>37011</v>
      </c>
      <c r="P143" s="5">
        <f>O143/N143%</f>
        <v>40.645969008423293</v>
      </c>
      <c r="Q143" s="7">
        <f>K143+N143</f>
        <v>113141</v>
      </c>
      <c r="R143" s="6">
        <f>L143+O143</f>
        <v>45365</v>
      </c>
      <c r="S143" s="5">
        <f>R143/Q143%</f>
        <v>40.095986424019586</v>
      </c>
      <c r="T143" s="5">
        <f>P143-G143</f>
        <v>-0.13772327710577059</v>
      </c>
      <c r="U143" s="5">
        <f>P143-J143</f>
        <v>7.8207037968637323</v>
      </c>
      <c r="V143" s="5">
        <f>P143-M143</f>
        <v>2.8176770323320071</v>
      </c>
    </row>
    <row r="144" spans="1:22" x14ac:dyDescent="0.2">
      <c r="A144" s="8" t="s">
        <v>779</v>
      </c>
      <c r="B144" s="8" t="s">
        <v>538</v>
      </c>
      <c r="C144" s="5" t="s">
        <v>536</v>
      </c>
      <c r="D144" s="5" t="s">
        <v>0</v>
      </c>
      <c r="E144" s="7">
        <v>13883</v>
      </c>
      <c r="F144" s="6">
        <v>4780</v>
      </c>
      <c r="G144" s="5">
        <f>F144/E143%</f>
        <v>34.430598573795287</v>
      </c>
      <c r="H144" s="7">
        <v>8201</v>
      </c>
      <c r="I144" s="6">
        <v>3250</v>
      </c>
      <c r="J144" s="5">
        <f>I144/H143%</f>
        <v>39.629313498353859</v>
      </c>
      <c r="K144" s="7">
        <f>E144+H144</f>
        <v>22084</v>
      </c>
      <c r="L144" s="6">
        <f>F144+I144</f>
        <v>8030</v>
      </c>
      <c r="M144" s="5">
        <f>L144/K143%</f>
        <v>36.36116645535229</v>
      </c>
      <c r="N144" s="7">
        <v>91057</v>
      </c>
      <c r="O144" s="6">
        <v>29465</v>
      </c>
      <c r="P144" s="5">
        <f>O144/N143%</f>
        <v>32.358852147555922</v>
      </c>
      <c r="Q144" s="7">
        <f>K144+N144</f>
        <v>113141</v>
      </c>
      <c r="R144" s="6">
        <f>L144+O144</f>
        <v>37495</v>
      </c>
      <c r="S144" s="5">
        <f>R144/Q143%</f>
        <v>33.14006416771992</v>
      </c>
      <c r="T144" s="5">
        <f>P144-G144</f>
        <v>-2.0717464262393648</v>
      </c>
      <c r="U144" s="5">
        <f>P144-J144</f>
        <v>-7.2704613507979374</v>
      </c>
      <c r="V144" s="5">
        <f>P144-M144</f>
        <v>-4.0023143077963681</v>
      </c>
    </row>
    <row r="145" spans="1:22" x14ac:dyDescent="0.2">
      <c r="A145" s="8" t="s">
        <v>779</v>
      </c>
      <c r="B145" s="8" t="s">
        <v>535</v>
      </c>
      <c r="C145" s="5" t="s">
        <v>534</v>
      </c>
      <c r="D145" s="5" t="s">
        <v>2</v>
      </c>
      <c r="E145" s="7">
        <v>4919</v>
      </c>
      <c r="F145" s="6">
        <v>2448</v>
      </c>
      <c r="G145" s="5">
        <f>F145/E145%</f>
        <v>49.766212644846519</v>
      </c>
      <c r="H145" s="7">
        <v>2336</v>
      </c>
      <c r="I145" s="6">
        <v>842</v>
      </c>
      <c r="J145" s="5">
        <f>I145/H145%</f>
        <v>36.044520547945204</v>
      </c>
      <c r="K145" s="7">
        <f>E145+H145</f>
        <v>7255</v>
      </c>
      <c r="L145" s="6">
        <f>F145+I145</f>
        <v>3290</v>
      </c>
      <c r="M145" s="5">
        <f>L145/K145%</f>
        <v>45.348035837353549</v>
      </c>
      <c r="N145" s="7">
        <v>32220</v>
      </c>
      <c r="O145" s="6">
        <v>16295</v>
      </c>
      <c r="P145" s="5">
        <f>O145/N145%</f>
        <v>50.574177529484793</v>
      </c>
      <c r="Q145" s="7">
        <f>K145+N145</f>
        <v>39475</v>
      </c>
      <c r="R145" s="6">
        <f>L145+O145</f>
        <v>19585</v>
      </c>
      <c r="S145" s="5">
        <f>R145/Q145%</f>
        <v>49.613679544015199</v>
      </c>
      <c r="T145" s="5">
        <f>P145-G145</f>
        <v>0.80796488463827387</v>
      </c>
      <c r="U145" s="5">
        <f>P145-J145</f>
        <v>14.529656981539588</v>
      </c>
      <c r="V145" s="5">
        <f>P145-M145</f>
        <v>5.2261416921312431</v>
      </c>
    </row>
    <row r="146" spans="1:22" x14ac:dyDescent="0.2">
      <c r="A146" s="8" t="s">
        <v>779</v>
      </c>
      <c r="B146" s="8" t="s">
        <v>535</v>
      </c>
      <c r="C146" s="5" t="s">
        <v>533</v>
      </c>
      <c r="D146" s="5" t="s">
        <v>0</v>
      </c>
      <c r="E146" s="7">
        <v>4919</v>
      </c>
      <c r="F146" s="6">
        <v>1594</v>
      </c>
      <c r="G146" s="5">
        <f>F146/E145%</f>
        <v>32.404960357796298</v>
      </c>
      <c r="H146" s="7">
        <v>2336</v>
      </c>
      <c r="I146" s="6">
        <v>972</v>
      </c>
      <c r="J146" s="5">
        <f>I146/H145%</f>
        <v>41.609589041095894</v>
      </c>
      <c r="K146" s="7">
        <f>E146+H146</f>
        <v>7255</v>
      </c>
      <c r="L146" s="6">
        <f>F146+I146</f>
        <v>2566</v>
      </c>
      <c r="M146" s="5">
        <f>L146/K145%</f>
        <v>35.368711233631977</v>
      </c>
      <c r="N146" s="7">
        <v>32220</v>
      </c>
      <c r="O146" s="6">
        <v>9507</v>
      </c>
      <c r="P146" s="5">
        <f>O146/N145%</f>
        <v>29.506517690875235</v>
      </c>
      <c r="Q146" s="7">
        <f>K146+N146</f>
        <v>39475</v>
      </c>
      <c r="R146" s="6">
        <f>L146+O146</f>
        <v>12073</v>
      </c>
      <c r="S146" s="5">
        <f>R146/Q145%</f>
        <v>30.583913869537682</v>
      </c>
      <c r="T146" s="5">
        <f>P146-G146</f>
        <v>-2.8984426669210634</v>
      </c>
      <c r="U146" s="5">
        <f>P146-J146</f>
        <v>-12.103071350220659</v>
      </c>
      <c r="V146" s="5">
        <f>P146-M146</f>
        <v>-5.8621935427567422</v>
      </c>
    </row>
    <row r="147" spans="1:22" x14ac:dyDescent="0.2">
      <c r="A147" s="8" t="s">
        <v>779</v>
      </c>
      <c r="B147" s="8" t="s">
        <v>532</v>
      </c>
      <c r="C147" s="5" t="s">
        <v>531</v>
      </c>
      <c r="D147" s="5" t="s">
        <v>2</v>
      </c>
      <c r="E147" s="7">
        <v>11240</v>
      </c>
      <c r="F147" s="6">
        <v>3182</v>
      </c>
      <c r="G147" s="5">
        <f>F147/E147%</f>
        <v>28.309608540925264</v>
      </c>
      <c r="H147" s="7">
        <v>6043</v>
      </c>
      <c r="I147" s="6">
        <v>1419</v>
      </c>
      <c r="J147" s="5">
        <f>I147/H147%</f>
        <v>23.481714380274699</v>
      </c>
      <c r="K147" s="7">
        <f>E147+H147</f>
        <v>17283</v>
      </c>
      <c r="L147" s="6">
        <f>F147+I147</f>
        <v>4601</v>
      </c>
      <c r="M147" s="5">
        <f>L147/K147%</f>
        <v>26.621535613030144</v>
      </c>
      <c r="N147" s="7">
        <v>75137</v>
      </c>
      <c r="O147" s="6">
        <v>21728</v>
      </c>
      <c r="P147" s="5">
        <f>O147/N147%</f>
        <v>28.917843406044959</v>
      </c>
      <c r="Q147" s="7">
        <f>K147+N147</f>
        <v>92420</v>
      </c>
      <c r="R147" s="6">
        <f>L147+O147</f>
        <v>26329</v>
      </c>
      <c r="S147" s="5">
        <f>R147/Q147%</f>
        <v>28.488422419389742</v>
      </c>
      <c r="T147" s="5">
        <f>P147-G147</f>
        <v>0.60823486511969449</v>
      </c>
      <c r="U147" s="5">
        <f>P147-J147</f>
        <v>5.4361290257702599</v>
      </c>
      <c r="V147" s="5">
        <f>P147-M147</f>
        <v>2.2963077930148152</v>
      </c>
    </row>
    <row r="148" spans="1:22" x14ac:dyDescent="0.2">
      <c r="A148" s="8" t="s">
        <v>779</v>
      </c>
      <c r="B148" s="8" t="s">
        <v>532</v>
      </c>
      <c r="C148" s="5" t="s">
        <v>530</v>
      </c>
      <c r="D148" s="5" t="s">
        <v>0</v>
      </c>
      <c r="E148" s="7">
        <v>11240</v>
      </c>
      <c r="F148" s="6">
        <v>4467</v>
      </c>
      <c r="G148" s="5">
        <f>F148/E147%</f>
        <v>39.741992882562279</v>
      </c>
      <c r="H148" s="7">
        <v>6043</v>
      </c>
      <c r="I148" s="6">
        <v>2550</v>
      </c>
      <c r="J148" s="5">
        <f>I148/H147%</f>
        <v>42.19758398146616</v>
      </c>
      <c r="K148" s="7">
        <f>E148+H148</f>
        <v>17283</v>
      </c>
      <c r="L148" s="6">
        <f>F148+I148</f>
        <v>7017</v>
      </c>
      <c r="M148" s="5">
        <f>L148/K147%</f>
        <v>40.600590175316782</v>
      </c>
      <c r="N148" s="7">
        <v>75137</v>
      </c>
      <c r="O148" s="6">
        <v>28464</v>
      </c>
      <c r="P148" s="5">
        <f>O148/N147%</f>
        <v>37.882800750628853</v>
      </c>
      <c r="Q148" s="7">
        <f>K148+N148</f>
        <v>92420</v>
      </c>
      <c r="R148" s="6">
        <f>L148+O148</f>
        <v>35481</v>
      </c>
      <c r="S148" s="5">
        <f>R148/Q147%</f>
        <v>38.391040900238039</v>
      </c>
      <c r="T148" s="5">
        <f>P148-G148</f>
        <v>-1.8591921319334261</v>
      </c>
      <c r="U148" s="5">
        <f>P148-J148</f>
        <v>-4.3147832308373069</v>
      </c>
      <c r="V148" s="5">
        <f>P148-M148</f>
        <v>-2.7177894246879291</v>
      </c>
    </row>
    <row r="149" spans="1:22" x14ac:dyDescent="0.2">
      <c r="A149" s="8" t="s">
        <v>779</v>
      </c>
      <c r="B149" s="8" t="s">
        <v>529</v>
      </c>
      <c r="C149" s="5" t="s">
        <v>528</v>
      </c>
      <c r="D149" s="5" t="s">
        <v>2</v>
      </c>
      <c r="E149" s="7">
        <v>7594</v>
      </c>
      <c r="F149" s="6">
        <v>2374</v>
      </c>
      <c r="G149" s="5">
        <f>F149/E149%</f>
        <v>31.261522254411378</v>
      </c>
      <c r="H149" s="7">
        <v>5003</v>
      </c>
      <c r="I149" s="6">
        <v>1452</v>
      </c>
      <c r="J149" s="5">
        <f>I149/H149%</f>
        <v>29.022586448131122</v>
      </c>
      <c r="K149" s="7">
        <f>E149+H149</f>
        <v>12597</v>
      </c>
      <c r="L149" s="6">
        <f>F149+I149</f>
        <v>3826</v>
      </c>
      <c r="M149" s="5">
        <f>L149/K149%</f>
        <v>30.372310867666904</v>
      </c>
      <c r="N149" s="7">
        <v>59437</v>
      </c>
      <c r="O149" s="6">
        <v>19319</v>
      </c>
      <c r="P149" s="5">
        <f>O149/N149%</f>
        <v>32.503322846038664</v>
      </c>
      <c r="Q149" s="7">
        <f>K149+N149</f>
        <v>72034</v>
      </c>
      <c r="R149" s="6">
        <f>L149+O149</f>
        <v>23145</v>
      </c>
      <c r="S149" s="5">
        <f>R149/Q149%</f>
        <v>32.130660521420438</v>
      </c>
      <c r="T149" s="5">
        <f>P149-G149</f>
        <v>1.2418005916272854</v>
      </c>
      <c r="U149" s="5">
        <f>P149-J149</f>
        <v>3.4807363979075419</v>
      </c>
      <c r="V149" s="5">
        <f>P149-M149</f>
        <v>2.1310119783717596</v>
      </c>
    </row>
    <row r="150" spans="1:22" x14ac:dyDescent="0.2">
      <c r="A150" s="8" t="s">
        <v>779</v>
      </c>
      <c r="B150" s="8" t="s">
        <v>529</v>
      </c>
      <c r="C150" s="5" t="s">
        <v>527</v>
      </c>
      <c r="D150" s="5" t="s">
        <v>0</v>
      </c>
      <c r="E150" s="7">
        <v>7594</v>
      </c>
      <c r="F150" s="6">
        <v>2617</v>
      </c>
      <c r="G150" s="5">
        <f>F150/E149%</f>
        <v>34.461416908085333</v>
      </c>
      <c r="H150" s="7">
        <v>5003</v>
      </c>
      <c r="I150" s="6">
        <v>1920</v>
      </c>
      <c r="J150" s="5">
        <f>I150/H149%</f>
        <v>38.376973815710571</v>
      </c>
      <c r="K150" s="7">
        <f>E150+H150</f>
        <v>12597</v>
      </c>
      <c r="L150" s="6">
        <f>F150+I150</f>
        <v>4537</v>
      </c>
      <c r="M150" s="5">
        <f>L150/K149%</f>
        <v>36.016511867905059</v>
      </c>
      <c r="N150" s="7">
        <v>59437</v>
      </c>
      <c r="O150" s="6">
        <v>19699</v>
      </c>
      <c r="P150" s="5">
        <f>O150/N149%</f>
        <v>33.142655248414286</v>
      </c>
      <c r="Q150" s="7">
        <f>K150+N150</f>
        <v>72034</v>
      </c>
      <c r="R150" s="6">
        <f>L150+O150</f>
        <v>24236</v>
      </c>
      <c r="S150" s="5">
        <f>R150/Q149%</f>
        <v>33.645223089096817</v>
      </c>
      <c r="T150" s="5">
        <f>P150-G150</f>
        <v>-1.318761659671047</v>
      </c>
      <c r="U150" s="5">
        <f>P150-J150</f>
        <v>-5.2343185672962846</v>
      </c>
      <c r="V150" s="5">
        <f>P150-M150</f>
        <v>-2.8738566194907733</v>
      </c>
    </row>
    <row r="151" spans="1:22" x14ac:dyDescent="0.2">
      <c r="A151" s="8" t="s">
        <v>779</v>
      </c>
      <c r="B151" s="8" t="s">
        <v>526</v>
      </c>
      <c r="C151" s="5" t="s">
        <v>525</v>
      </c>
      <c r="D151" s="5" t="s">
        <v>2</v>
      </c>
      <c r="E151" s="7">
        <v>7043</v>
      </c>
      <c r="F151" s="6">
        <v>2722</v>
      </c>
      <c r="G151" s="5">
        <f>F151/E151%</f>
        <v>38.648303279852335</v>
      </c>
      <c r="H151" s="7">
        <v>5694</v>
      </c>
      <c r="I151" s="6">
        <v>2164</v>
      </c>
      <c r="J151" s="5">
        <f>I151/H151%</f>
        <v>38.004917456972251</v>
      </c>
      <c r="K151" s="7">
        <f>E151+H151</f>
        <v>12737</v>
      </c>
      <c r="L151" s="6">
        <f>F151+I151</f>
        <v>4886</v>
      </c>
      <c r="M151" s="5">
        <f>L151/K151%</f>
        <v>38.360681479155218</v>
      </c>
      <c r="N151" s="7">
        <v>72156</v>
      </c>
      <c r="O151" s="6">
        <v>28604</v>
      </c>
      <c r="P151" s="5">
        <f>O151/N151%</f>
        <v>39.64188702256223</v>
      </c>
      <c r="Q151" s="7">
        <f>K151+N151</f>
        <v>84893</v>
      </c>
      <c r="R151" s="6">
        <f>L151+O151</f>
        <v>33490</v>
      </c>
      <c r="S151" s="5">
        <f>R151/Q151%</f>
        <v>39.449660160437261</v>
      </c>
      <c r="T151" s="5">
        <f>P151-G151</f>
        <v>0.99358374270989458</v>
      </c>
      <c r="U151" s="5">
        <f>P151-J151</f>
        <v>1.636969565589979</v>
      </c>
      <c r="V151" s="5">
        <f>P151-M151</f>
        <v>1.2812055434070118</v>
      </c>
    </row>
    <row r="152" spans="1:22" x14ac:dyDescent="0.2">
      <c r="A152" s="8" t="s">
        <v>779</v>
      </c>
      <c r="B152" s="8" t="s">
        <v>526</v>
      </c>
      <c r="C152" s="5" t="s">
        <v>524</v>
      </c>
      <c r="D152" s="5" t="s">
        <v>0</v>
      </c>
      <c r="E152" s="7">
        <v>7043</v>
      </c>
      <c r="F152" s="6">
        <v>2572</v>
      </c>
      <c r="G152" s="5">
        <f>F152/E151%</f>
        <v>36.518529035922185</v>
      </c>
      <c r="H152" s="7">
        <v>5694</v>
      </c>
      <c r="I152" s="6">
        <v>2897</v>
      </c>
      <c r="J152" s="5">
        <f>I152/H151%</f>
        <v>50.878117316473485</v>
      </c>
      <c r="K152" s="7">
        <f>E152+H152</f>
        <v>12737</v>
      </c>
      <c r="L152" s="6">
        <f>F152+I152</f>
        <v>5469</v>
      </c>
      <c r="M152" s="5">
        <f>L152/K151%</f>
        <v>42.937897464081026</v>
      </c>
      <c r="N152" s="7">
        <v>72156</v>
      </c>
      <c r="O152" s="6">
        <v>38873</v>
      </c>
      <c r="P152" s="5">
        <f>O152/N151%</f>
        <v>53.873551748988305</v>
      </c>
      <c r="Q152" s="7">
        <f>K152+N152</f>
        <v>84893</v>
      </c>
      <c r="R152" s="6">
        <f>L152+O152</f>
        <v>44342</v>
      </c>
      <c r="S152" s="5">
        <f>R152/Q151%</f>
        <v>52.232810714664346</v>
      </c>
      <c r="T152" s="5">
        <f>P152-G152</f>
        <v>17.35502271306612</v>
      </c>
      <c r="U152" s="5">
        <f>P152-J152</f>
        <v>2.9954344325148199</v>
      </c>
      <c r="V152" s="5">
        <f>P152-M152</f>
        <v>10.93565428490728</v>
      </c>
    </row>
    <row r="153" spans="1:22" x14ac:dyDescent="0.2">
      <c r="A153" s="8" t="s">
        <v>779</v>
      </c>
      <c r="B153" s="8" t="s">
        <v>523</v>
      </c>
      <c r="C153" s="5" t="s">
        <v>522</v>
      </c>
      <c r="D153" s="5" t="s">
        <v>2</v>
      </c>
      <c r="E153" s="7">
        <v>7819</v>
      </c>
      <c r="F153" s="6">
        <v>3188</v>
      </c>
      <c r="G153" s="5">
        <f>F153/E153%</f>
        <v>40.772477298887324</v>
      </c>
      <c r="H153" s="7">
        <v>4497</v>
      </c>
      <c r="I153" s="6">
        <v>1462</v>
      </c>
      <c r="J153" s="5">
        <f>I153/H153%</f>
        <v>32.510562597287084</v>
      </c>
      <c r="K153" s="7">
        <f>E153+H153</f>
        <v>12316</v>
      </c>
      <c r="L153" s="6">
        <f>F153+I153</f>
        <v>4650</v>
      </c>
      <c r="M153" s="5">
        <f>L153/K153%</f>
        <v>37.755764858720362</v>
      </c>
      <c r="N153" s="7">
        <v>53729</v>
      </c>
      <c r="O153" s="6">
        <v>20241</v>
      </c>
      <c r="P153" s="5">
        <f>O153/N153%</f>
        <v>37.672392934914107</v>
      </c>
      <c r="Q153" s="7">
        <f>K153+N153</f>
        <v>66045</v>
      </c>
      <c r="R153" s="6">
        <f>L153+O153</f>
        <v>24891</v>
      </c>
      <c r="S153" s="5">
        <f>R153/Q153%</f>
        <v>37.687940040881216</v>
      </c>
      <c r="T153" s="5">
        <f>P153-G153</f>
        <v>-3.1000843639732167</v>
      </c>
      <c r="U153" s="5">
        <f>P153-J153</f>
        <v>5.1618303376270234</v>
      </c>
      <c r="V153" s="5">
        <f>P153-M153</f>
        <v>-8.3371923806254244E-2</v>
      </c>
    </row>
    <row r="154" spans="1:22" x14ac:dyDescent="0.2">
      <c r="A154" s="8" t="s">
        <v>779</v>
      </c>
      <c r="B154" s="8" t="s">
        <v>523</v>
      </c>
      <c r="C154" s="5" t="s">
        <v>521</v>
      </c>
      <c r="D154" s="5" t="s">
        <v>11</v>
      </c>
      <c r="E154" s="7">
        <v>7819</v>
      </c>
      <c r="F154" s="6">
        <v>2502</v>
      </c>
      <c r="G154" s="5">
        <f>F154/E153%</f>
        <v>31.998976851259751</v>
      </c>
      <c r="H154" s="7">
        <v>4497</v>
      </c>
      <c r="I154" s="6">
        <v>1374</v>
      </c>
      <c r="J154" s="5">
        <f>I154/H153%</f>
        <v>30.55370246831221</v>
      </c>
      <c r="K154" s="7">
        <f>E154+H154</f>
        <v>12316</v>
      </c>
      <c r="L154" s="6">
        <f>F154+I154</f>
        <v>3876</v>
      </c>
      <c r="M154" s="5">
        <f>L154/K153%</f>
        <v>31.471256901591428</v>
      </c>
      <c r="N154" s="7">
        <v>53729</v>
      </c>
      <c r="O154" s="6">
        <v>17817</v>
      </c>
      <c r="P154" s="5">
        <f>O154/N153%</f>
        <v>33.160862848740905</v>
      </c>
      <c r="Q154" s="7">
        <f>K154+N154</f>
        <v>66045</v>
      </c>
      <c r="R154" s="6">
        <f>L154+O154</f>
        <v>21693</v>
      </c>
      <c r="S154" s="5">
        <f>R154/Q153%</f>
        <v>32.845786963434023</v>
      </c>
      <c r="T154" s="5">
        <f>P154-G154</f>
        <v>1.1618859974811535</v>
      </c>
      <c r="U154" s="5">
        <f>P154-J154</f>
        <v>2.6071603804286951</v>
      </c>
      <c r="V154" s="5">
        <f>P154-M154</f>
        <v>1.6896059471494773</v>
      </c>
    </row>
    <row r="155" spans="1:22" x14ac:dyDescent="0.2">
      <c r="A155" s="8" t="s">
        <v>779</v>
      </c>
      <c r="B155" s="8" t="s">
        <v>520</v>
      </c>
      <c r="C155" s="5" t="s">
        <v>519</v>
      </c>
      <c r="D155" s="5" t="s">
        <v>2</v>
      </c>
      <c r="E155" s="7">
        <v>16155</v>
      </c>
      <c r="F155" s="6">
        <v>5972</v>
      </c>
      <c r="G155" s="5">
        <f>F155/E155%</f>
        <v>36.966883317858247</v>
      </c>
      <c r="H155" s="7">
        <v>9525</v>
      </c>
      <c r="I155" s="6">
        <v>3004</v>
      </c>
      <c r="J155" s="5">
        <f>I155/H155%</f>
        <v>31.538057742782151</v>
      </c>
      <c r="K155" s="7">
        <f>E155+H155</f>
        <v>25680</v>
      </c>
      <c r="L155" s="6">
        <f>F155+I155</f>
        <v>8976</v>
      </c>
      <c r="M155" s="5">
        <f>L155/K155%</f>
        <v>34.953271028037385</v>
      </c>
      <c r="N155" s="7">
        <v>109885</v>
      </c>
      <c r="O155" s="6">
        <v>40380</v>
      </c>
      <c r="P155" s="5">
        <f>O155/N155%</f>
        <v>36.747508759157306</v>
      </c>
      <c r="Q155" s="7">
        <f>K155+N155</f>
        <v>135565</v>
      </c>
      <c r="R155" s="6">
        <f>L155+O155</f>
        <v>49356</v>
      </c>
      <c r="S155" s="5">
        <f>R155/Q155%</f>
        <v>36.4076273374396</v>
      </c>
      <c r="T155" s="5">
        <f>P155-G155</f>
        <v>-0.21937455870094169</v>
      </c>
      <c r="U155" s="5">
        <f>P155-J155</f>
        <v>5.2094510163751551</v>
      </c>
      <c r="V155" s="5">
        <f>P155-M155</f>
        <v>1.7942377311199209</v>
      </c>
    </row>
    <row r="156" spans="1:22" x14ac:dyDescent="0.2">
      <c r="A156" s="8" t="s">
        <v>779</v>
      </c>
      <c r="B156" s="8" t="s">
        <v>520</v>
      </c>
      <c r="C156" s="5" t="s">
        <v>518</v>
      </c>
      <c r="D156" s="5" t="s">
        <v>162</v>
      </c>
      <c r="E156" s="7">
        <v>16155</v>
      </c>
      <c r="F156" s="6">
        <v>8748</v>
      </c>
      <c r="G156" s="5">
        <f>F156/E155%</f>
        <v>54.15041782729805</v>
      </c>
      <c r="H156" s="7">
        <v>9525</v>
      </c>
      <c r="I156" s="6">
        <v>4641</v>
      </c>
      <c r="J156" s="5">
        <f>I156/H155%</f>
        <v>48.724409448818896</v>
      </c>
      <c r="K156" s="7">
        <f>E156+H156</f>
        <v>25680</v>
      </c>
      <c r="L156" s="6">
        <f>F156+I156</f>
        <v>13389</v>
      </c>
      <c r="M156" s="5">
        <f>L156/K155%</f>
        <v>52.137850467289717</v>
      </c>
      <c r="N156" s="7">
        <v>109885</v>
      </c>
      <c r="O156" s="6">
        <v>57654</v>
      </c>
      <c r="P156" s="5">
        <f>O156/N155%</f>
        <v>52.467579742458028</v>
      </c>
      <c r="Q156" s="7">
        <f>K156+N156</f>
        <v>135565</v>
      </c>
      <c r="R156" s="6">
        <f>L156+O156</f>
        <v>71043</v>
      </c>
      <c r="S156" s="5">
        <f>R156/Q155%</f>
        <v>52.405119315457526</v>
      </c>
      <c r="T156" s="5">
        <f>P156-G156</f>
        <v>-1.6828380848400215</v>
      </c>
      <c r="U156" s="5">
        <f>P156-J156</f>
        <v>3.7431702936391318</v>
      </c>
      <c r="V156" s="5">
        <f>P156-M156</f>
        <v>0.32972927516831163</v>
      </c>
    </row>
    <row r="157" spans="1:22" x14ac:dyDescent="0.2">
      <c r="A157" s="8" t="s">
        <v>779</v>
      </c>
      <c r="B157" s="8" t="s">
        <v>517</v>
      </c>
      <c r="C157" s="5" t="s">
        <v>516</v>
      </c>
      <c r="D157" s="5" t="s">
        <v>2</v>
      </c>
      <c r="E157" s="7">
        <v>11651</v>
      </c>
      <c r="F157" s="6">
        <v>4850</v>
      </c>
      <c r="G157" s="5">
        <f>F157/E157%</f>
        <v>41.627328126341084</v>
      </c>
      <c r="H157" s="7">
        <v>7084</v>
      </c>
      <c r="I157" s="6">
        <v>2571</v>
      </c>
      <c r="J157" s="5">
        <f>I157/H157%</f>
        <v>36.293054771315639</v>
      </c>
      <c r="K157" s="7">
        <f>E157+H157</f>
        <v>18735</v>
      </c>
      <c r="L157" s="6">
        <f>F157+I157</f>
        <v>7421</v>
      </c>
      <c r="M157" s="5">
        <f>L157/K157%</f>
        <v>39.610354950627169</v>
      </c>
      <c r="N157" s="7">
        <v>77826</v>
      </c>
      <c r="O157" s="6">
        <v>32072</v>
      </c>
      <c r="P157" s="5">
        <f>O157/N157%</f>
        <v>41.209878446791564</v>
      </c>
      <c r="Q157" s="7">
        <f>K157+N157</f>
        <v>96561</v>
      </c>
      <c r="R157" s="6">
        <f>L157+O157</f>
        <v>39493</v>
      </c>
      <c r="S157" s="5">
        <f>R157/Q157%</f>
        <v>40.899535008958068</v>
      </c>
      <c r="T157" s="5">
        <f>P157-G157</f>
        <v>-0.41744967954952017</v>
      </c>
      <c r="U157" s="5">
        <f>P157-J157</f>
        <v>4.9168236754759249</v>
      </c>
      <c r="V157" s="5">
        <f>P157-M157</f>
        <v>1.5995234961643945</v>
      </c>
    </row>
    <row r="158" spans="1:22" x14ac:dyDescent="0.2">
      <c r="A158" s="8" t="s">
        <v>779</v>
      </c>
      <c r="B158" s="8" t="s">
        <v>517</v>
      </c>
      <c r="C158" s="5" t="s">
        <v>515</v>
      </c>
      <c r="D158" s="5" t="s">
        <v>0</v>
      </c>
      <c r="E158" s="7">
        <v>11651</v>
      </c>
      <c r="F158" s="6">
        <v>4966</v>
      </c>
      <c r="G158" s="5">
        <f>F158/E157%</f>
        <v>42.622950819672127</v>
      </c>
      <c r="H158" s="7">
        <v>7084</v>
      </c>
      <c r="I158" s="6">
        <v>3136</v>
      </c>
      <c r="J158" s="5">
        <f>I158/H157%</f>
        <v>44.268774703557312</v>
      </c>
      <c r="K158" s="7">
        <f>E158+H158</f>
        <v>18735</v>
      </c>
      <c r="L158" s="6">
        <f>F158+I158</f>
        <v>8102</v>
      </c>
      <c r="M158" s="5">
        <f>L158/K157%</f>
        <v>43.245262876968241</v>
      </c>
      <c r="N158" s="7">
        <v>77826</v>
      </c>
      <c r="O158" s="6">
        <v>32291</v>
      </c>
      <c r="P158" s="5">
        <f>O158/N157%</f>
        <v>41.491275409246271</v>
      </c>
      <c r="Q158" s="7">
        <f>K158+N158</f>
        <v>96561</v>
      </c>
      <c r="R158" s="6">
        <f>L158+O158</f>
        <v>40393</v>
      </c>
      <c r="S158" s="5">
        <f>R158/Q157%</f>
        <v>41.831588322407598</v>
      </c>
      <c r="T158" s="5">
        <f>P158-G158</f>
        <v>-1.1316754104258564</v>
      </c>
      <c r="U158" s="5">
        <f>P158-J158</f>
        <v>-2.7774992943110419</v>
      </c>
      <c r="V158" s="5">
        <f>P158-M158</f>
        <v>-1.75398746772197</v>
      </c>
    </row>
    <row r="159" spans="1:22" x14ac:dyDescent="0.2">
      <c r="A159" s="8" t="s">
        <v>779</v>
      </c>
      <c r="B159" s="8" t="s">
        <v>514</v>
      </c>
      <c r="C159" s="5" t="s">
        <v>513</v>
      </c>
      <c r="D159" s="5" t="s">
        <v>2</v>
      </c>
      <c r="E159" s="7">
        <v>18672</v>
      </c>
      <c r="F159" s="6">
        <v>6661</v>
      </c>
      <c r="G159" s="5">
        <f>F159/E159%</f>
        <v>35.673736075407028</v>
      </c>
      <c r="H159" s="7">
        <v>9559</v>
      </c>
      <c r="I159" s="6">
        <v>3131</v>
      </c>
      <c r="J159" s="5">
        <f>I159/H159%</f>
        <v>32.754472225128147</v>
      </c>
      <c r="K159" s="7">
        <f>E159+H159</f>
        <v>28231</v>
      </c>
      <c r="L159" s="6">
        <f>F159+I159</f>
        <v>9792</v>
      </c>
      <c r="M159" s="5">
        <f>L159/K159%</f>
        <v>34.685275052247526</v>
      </c>
      <c r="N159" s="7">
        <v>104681</v>
      </c>
      <c r="O159" s="6">
        <v>38165</v>
      </c>
      <c r="P159" s="5">
        <f>O159/N159%</f>
        <v>36.458383087666341</v>
      </c>
      <c r="Q159" s="7">
        <f>K159+N159</f>
        <v>132912</v>
      </c>
      <c r="R159" s="6">
        <f>L159+O159</f>
        <v>47957</v>
      </c>
      <c r="S159" s="5">
        <f>R159/Q159%</f>
        <v>36.081768388106418</v>
      </c>
      <c r="T159" s="5">
        <f>P159-G159</f>
        <v>0.78464701225931321</v>
      </c>
      <c r="U159" s="5">
        <f>P159-J159</f>
        <v>3.7039108625381942</v>
      </c>
      <c r="V159" s="5">
        <f>P159-M159</f>
        <v>1.7731080354188151</v>
      </c>
    </row>
    <row r="160" spans="1:22" x14ac:dyDescent="0.2">
      <c r="A160" s="8" t="s">
        <v>779</v>
      </c>
      <c r="B160" s="8" t="s">
        <v>514</v>
      </c>
      <c r="C160" s="5" t="s">
        <v>512</v>
      </c>
      <c r="D160" s="5" t="s">
        <v>0</v>
      </c>
      <c r="E160" s="7">
        <v>18672</v>
      </c>
      <c r="F160" s="6">
        <v>9102</v>
      </c>
      <c r="G160" s="5">
        <f>F160/E159%</f>
        <v>48.746786632390744</v>
      </c>
      <c r="H160" s="7">
        <v>9559</v>
      </c>
      <c r="I160" s="6">
        <v>4740</v>
      </c>
      <c r="J160" s="5">
        <f>I160/H159%</f>
        <v>49.586776859504127</v>
      </c>
      <c r="K160" s="7">
        <f>E160+H160</f>
        <v>28231</v>
      </c>
      <c r="L160" s="6">
        <f>F160+I160</f>
        <v>13842</v>
      </c>
      <c r="M160" s="5">
        <f>L160/K159%</f>
        <v>49.031206829371968</v>
      </c>
      <c r="N160" s="7">
        <v>104681</v>
      </c>
      <c r="O160" s="6">
        <v>49044</v>
      </c>
      <c r="P160" s="5">
        <f>O160/N159%</f>
        <v>46.850908951958807</v>
      </c>
      <c r="Q160" s="7">
        <f>K160+N160</f>
        <v>132912</v>
      </c>
      <c r="R160" s="6">
        <f>L160+O160</f>
        <v>62886</v>
      </c>
      <c r="S160" s="5">
        <f>R160/Q159%</f>
        <v>47.314012278801016</v>
      </c>
      <c r="T160" s="5">
        <f>P160-G160</f>
        <v>-1.8958776804319371</v>
      </c>
      <c r="U160" s="5">
        <f>P160-J160</f>
        <v>-2.7358679075453196</v>
      </c>
      <c r="V160" s="5">
        <f>P160-M160</f>
        <v>-2.1802978774131603</v>
      </c>
    </row>
    <row r="161" spans="1:22" x14ac:dyDescent="0.2">
      <c r="A161" s="8" t="s">
        <v>779</v>
      </c>
      <c r="B161" s="8" t="s">
        <v>511</v>
      </c>
      <c r="C161" s="5" t="s">
        <v>510</v>
      </c>
      <c r="D161" s="5" t="s">
        <v>2</v>
      </c>
      <c r="E161" s="7">
        <v>16870</v>
      </c>
      <c r="F161" s="6">
        <v>6137</v>
      </c>
      <c r="G161" s="5">
        <f>F161/E161%</f>
        <v>36.378186129223479</v>
      </c>
      <c r="H161" s="7">
        <v>9644</v>
      </c>
      <c r="I161" s="6">
        <v>3168</v>
      </c>
      <c r="J161" s="5">
        <f>I161/H161%</f>
        <v>32.849440066362504</v>
      </c>
      <c r="K161" s="7">
        <f>E161+H161</f>
        <v>26514</v>
      </c>
      <c r="L161" s="6">
        <f>F161+I161</f>
        <v>9305</v>
      </c>
      <c r="M161" s="5">
        <f>L161/K161%</f>
        <v>35.094666968394058</v>
      </c>
      <c r="N161" s="7">
        <v>110795</v>
      </c>
      <c r="O161" s="6">
        <v>40665</v>
      </c>
      <c r="P161" s="5">
        <f>O161/N161%</f>
        <v>36.702919806850488</v>
      </c>
      <c r="Q161" s="7">
        <f>K161+N161</f>
        <v>137309</v>
      </c>
      <c r="R161" s="6">
        <f>L161+O161</f>
        <v>49970</v>
      </c>
      <c r="S161" s="5">
        <f>R161/Q161%</f>
        <v>36.39237049283004</v>
      </c>
      <c r="T161" s="5">
        <f>P161-G161</f>
        <v>0.32473367762700889</v>
      </c>
      <c r="U161" s="5">
        <f>P161-J161</f>
        <v>3.8534797404879839</v>
      </c>
      <c r="V161" s="5">
        <f>P161-M161</f>
        <v>1.6082528384564299</v>
      </c>
    </row>
    <row r="162" spans="1:22" x14ac:dyDescent="0.2">
      <c r="A162" s="8" t="s">
        <v>779</v>
      </c>
      <c r="B162" s="8" t="s">
        <v>511</v>
      </c>
      <c r="C162" s="5" t="s">
        <v>509</v>
      </c>
      <c r="D162" s="5" t="s">
        <v>0</v>
      </c>
      <c r="E162" s="7">
        <v>16870</v>
      </c>
      <c r="F162" s="6">
        <v>8524</v>
      </c>
      <c r="G162" s="5">
        <f>F162/E161%</f>
        <v>50.527563722584475</v>
      </c>
      <c r="H162" s="7">
        <v>9644</v>
      </c>
      <c r="I162" s="6">
        <v>4738</v>
      </c>
      <c r="J162" s="5">
        <f>I162/H161%</f>
        <v>49.128992119452512</v>
      </c>
      <c r="K162" s="7">
        <f>E162+H162</f>
        <v>26514</v>
      </c>
      <c r="L162" s="6">
        <f>F162+I162</f>
        <v>13262</v>
      </c>
      <c r="M162" s="5">
        <f>L162/K161%</f>
        <v>50.018857961831486</v>
      </c>
      <c r="N162" s="7">
        <v>110795</v>
      </c>
      <c r="O162" s="6">
        <v>53697</v>
      </c>
      <c r="P162" s="5">
        <f>O162/N161%</f>
        <v>48.465183446906444</v>
      </c>
      <c r="Q162" s="7">
        <f>K162+N162</f>
        <v>137309</v>
      </c>
      <c r="R162" s="6">
        <f>L162+O162</f>
        <v>66959</v>
      </c>
      <c r="S162" s="5">
        <f>R162/Q161%</f>
        <v>48.765193832887867</v>
      </c>
      <c r="T162" s="5">
        <f>P162-G162</f>
        <v>-2.0623802756780307</v>
      </c>
      <c r="U162" s="5">
        <f>P162-J162</f>
        <v>-0.66380867254606812</v>
      </c>
      <c r="V162" s="5">
        <f>P162-M162</f>
        <v>-1.5536745149250422</v>
      </c>
    </row>
    <row r="163" spans="1:22" x14ac:dyDescent="0.2">
      <c r="A163" s="8" t="s">
        <v>779</v>
      </c>
      <c r="B163" s="8" t="s">
        <v>508</v>
      </c>
      <c r="C163" s="5" t="s">
        <v>507</v>
      </c>
      <c r="D163" s="5" t="s">
        <v>2</v>
      </c>
      <c r="E163" s="7">
        <v>15451</v>
      </c>
      <c r="F163" s="6">
        <v>6192</v>
      </c>
      <c r="G163" s="5">
        <f>F163/E163%</f>
        <v>40.075076046857809</v>
      </c>
      <c r="H163" s="7">
        <v>8174</v>
      </c>
      <c r="I163" s="6">
        <v>2629</v>
      </c>
      <c r="J163" s="5">
        <f>I163/H163%</f>
        <v>32.162955713237096</v>
      </c>
      <c r="K163" s="7">
        <f>E163+H163</f>
        <v>23625</v>
      </c>
      <c r="L163" s="6">
        <f>F163+I163</f>
        <v>8821</v>
      </c>
      <c r="M163" s="5">
        <f>L163/K163%</f>
        <v>37.337566137566135</v>
      </c>
      <c r="N163" s="7">
        <v>92816</v>
      </c>
      <c r="O163" s="6">
        <v>35059</v>
      </c>
      <c r="P163" s="5">
        <f>O163/N163%</f>
        <v>37.772582313394246</v>
      </c>
      <c r="Q163" s="7">
        <f>K163+N163</f>
        <v>116441</v>
      </c>
      <c r="R163" s="6">
        <f>L163+O163</f>
        <v>43880</v>
      </c>
      <c r="S163" s="5">
        <f>R163/Q163%</f>
        <v>37.684320814833264</v>
      </c>
      <c r="T163" s="5">
        <f>P163-G163</f>
        <v>-2.3024937334635638</v>
      </c>
      <c r="U163" s="5">
        <f>P163-J163</f>
        <v>5.6096266001571493</v>
      </c>
      <c r="V163" s="5">
        <f>P163-M163</f>
        <v>0.43501617582811036</v>
      </c>
    </row>
    <row r="164" spans="1:22" x14ac:dyDescent="0.2">
      <c r="A164" s="8" t="s">
        <v>779</v>
      </c>
      <c r="B164" s="8" t="s">
        <v>508</v>
      </c>
      <c r="C164" s="5" t="s">
        <v>506</v>
      </c>
      <c r="D164" s="5" t="s">
        <v>0</v>
      </c>
      <c r="E164" s="7">
        <v>15451</v>
      </c>
      <c r="F164" s="6">
        <v>6201</v>
      </c>
      <c r="G164" s="5">
        <f>F164/E163%</f>
        <v>40.133324703902666</v>
      </c>
      <c r="H164" s="7">
        <v>8174</v>
      </c>
      <c r="I164" s="6">
        <v>3605</v>
      </c>
      <c r="J164" s="5">
        <f>I164/H163%</f>
        <v>44.103254220699782</v>
      </c>
      <c r="K164" s="7">
        <f>E164+H164</f>
        <v>23625</v>
      </c>
      <c r="L164" s="6">
        <f>F164+I164</f>
        <v>9806</v>
      </c>
      <c r="M164" s="5">
        <f>L164/K163%</f>
        <v>41.506878306878306</v>
      </c>
      <c r="N164" s="7">
        <v>92816</v>
      </c>
      <c r="O164" s="6">
        <v>37906</v>
      </c>
      <c r="P164" s="5">
        <f>O164/N163%</f>
        <v>40.839941389415621</v>
      </c>
      <c r="Q164" s="7">
        <f>K164+N164</f>
        <v>116441</v>
      </c>
      <c r="R164" s="6">
        <f>L164+O164</f>
        <v>47712</v>
      </c>
      <c r="S164" s="5">
        <f>R164/Q163%</f>
        <v>40.975257855909859</v>
      </c>
      <c r="T164" s="5">
        <f>P164-G164</f>
        <v>0.7066166855129552</v>
      </c>
      <c r="U164" s="5">
        <f>P164-J164</f>
        <v>-3.2633128312841606</v>
      </c>
      <c r="V164" s="5">
        <f>P164-M164</f>
        <v>-0.66693691746268513</v>
      </c>
    </row>
    <row r="165" spans="1:22" x14ac:dyDescent="0.2">
      <c r="A165" s="8" t="s">
        <v>779</v>
      </c>
      <c r="B165" s="8" t="s">
        <v>505</v>
      </c>
      <c r="C165" s="5" t="s">
        <v>504</v>
      </c>
      <c r="D165" s="5" t="s">
        <v>2</v>
      </c>
      <c r="E165" s="7">
        <v>9388</v>
      </c>
      <c r="F165" s="6">
        <v>3360</v>
      </c>
      <c r="G165" s="5">
        <f>F165/E165%</f>
        <v>35.790370685982104</v>
      </c>
      <c r="H165" s="7">
        <v>5119</v>
      </c>
      <c r="I165" s="6">
        <v>1584</v>
      </c>
      <c r="J165" s="5">
        <f>I165/H165%</f>
        <v>30.943543660871267</v>
      </c>
      <c r="K165" s="7">
        <f>E165+H165</f>
        <v>14507</v>
      </c>
      <c r="L165" s="6">
        <f>F165+I165</f>
        <v>4944</v>
      </c>
      <c r="M165" s="5">
        <f>L165/K165%</f>
        <v>34.080099262425037</v>
      </c>
      <c r="N165" s="7">
        <v>74252</v>
      </c>
      <c r="O165" s="6">
        <v>27546</v>
      </c>
      <c r="P165" s="5">
        <f>O165/N165%</f>
        <v>37.097990626515113</v>
      </c>
      <c r="Q165" s="7">
        <f>K165+N165</f>
        <v>88759</v>
      </c>
      <c r="R165" s="6">
        <f>L165+O165</f>
        <v>32490</v>
      </c>
      <c r="S165" s="5">
        <f>R165/Q165%</f>
        <v>36.604738674387946</v>
      </c>
      <c r="T165" s="5">
        <f>P165-G165</f>
        <v>1.3076199405330087</v>
      </c>
      <c r="U165" s="5">
        <f>P165-J165</f>
        <v>6.1544469656438459</v>
      </c>
      <c r="V165" s="5">
        <f>P165-M165</f>
        <v>3.017891364090076</v>
      </c>
    </row>
    <row r="166" spans="1:22" x14ac:dyDescent="0.2">
      <c r="A166" s="8" t="s">
        <v>779</v>
      </c>
      <c r="B166" s="8" t="s">
        <v>505</v>
      </c>
      <c r="C166" s="5" t="s">
        <v>503</v>
      </c>
      <c r="D166" s="5" t="s">
        <v>0</v>
      </c>
      <c r="E166" s="7">
        <v>9388</v>
      </c>
      <c r="F166" s="6">
        <v>4575</v>
      </c>
      <c r="G166" s="5">
        <f>F166/E165%</f>
        <v>48.732424371538137</v>
      </c>
      <c r="H166" s="7">
        <v>5119</v>
      </c>
      <c r="I166" s="6">
        <v>2582</v>
      </c>
      <c r="J166" s="5">
        <f>I166/H165%</f>
        <v>50.439538972455559</v>
      </c>
      <c r="K166" s="7">
        <f>E166+H166</f>
        <v>14507</v>
      </c>
      <c r="L166" s="6">
        <f>F166+I166</f>
        <v>7157</v>
      </c>
      <c r="M166" s="5">
        <f>L166/K165%</f>
        <v>49.334803887778314</v>
      </c>
      <c r="N166" s="7">
        <v>74252</v>
      </c>
      <c r="O166" s="6">
        <v>33663</v>
      </c>
      <c r="P166" s="5">
        <f>O166/N165%</f>
        <v>45.336152561547166</v>
      </c>
      <c r="Q166" s="7">
        <f>K166+N166</f>
        <v>88759</v>
      </c>
      <c r="R166" s="6">
        <f>L166+O166</f>
        <v>40820</v>
      </c>
      <c r="S166" s="5">
        <f>R166/Q165%</f>
        <v>45.989702452709018</v>
      </c>
      <c r="T166" s="5">
        <f>P166-G166</f>
        <v>-3.3962718099909708</v>
      </c>
      <c r="U166" s="5">
        <f>P166-J166</f>
        <v>-5.1033864109083922</v>
      </c>
      <c r="V166" s="5">
        <f>P166-M166</f>
        <v>-3.9986513262311476</v>
      </c>
    </row>
    <row r="167" spans="1:22" x14ac:dyDescent="0.2">
      <c r="A167" s="8" t="s">
        <v>779</v>
      </c>
      <c r="B167" s="8" t="s">
        <v>502</v>
      </c>
      <c r="C167" s="5" t="s">
        <v>501</v>
      </c>
      <c r="D167" s="5" t="s">
        <v>2</v>
      </c>
      <c r="E167" s="7">
        <v>9391</v>
      </c>
      <c r="F167" s="6">
        <v>3856</v>
      </c>
      <c r="G167" s="5">
        <f>F167/E167%</f>
        <v>41.060589926525395</v>
      </c>
      <c r="H167" s="7">
        <v>5668</v>
      </c>
      <c r="I167" s="6">
        <v>1870</v>
      </c>
      <c r="J167" s="5">
        <f>I167/H167%</f>
        <v>32.992237120677487</v>
      </c>
      <c r="K167" s="7">
        <f>E167+H167</f>
        <v>15059</v>
      </c>
      <c r="L167" s="6">
        <f>F167+I167</f>
        <v>5726</v>
      </c>
      <c r="M167" s="5">
        <f>L167/K167%</f>
        <v>38.023773158908291</v>
      </c>
      <c r="N167" s="7">
        <v>67448</v>
      </c>
      <c r="O167" s="6">
        <v>26810</v>
      </c>
      <c r="P167" s="5">
        <f>O167/N167%</f>
        <v>39.749140078282529</v>
      </c>
      <c r="Q167" s="7">
        <f>K167+N167</f>
        <v>82507</v>
      </c>
      <c r="R167" s="6">
        <f>L167+O167</f>
        <v>32536</v>
      </c>
      <c r="S167" s="5">
        <f>R167/Q167%</f>
        <v>39.434229822924117</v>
      </c>
      <c r="T167" s="5">
        <f>P167-G167</f>
        <v>-1.3114498482428658</v>
      </c>
      <c r="U167" s="5">
        <f>P167-J167</f>
        <v>6.7569029576050426</v>
      </c>
      <c r="V167" s="5">
        <f>P167-M167</f>
        <v>1.7253669193742383</v>
      </c>
    </row>
    <row r="168" spans="1:22" x14ac:dyDescent="0.2">
      <c r="A168" s="8" t="s">
        <v>779</v>
      </c>
      <c r="B168" s="8" t="s">
        <v>502</v>
      </c>
      <c r="C168" s="5" t="s">
        <v>500</v>
      </c>
      <c r="D168" s="5" t="s">
        <v>0</v>
      </c>
      <c r="E168" s="7">
        <v>9391</v>
      </c>
      <c r="F168" s="6">
        <v>2768</v>
      </c>
      <c r="G168" s="5">
        <f>F168/E167%</f>
        <v>29.475029283356406</v>
      </c>
      <c r="H168" s="7">
        <v>5668</v>
      </c>
      <c r="I168" s="6">
        <v>2522</v>
      </c>
      <c r="J168" s="5">
        <f>I168/H167%</f>
        <v>44.4954128440367</v>
      </c>
      <c r="K168" s="7">
        <f>E168+H168</f>
        <v>15059</v>
      </c>
      <c r="L168" s="6">
        <f>F168+I168</f>
        <v>5290</v>
      </c>
      <c r="M168" s="5">
        <f>L168/K167%</f>
        <v>35.128494587954044</v>
      </c>
      <c r="N168" s="7">
        <v>67448</v>
      </c>
      <c r="O168" s="6">
        <v>26495</v>
      </c>
      <c r="P168" s="5">
        <f>O168/N167%</f>
        <v>39.282113628276598</v>
      </c>
      <c r="Q168" s="7">
        <f>K168+N168</f>
        <v>82507</v>
      </c>
      <c r="R168" s="6">
        <f>L168+O168</f>
        <v>31785</v>
      </c>
      <c r="S168" s="5">
        <f>R168/Q167%</f>
        <v>38.524004023901</v>
      </c>
      <c r="T168" s="5">
        <f>P168-G168</f>
        <v>9.8070843449201917</v>
      </c>
      <c r="U168" s="5">
        <f>P168-J168</f>
        <v>-5.2132992157601024</v>
      </c>
      <c r="V168" s="5">
        <f>P168-M168</f>
        <v>4.1536190403225532</v>
      </c>
    </row>
    <row r="169" spans="1:22" x14ac:dyDescent="0.2">
      <c r="A169" s="8" t="s">
        <v>779</v>
      </c>
      <c r="B169" s="8" t="s">
        <v>499</v>
      </c>
      <c r="C169" s="5" t="s">
        <v>498</v>
      </c>
      <c r="D169" s="5" t="s">
        <v>2</v>
      </c>
      <c r="E169" s="7">
        <v>10109</v>
      </c>
      <c r="F169" s="6">
        <v>3293</v>
      </c>
      <c r="G169" s="5">
        <f>F169/E169%</f>
        <v>32.574933227816793</v>
      </c>
      <c r="H169" s="7">
        <v>6818</v>
      </c>
      <c r="I169" s="6">
        <v>2167</v>
      </c>
      <c r="J169" s="5">
        <f>I169/H169%</f>
        <v>31.783514227046052</v>
      </c>
      <c r="K169" s="7">
        <f>E169+H169</f>
        <v>16927</v>
      </c>
      <c r="L169" s="6">
        <f>F169+I169</f>
        <v>5460</v>
      </c>
      <c r="M169" s="5">
        <f>L169/K169%</f>
        <v>32.25615879955101</v>
      </c>
      <c r="N169" s="7">
        <v>79198</v>
      </c>
      <c r="O169" s="6">
        <v>27069</v>
      </c>
      <c r="P169" s="5">
        <f>O169/N169%</f>
        <v>34.178893406399148</v>
      </c>
      <c r="Q169" s="7">
        <f>K169+N169</f>
        <v>96125</v>
      </c>
      <c r="R169" s="6">
        <f>L169+O169</f>
        <v>32529</v>
      </c>
      <c r="S169" s="5">
        <f>R169/Q169%</f>
        <v>33.840312093628086</v>
      </c>
      <c r="T169" s="5">
        <f>P169-G169</f>
        <v>1.603960178582355</v>
      </c>
      <c r="U169" s="5">
        <f>P169-J169</f>
        <v>2.3953791793530961</v>
      </c>
      <c r="V169" s="5">
        <f>P169-M169</f>
        <v>1.9227346068481381</v>
      </c>
    </row>
    <row r="170" spans="1:22" x14ac:dyDescent="0.2">
      <c r="A170" s="8" t="s">
        <v>779</v>
      </c>
      <c r="B170" s="8" t="s">
        <v>499</v>
      </c>
      <c r="C170" s="5" t="s">
        <v>497</v>
      </c>
      <c r="D170" s="5" t="s">
        <v>0</v>
      </c>
      <c r="E170" s="7">
        <v>10109</v>
      </c>
      <c r="F170" s="6">
        <v>4083</v>
      </c>
      <c r="G170" s="5">
        <f>F170/E169%</f>
        <v>40.389751706400233</v>
      </c>
      <c r="H170" s="7">
        <v>6818</v>
      </c>
      <c r="I170" s="6">
        <v>2904</v>
      </c>
      <c r="J170" s="5">
        <f>I170/H169%</f>
        <v>42.593135816955112</v>
      </c>
      <c r="K170" s="7">
        <f>E170+H170</f>
        <v>16927</v>
      </c>
      <c r="L170" s="6">
        <f>F170+I170</f>
        <v>6987</v>
      </c>
      <c r="M170" s="5">
        <f>L170/K169%</f>
        <v>41.277249364919946</v>
      </c>
      <c r="N170" s="7">
        <v>79198</v>
      </c>
      <c r="O170" s="6">
        <v>29802</v>
      </c>
      <c r="P170" s="5">
        <f>O170/N169%</f>
        <v>37.629738124700118</v>
      </c>
      <c r="Q170" s="7">
        <f>K170+N170</f>
        <v>96125</v>
      </c>
      <c r="R170" s="6">
        <f>L170+O170</f>
        <v>36789</v>
      </c>
      <c r="S170" s="5">
        <f>R170/Q169%</f>
        <v>38.272041612483747</v>
      </c>
      <c r="T170" s="5">
        <f>P170-G170</f>
        <v>-2.7600135817001146</v>
      </c>
      <c r="U170" s="5">
        <f>P170-J170</f>
        <v>-4.9633976922549934</v>
      </c>
      <c r="V170" s="5">
        <f>P170-M170</f>
        <v>-3.6475112402198278</v>
      </c>
    </row>
    <row r="171" spans="1:22" x14ac:dyDescent="0.2">
      <c r="A171" s="8" t="s">
        <v>779</v>
      </c>
      <c r="B171" s="8" t="s">
        <v>496</v>
      </c>
      <c r="C171" s="5" t="s">
        <v>495</v>
      </c>
      <c r="D171" s="5" t="s">
        <v>2</v>
      </c>
      <c r="E171" s="7">
        <v>10366</v>
      </c>
      <c r="F171" s="6">
        <v>4244</v>
      </c>
      <c r="G171" s="5">
        <f>F171/E171%</f>
        <v>40.941539648852014</v>
      </c>
      <c r="H171" s="7">
        <v>6545</v>
      </c>
      <c r="I171" s="6">
        <v>2327</v>
      </c>
      <c r="J171" s="5">
        <f>I171/H171%</f>
        <v>35.553857906799081</v>
      </c>
      <c r="K171" s="7">
        <f>E171+H171</f>
        <v>16911</v>
      </c>
      <c r="L171" s="6">
        <f>F171+I171</f>
        <v>6571</v>
      </c>
      <c r="M171" s="5">
        <f>L171/K171%</f>
        <v>38.85636567914375</v>
      </c>
      <c r="N171" s="7">
        <v>86734</v>
      </c>
      <c r="O171" s="6">
        <v>37016</v>
      </c>
      <c r="P171" s="5">
        <f>O171/N171%</f>
        <v>42.677612009131366</v>
      </c>
      <c r="Q171" s="7">
        <f>K171+N171</f>
        <v>103645</v>
      </c>
      <c r="R171" s="6">
        <f>L171+O171</f>
        <v>43587</v>
      </c>
      <c r="S171" s="5">
        <f>R171/Q171%</f>
        <v>42.054127068358333</v>
      </c>
      <c r="T171" s="5">
        <f>P171-G171</f>
        <v>1.7360723602793513</v>
      </c>
      <c r="U171" s="5">
        <f>P171-J171</f>
        <v>7.1237541023322848</v>
      </c>
      <c r="V171" s="5">
        <f>P171-M171</f>
        <v>3.8212463299876163</v>
      </c>
    </row>
    <row r="172" spans="1:22" x14ac:dyDescent="0.2">
      <c r="A172" s="8" t="s">
        <v>779</v>
      </c>
      <c r="B172" s="8" t="s">
        <v>496</v>
      </c>
      <c r="C172" s="5" t="s">
        <v>494</v>
      </c>
      <c r="D172" s="5" t="s">
        <v>0</v>
      </c>
      <c r="E172" s="7">
        <v>10366</v>
      </c>
      <c r="F172" s="6">
        <v>4112</v>
      </c>
      <c r="G172" s="5">
        <f>F172/E171%</f>
        <v>39.668145861470194</v>
      </c>
      <c r="H172" s="7">
        <v>6545</v>
      </c>
      <c r="I172" s="6">
        <v>2722</v>
      </c>
      <c r="J172" s="5">
        <f>I172/H171%</f>
        <v>41.588999236058058</v>
      </c>
      <c r="K172" s="7">
        <f>E172+H172</f>
        <v>16911</v>
      </c>
      <c r="L172" s="6">
        <f>F172+I172</f>
        <v>6834</v>
      </c>
      <c r="M172" s="5">
        <f>L172/K171%</f>
        <v>40.411566436047536</v>
      </c>
      <c r="N172" s="7">
        <v>86734</v>
      </c>
      <c r="O172" s="6">
        <v>32591</v>
      </c>
      <c r="P172" s="5">
        <f>O172/N171%</f>
        <v>37.575806488804851</v>
      </c>
      <c r="Q172" s="7">
        <f>K172+N172</f>
        <v>103645</v>
      </c>
      <c r="R172" s="6">
        <f>L172+O172</f>
        <v>39425</v>
      </c>
      <c r="S172" s="5">
        <f>R172/Q171%</f>
        <v>38.038496791934001</v>
      </c>
      <c r="T172" s="5">
        <f>P172-G172</f>
        <v>-2.092339372665343</v>
      </c>
      <c r="U172" s="5">
        <f>P172-J172</f>
        <v>-4.013192747253207</v>
      </c>
      <c r="V172" s="5">
        <f>P172-M172</f>
        <v>-2.8357599472426855</v>
      </c>
    </row>
    <row r="173" spans="1:22" x14ac:dyDescent="0.2">
      <c r="A173" s="8" t="s">
        <v>779</v>
      </c>
      <c r="B173" s="8" t="s">
        <v>493</v>
      </c>
      <c r="C173" s="5" t="s">
        <v>492</v>
      </c>
      <c r="D173" s="5" t="s">
        <v>2</v>
      </c>
      <c r="E173" s="7">
        <v>10902</v>
      </c>
      <c r="F173" s="6">
        <v>3574</v>
      </c>
      <c r="G173" s="5">
        <f>F173/E173%</f>
        <v>32.782975600807191</v>
      </c>
      <c r="H173" s="7">
        <v>4927</v>
      </c>
      <c r="I173" s="6">
        <v>1395</v>
      </c>
      <c r="J173" s="5">
        <f>I173/H173%</f>
        <v>28.313375279074485</v>
      </c>
      <c r="K173" s="7">
        <f>E173+H173</f>
        <v>15829</v>
      </c>
      <c r="L173" s="6">
        <f>F173+I173</f>
        <v>4969</v>
      </c>
      <c r="M173" s="5">
        <f>L173/K173%</f>
        <v>31.391749320866765</v>
      </c>
      <c r="N173" s="7">
        <v>65910</v>
      </c>
      <c r="O173" s="6">
        <v>23023</v>
      </c>
      <c r="P173" s="5">
        <f>O173/N173%</f>
        <v>34.930966469428007</v>
      </c>
      <c r="Q173" s="7">
        <f>K173+N173</f>
        <v>81739</v>
      </c>
      <c r="R173" s="6">
        <f>L173+O173</f>
        <v>27992</v>
      </c>
      <c r="S173" s="5">
        <f>R173/Q173%</f>
        <v>34.245586562106219</v>
      </c>
      <c r="T173" s="5">
        <f>P173-G173</f>
        <v>2.1479908686208162</v>
      </c>
      <c r="U173" s="5">
        <f>P173-J173</f>
        <v>6.6175911903535223</v>
      </c>
      <c r="V173" s="5">
        <f>P173-M173</f>
        <v>3.5392171485612423</v>
      </c>
    </row>
    <row r="174" spans="1:22" x14ac:dyDescent="0.2">
      <c r="A174" s="8" t="s">
        <v>779</v>
      </c>
      <c r="B174" s="8" t="s">
        <v>493</v>
      </c>
      <c r="C174" s="5" t="s">
        <v>491</v>
      </c>
      <c r="D174" s="5" t="s">
        <v>0</v>
      </c>
      <c r="E174" s="7">
        <v>10902</v>
      </c>
      <c r="F174" s="6">
        <v>5843</v>
      </c>
      <c r="G174" s="5">
        <f>F174/E173%</f>
        <v>53.595670519170795</v>
      </c>
      <c r="H174" s="7">
        <v>4927</v>
      </c>
      <c r="I174" s="6">
        <v>2727</v>
      </c>
      <c r="J174" s="5">
        <f>I174/H173%</f>
        <v>55.348081997158509</v>
      </c>
      <c r="K174" s="7">
        <f>E174+H174</f>
        <v>15829</v>
      </c>
      <c r="L174" s="6">
        <f>F174+I174</f>
        <v>8570</v>
      </c>
      <c r="M174" s="5">
        <f>L174/K173%</f>
        <v>54.14113336281509</v>
      </c>
      <c r="N174" s="7">
        <v>65910</v>
      </c>
      <c r="O174" s="6">
        <v>32224</v>
      </c>
      <c r="P174" s="5">
        <f>O174/N173%</f>
        <v>48.890911849491729</v>
      </c>
      <c r="Q174" s="7">
        <f>K174+N174</f>
        <v>81739</v>
      </c>
      <c r="R174" s="6">
        <f>L174+O174</f>
        <v>40794</v>
      </c>
      <c r="S174" s="5">
        <f>R174/Q173%</f>
        <v>49.907632831328989</v>
      </c>
      <c r="T174" s="5">
        <f>P174-G174</f>
        <v>-4.704758669679066</v>
      </c>
      <c r="U174" s="5">
        <f>P174-J174</f>
        <v>-6.4571701476667798</v>
      </c>
      <c r="V174" s="5">
        <f>P174-M174</f>
        <v>-5.2502215133233605</v>
      </c>
    </row>
    <row r="175" spans="1:22" x14ac:dyDescent="0.2">
      <c r="A175" s="8" t="s">
        <v>779</v>
      </c>
      <c r="B175" s="8" t="s">
        <v>490</v>
      </c>
      <c r="C175" s="5" t="s">
        <v>489</v>
      </c>
      <c r="D175" s="5" t="s">
        <v>2</v>
      </c>
      <c r="E175" s="7">
        <v>12961</v>
      </c>
      <c r="F175" s="6">
        <v>6029</v>
      </c>
      <c r="G175" s="5">
        <f>F175/E175%</f>
        <v>46.516472494406294</v>
      </c>
      <c r="H175" s="7">
        <v>6080</v>
      </c>
      <c r="I175" s="6">
        <v>2552</v>
      </c>
      <c r="J175" s="5">
        <f>I175/H175%</f>
        <v>41.973684210526315</v>
      </c>
      <c r="K175" s="7">
        <f>E175+H175</f>
        <v>19041</v>
      </c>
      <c r="L175" s="6">
        <f>F175+I175</f>
        <v>8581</v>
      </c>
      <c r="M175" s="5">
        <f>L175/K175%</f>
        <v>45.065910403865345</v>
      </c>
      <c r="N175" s="7">
        <v>78009</v>
      </c>
      <c r="O175" s="6">
        <v>36097</v>
      </c>
      <c r="P175" s="5">
        <f>O175/N175%</f>
        <v>46.272865951364587</v>
      </c>
      <c r="Q175" s="7">
        <f>K175+N175</f>
        <v>97050</v>
      </c>
      <c r="R175" s="6">
        <f>L175+O175</f>
        <v>44678</v>
      </c>
      <c r="S175" s="5">
        <f>R175/Q175%</f>
        <v>46.036063884595571</v>
      </c>
      <c r="T175" s="5">
        <f>P175-G175</f>
        <v>-0.24360654304170737</v>
      </c>
      <c r="U175" s="5">
        <f>P175-J175</f>
        <v>4.2991817408382715</v>
      </c>
      <c r="V175" s="5">
        <f>P175-M175</f>
        <v>1.2069555474992413</v>
      </c>
    </row>
    <row r="176" spans="1:22" x14ac:dyDescent="0.2">
      <c r="A176" s="8" t="s">
        <v>779</v>
      </c>
      <c r="B176" s="8" t="s">
        <v>490</v>
      </c>
      <c r="C176" s="5" t="s">
        <v>488</v>
      </c>
      <c r="D176" s="5" t="s">
        <v>0</v>
      </c>
      <c r="E176" s="7">
        <v>12961</v>
      </c>
      <c r="F176" s="6">
        <v>5435</v>
      </c>
      <c r="G176" s="5">
        <f>F176/E175%</f>
        <v>41.933492786050458</v>
      </c>
      <c r="H176" s="7">
        <v>6080</v>
      </c>
      <c r="I176" s="6">
        <v>2589</v>
      </c>
      <c r="J176" s="5">
        <f>I176/H175%</f>
        <v>42.582236842105267</v>
      </c>
      <c r="K176" s="7">
        <f>E176+H176</f>
        <v>19041</v>
      </c>
      <c r="L176" s="6">
        <f>F176+I176</f>
        <v>8024</v>
      </c>
      <c r="M176" s="5">
        <f>L176/K175%</f>
        <v>42.140643873746129</v>
      </c>
      <c r="N176" s="7">
        <v>78009</v>
      </c>
      <c r="O176" s="6">
        <v>31597</v>
      </c>
      <c r="P176" s="5">
        <f>O176/N175%</f>
        <v>40.504300785806763</v>
      </c>
      <c r="Q176" s="7">
        <f>K176+N176</f>
        <v>97050</v>
      </c>
      <c r="R176" s="6">
        <f>L176+O176</f>
        <v>39621</v>
      </c>
      <c r="S176" s="5">
        <f>R176/Q175%</f>
        <v>40.825347758887169</v>
      </c>
      <c r="T176" s="5">
        <f>P176-G176</f>
        <v>-1.4291920002436953</v>
      </c>
      <c r="U176" s="5">
        <f>P176-J176</f>
        <v>-2.0779360562985048</v>
      </c>
      <c r="V176" s="5">
        <f>P176-M176</f>
        <v>-1.6363430879393661</v>
      </c>
    </row>
    <row r="177" spans="1:22" x14ac:dyDescent="0.2">
      <c r="A177" s="8" t="s">
        <v>779</v>
      </c>
      <c r="B177" s="8" t="s">
        <v>487</v>
      </c>
      <c r="C177" s="5" t="s">
        <v>486</v>
      </c>
      <c r="D177" s="5" t="s">
        <v>2</v>
      </c>
      <c r="E177" s="7">
        <v>8531</v>
      </c>
      <c r="F177" s="6">
        <v>2413</v>
      </c>
      <c r="G177" s="5">
        <f>F177/E177%</f>
        <v>28.285077951002226</v>
      </c>
      <c r="H177" s="7">
        <v>4380</v>
      </c>
      <c r="I177" s="6">
        <v>1164</v>
      </c>
      <c r="J177" s="5">
        <f>I177/H177%</f>
        <v>26.575342465753426</v>
      </c>
      <c r="K177" s="7">
        <f>E177+H177</f>
        <v>12911</v>
      </c>
      <c r="L177" s="6">
        <f>F177+I177</f>
        <v>3577</v>
      </c>
      <c r="M177" s="5">
        <f>L177/K177%</f>
        <v>27.705057702734099</v>
      </c>
      <c r="N177" s="7">
        <v>59358</v>
      </c>
      <c r="O177" s="6">
        <v>17589</v>
      </c>
      <c r="P177" s="5">
        <f>O177/N177%</f>
        <v>29.632063074901442</v>
      </c>
      <c r="Q177" s="7">
        <f>K177+N177</f>
        <v>72269</v>
      </c>
      <c r="R177" s="6">
        <f>L177+O177</f>
        <v>21166</v>
      </c>
      <c r="S177" s="5">
        <f>R177/Q177%</f>
        <v>29.28779974816311</v>
      </c>
      <c r="T177" s="5">
        <f>P177-G177</f>
        <v>1.3469851238992163</v>
      </c>
      <c r="U177" s="5">
        <f>P177-J177</f>
        <v>3.0567206091480159</v>
      </c>
      <c r="V177" s="5">
        <f>P177-M177</f>
        <v>1.9270053721673435</v>
      </c>
    </row>
    <row r="178" spans="1:22" x14ac:dyDescent="0.2">
      <c r="A178" s="8" t="s">
        <v>779</v>
      </c>
      <c r="B178" s="8" t="s">
        <v>487</v>
      </c>
      <c r="C178" s="5" t="s">
        <v>485</v>
      </c>
      <c r="D178" s="5" t="s">
        <v>0</v>
      </c>
      <c r="E178" s="7">
        <v>8531</v>
      </c>
      <c r="F178" s="6">
        <v>4155</v>
      </c>
      <c r="G178" s="5">
        <f>F178/E177%</f>
        <v>48.70472394795452</v>
      </c>
      <c r="H178" s="7">
        <v>4380</v>
      </c>
      <c r="I178" s="6">
        <v>2089</v>
      </c>
      <c r="J178" s="5">
        <f>I178/H177%</f>
        <v>47.694063926940643</v>
      </c>
      <c r="K178" s="7">
        <f>E178+H178</f>
        <v>12911</v>
      </c>
      <c r="L178" s="6">
        <f>F178+I178</f>
        <v>6244</v>
      </c>
      <c r="M178" s="5">
        <f>L178/K177%</f>
        <v>48.361861978158153</v>
      </c>
      <c r="N178" s="7">
        <v>59358</v>
      </c>
      <c r="O178" s="6">
        <v>27381</v>
      </c>
      <c r="P178" s="5">
        <f>O178/N177%</f>
        <v>46.128575760638832</v>
      </c>
      <c r="Q178" s="7">
        <f>K178+N178</f>
        <v>72269</v>
      </c>
      <c r="R178" s="6">
        <f>L178+O178</f>
        <v>33625</v>
      </c>
      <c r="S178" s="5">
        <f>R178/Q177%</f>
        <v>46.527556767078551</v>
      </c>
      <c r="T178" s="5">
        <f>P178-G178</f>
        <v>-2.5761481873156882</v>
      </c>
      <c r="U178" s="5">
        <f>P178-J178</f>
        <v>-1.5654881663018116</v>
      </c>
      <c r="V178" s="5">
        <f>P178-M178</f>
        <v>-2.2332862175193213</v>
      </c>
    </row>
    <row r="179" spans="1:22" x14ac:dyDescent="0.2">
      <c r="A179" s="8" t="s">
        <v>779</v>
      </c>
      <c r="B179" s="8" t="s">
        <v>780</v>
      </c>
      <c r="C179" s="5" t="s">
        <v>484</v>
      </c>
      <c r="D179" s="5" t="s">
        <v>2</v>
      </c>
      <c r="E179" s="7">
        <v>7190</v>
      </c>
      <c r="F179" s="6">
        <v>2844</v>
      </c>
      <c r="G179" s="5">
        <f>F179/E179%</f>
        <v>39.554937413073709</v>
      </c>
      <c r="H179" s="7">
        <v>4662</v>
      </c>
      <c r="I179" s="6">
        <v>1592</v>
      </c>
      <c r="J179" s="5">
        <f>I179/H179%</f>
        <v>34.148434148434148</v>
      </c>
      <c r="K179" s="7">
        <f>E179+H179</f>
        <v>11852</v>
      </c>
      <c r="L179" s="6">
        <f>F179+I179</f>
        <v>4436</v>
      </c>
      <c r="M179" s="5">
        <f>L179/K179%</f>
        <v>37.428282146473173</v>
      </c>
      <c r="N179" s="7">
        <v>55511</v>
      </c>
      <c r="O179" s="6">
        <v>20447</v>
      </c>
      <c r="P179" s="5">
        <f>O179/N179%</f>
        <v>36.834140981066817</v>
      </c>
      <c r="Q179" s="7">
        <f>K179+N179</f>
        <v>67363</v>
      </c>
      <c r="R179" s="6">
        <f>L179+O179</f>
        <v>24883</v>
      </c>
      <c r="S179" s="5">
        <f>R179/Q179%</f>
        <v>36.93867553404688</v>
      </c>
      <c r="T179" s="5">
        <f>P179-G179</f>
        <v>-2.7207964320068925</v>
      </c>
      <c r="U179" s="5">
        <f>P179-J179</f>
        <v>2.6857068326326683</v>
      </c>
      <c r="V179" s="5">
        <f>P179-M179</f>
        <v>-0.59414116540635575</v>
      </c>
    </row>
    <row r="180" spans="1:22" x14ac:dyDescent="0.2">
      <c r="A180" s="8" t="s">
        <v>779</v>
      </c>
      <c r="B180" s="8" t="s">
        <v>780</v>
      </c>
      <c r="C180" s="5" t="s">
        <v>483</v>
      </c>
      <c r="D180" s="5" t="s">
        <v>0</v>
      </c>
      <c r="E180" s="7">
        <v>7190</v>
      </c>
      <c r="F180" s="6">
        <v>2638</v>
      </c>
      <c r="G180" s="5">
        <f>F180/E179%</f>
        <v>36.689847009735743</v>
      </c>
      <c r="H180" s="7">
        <v>4662</v>
      </c>
      <c r="I180" s="6">
        <v>1897</v>
      </c>
      <c r="J180" s="5">
        <f>I180/H179%</f>
        <v>40.690690690690694</v>
      </c>
      <c r="K180" s="7">
        <f>E180+H180</f>
        <v>11852</v>
      </c>
      <c r="L180" s="6">
        <f>F180+I180</f>
        <v>4535</v>
      </c>
      <c r="M180" s="5">
        <f>L180/K179%</f>
        <v>38.263584205197439</v>
      </c>
      <c r="N180" s="7">
        <v>55511</v>
      </c>
      <c r="O180" s="6">
        <v>21026</v>
      </c>
      <c r="P180" s="5">
        <f>O180/N179%</f>
        <v>37.877177496352076</v>
      </c>
      <c r="Q180" s="7">
        <f>K180+N180</f>
        <v>67363</v>
      </c>
      <c r="R180" s="6">
        <f>L180+O180</f>
        <v>25561</v>
      </c>
      <c r="S180" s="5">
        <f>R180/Q179%</f>
        <v>37.945162774817035</v>
      </c>
      <c r="T180" s="5">
        <f>P180-G180</f>
        <v>1.1873304866163323</v>
      </c>
      <c r="U180" s="5">
        <f>P180-J180</f>
        <v>-2.8135131943386185</v>
      </c>
      <c r="V180" s="5">
        <f>P180-M180</f>
        <v>-0.38640670884536377</v>
      </c>
    </row>
    <row r="181" spans="1:22" x14ac:dyDescent="0.2">
      <c r="A181" s="8" t="s">
        <v>779</v>
      </c>
      <c r="B181" s="8" t="s">
        <v>482</v>
      </c>
      <c r="C181" s="5" t="s">
        <v>481</v>
      </c>
      <c r="D181" s="5" t="s">
        <v>2</v>
      </c>
      <c r="E181" s="7">
        <v>15349</v>
      </c>
      <c r="F181" s="6">
        <v>4729</v>
      </c>
      <c r="G181" s="5">
        <f>F181/E181%</f>
        <v>30.809824744283013</v>
      </c>
      <c r="H181" s="7">
        <v>4553</v>
      </c>
      <c r="I181" s="6">
        <v>1233</v>
      </c>
      <c r="J181" s="5">
        <f>I181/H181%</f>
        <v>27.081045464528881</v>
      </c>
      <c r="K181" s="7">
        <f>E181+H181</f>
        <v>19902</v>
      </c>
      <c r="L181" s="6">
        <f>F181+I181</f>
        <v>5962</v>
      </c>
      <c r="M181" s="5">
        <f>L181/K181%</f>
        <v>29.956788262486182</v>
      </c>
      <c r="N181" s="7">
        <v>56188</v>
      </c>
      <c r="O181" s="6">
        <v>17916</v>
      </c>
      <c r="P181" s="5">
        <f>O181/N181%</f>
        <v>31.885811917135332</v>
      </c>
      <c r="Q181" s="7">
        <f>K181+N181</f>
        <v>76090</v>
      </c>
      <c r="R181" s="6">
        <f>L181+O181</f>
        <v>23878</v>
      </c>
      <c r="S181" s="5">
        <f>R181/Q181%</f>
        <v>31.381259035352873</v>
      </c>
      <c r="T181" s="5">
        <f>P181-G181</f>
        <v>1.0759871728523187</v>
      </c>
      <c r="U181" s="5">
        <f>P181-J181</f>
        <v>4.8047664526064509</v>
      </c>
      <c r="V181" s="5">
        <f>P181-M181</f>
        <v>1.9290236546491499</v>
      </c>
    </row>
    <row r="182" spans="1:22" x14ac:dyDescent="0.2">
      <c r="A182" s="8" t="s">
        <v>779</v>
      </c>
      <c r="B182" s="8" t="s">
        <v>482</v>
      </c>
      <c r="C182" s="5" t="s">
        <v>480</v>
      </c>
      <c r="D182" s="5" t="s">
        <v>0</v>
      </c>
      <c r="E182" s="7">
        <v>15349</v>
      </c>
      <c r="F182" s="6">
        <v>7674</v>
      </c>
      <c r="G182" s="5">
        <f>F182/E181%</f>
        <v>49.996742458792099</v>
      </c>
      <c r="H182" s="7">
        <v>4553</v>
      </c>
      <c r="I182" s="6">
        <v>2143</v>
      </c>
      <c r="J182" s="5">
        <f>I182/H181%</f>
        <v>47.067867340215244</v>
      </c>
      <c r="K182" s="7">
        <f>E182+H182</f>
        <v>19902</v>
      </c>
      <c r="L182" s="6">
        <f>F182+I182</f>
        <v>9817</v>
      </c>
      <c r="M182" s="5">
        <f>L182/K181%</f>
        <v>49.326700834087021</v>
      </c>
      <c r="N182" s="7">
        <v>56188</v>
      </c>
      <c r="O182" s="6">
        <v>23221</v>
      </c>
      <c r="P182" s="5">
        <f>O182/N181%</f>
        <v>41.327329678935001</v>
      </c>
      <c r="Q182" s="7">
        <f>K182+N182</f>
        <v>76090</v>
      </c>
      <c r="R182" s="6">
        <f>L182+O182</f>
        <v>33038</v>
      </c>
      <c r="S182" s="5">
        <f>R182/Q181%</f>
        <v>43.419634643185702</v>
      </c>
      <c r="T182" s="5">
        <f>P182-G182</f>
        <v>-8.6694127798570975</v>
      </c>
      <c r="U182" s="5">
        <f>P182-J182</f>
        <v>-5.7405376612802428</v>
      </c>
      <c r="V182" s="5">
        <f>P182-M182</f>
        <v>-7.9993711551520192</v>
      </c>
    </row>
    <row r="183" spans="1:22" x14ac:dyDescent="0.2">
      <c r="A183" s="8" t="s">
        <v>779</v>
      </c>
      <c r="B183" s="8" t="s">
        <v>479</v>
      </c>
      <c r="C183" s="5" t="s">
        <v>478</v>
      </c>
      <c r="D183" s="5" t="s">
        <v>2</v>
      </c>
      <c r="E183" s="7">
        <v>11693</v>
      </c>
      <c r="F183" s="6">
        <v>6046</v>
      </c>
      <c r="G183" s="5">
        <f>F183/E183%</f>
        <v>51.706148978021034</v>
      </c>
      <c r="H183" s="7">
        <v>5657</v>
      </c>
      <c r="I183" s="6">
        <v>2218</v>
      </c>
      <c r="J183" s="5">
        <f>I183/H183%</f>
        <v>39.208060809616406</v>
      </c>
      <c r="K183" s="7">
        <f>E183+H183</f>
        <v>17350</v>
      </c>
      <c r="L183" s="6">
        <f>F183+I183</f>
        <v>8264</v>
      </c>
      <c r="M183" s="5">
        <f>L183/K183%</f>
        <v>47.631123919308358</v>
      </c>
      <c r="N183" s="7">
        <v>65169</v>
      </c>
      <c r="O183" s="6">
        <v>33084</v>
      </c>
      <c r="P183" s="5">
        <f>O183/N183%</f>
        <v>50.766468719790083</v>
      </c>
      <c r="Q183" s="7">
        <f>K183+N183</f>
        <v>82519</v>
      </c>
      <c r="R183" s="6">
        <f>L183+O183</f>
        <v>41348</v>
      </c>
      <c r="S183" s="5">
        <f>R183/Q183%</f>
        <v>50.107248027726946</v>
      </c>
      <c r="T183" s="5">
        <f>P183-G183</f>
        <v>-0.93968025823095047</v>
      </c>
      <c r="U183" s="5">
        <f>P183-J183</f>
        <v>11.558407910173678</v>
      </c>
      <c r="V183" s="5">
        <f>P183-M183</f>
        <v>3.1353448004817253</v>
      </c>
    </row>
    <row r="184" spans="1:22" x14ac:dyDescent="0.2">
      <c r="A184" s="8" t="s">
        <v>779</v>
      </c>
      <c r="B184" s="8" t="s">
        <v>479</v>
      </c>
      <c r="C184" s="5" t="s">
        <v>477</v>
      </c>
      <c r="D184" s="5" t="s">
        <v>0</v>
      </c>
      <c r="E184" s="7">
        <v>11693</v>
      </c>
      <c r="F184" s="6">
        <v>3847</v>
      </c>
      <c r="G184" s="5">
        <f>F184/E183%</f>
        <v>32.900025656375604</v>
      </c>
      <c r="H184" s="7">
        <v>5657</v>
      </c>
      <c r="I184" s="6">
        <v>2341</v>
      </c>
      <c r="J184" s="5">
        <f>I184/H183%</f>
        <v>41.382358140357077</v>
      </c>
      <c r="K184" s="7">
        <f>E184+H184</f>
        <v>17350</v>
      </c>
      <c r="L184" s="6">
        <f>F184+I184</f>
        <v>6188</v>
      </c>
      <c r="M184" s="5">
        <f>L184/K183%</f>
        <v>35.665706051873201</v>
      </c>
      <c r="N184" s="7">
        <v>65169</v>
      </c>
      <c r="O184" s="6">
        <v>22031</v>
      </c>
      <c r="P184" s="5">
        <f>O184/N183%</f>
        <v>33.805950682072762</v>
      </c>
      <c r="Q184" s="7">
        <f>K184+N184</f>
        <v>82519</v>
      </c>
      <c r="R184" s="6">
        <f>L184+O184</f>
        <v>28219</v>
      </c>
      <c r="S184" s="5">
        <f>R184/Q183%</f>
        <v>34.196972818381219</v>
      </c>
      <c r="T184" s="5">
        <f>P184-G184</f>
        <v>0.90592502569715805</v>
      </c>
      <c r="U184" s="5">
        <f>P184-J184</f>
        <v>-7.5764074582843151</v>
      </c>
      <c r="V184" s="5">
        <f>P184-M184</f>
        <v>-1.859755369800439</v>
      </c>
    </row>
    <row r="185" spans="1:22" x14ac:dyDescent="0.2">
      <c r="A185" s="8" t="s">
        <v>779</v>
      </c>
      <c r="B185" s="8" t="s">
        <v>476</v>
      </c>
      <c r="C185" s="5" t="s">
        <v>469</v>
      </c>
      <c r="D185" s="5" t="s">
        <v>2</v>
      </c>
      <c r="E185" s="7">
        <v>12562</v>
      </c>
      <c r="F185" s="6">
        <v>5400</v>
      </c>
      <c r="G185" s="5">
        <f>F185/E185%</f>
        <v>42.986785543703228</v>
      </c>
      <c r="H185" s="7">
        <v>6289</v>
      </c>
      <c r="I185" s="6">
        <v>2248</v>
      </c>
      <c r="J185" s="5">
        <f>I185/H185%</f>
        <v>35.744951502623628</v>
      </c>
      <c r="K185" s="7">
        <f>E185+H185</f>
        <v>18851</v>
      </c>
      <c r="L185" s="6">
        <f>F185+I185</f>
        <v>7648</v>
      </c>
      <c r="M185" s="5">
        <f>L185/K185%</f>
        <v>40.570792000424383</v>
      </c>
      <c r="N185" s="7">
        <v>76924</v>
      </c>
      <c r="O185" s="6">
        <v>34927</v>
      </c>
      <c r="P185" s="5">
        <f>O185/N185%</f>
        <v>45.404555145338257</v>
      </c>
      <c r="Q185" s="7">
        <f>K185+N185</f>
        <v>95775</v>
      </c>
      <c r="R185" s="6">
        <f>L185+O185</f>
        <v>42575</v>
      </c>
      <c r="S185" s="5">
        <f>R185/Q185%</f>
        <v>44.453145392847823</v>
      </c>
      <c r="T185" s="5">
        <f>P185-G185</f>
        <v>2.4177696016350296</v>
      </c>
      <c r="U185" s="5">
        <f>P185-J185</f>
        <v>9.6596036427146288</v>
      </c>
      <c r="V185" s="5">
        <f>P185-M185</f>
        <v>4.833763144913874</v>
      </c>
    </row>
    <row r="186" spans="1:22" x14ac:dyDescent="0.2">
      <c r="A186" s="8" t="s">
        <v>779</v>
      </c>
      <c r="B186" s="8" t="s">
        <v>476</v>
      </c>
      <c r="C186" s="5" t="s">
        <v>475</v>
      </c>
      <c r="D186" s="5" t="s">
        <v>0</v>
      </c>
      <c r="E186" s="7">
        <v>12562</v>
      </c>
      <c r="F186" s="6">
        <v>4806</v>
      </c>
      <c r="G186" s="5">
        <f>F186/E185%</f>
        <v>38.258239133895877</v>
      </c>
      <c r="H186" s="7">
        <v>6289</v>
      </c>
      <c r="I186" s="6">
        <v>2744</v>
      </c>
      <c r="J186" s="5">
        <f>I186/H185%</f>
        <v>43.631737955159799</v>
      </c>
      <c r="K186" s="7">
        <f>E186+H186</f>
        <v>18851</v>
      </c>
      <c r="L186" s="6">
        <f>F186+I186</f>
        <v>7550</v>
      </c>
      <c r="M186" s="5">
        <f>L186/K185%</f>
        <v>40.050925680335261</v>
      </c>
      <c r="N186" s="7">
        <v>76924</v>
      </c>
      <c r="O186" s="6">
        <v>26771</v>
      </c>
      <c r="P186" s="5">
        <f>O186/N185%</f>
        <v>34.801882377411474</v>
      </c>
      <c r="Q186" s="7">
        <f>K186+N186</f>
        <v>95775</v>
      </c>
      <c r="R186" s="6">
        <f>L186+O186</f>
        <v>34321</v>
      </c>
      <c r="S186" s="5">
        <f>R186/Q185%</f>
        <v>35.835030018271993</v>
      </c>
      <c r="T186" s="5">
        <f>P186-G186</f>
        <v>-3.4563567564844035</v>
      </c>
      <c r="U186" s="5">
        <f>P186-J186</f>
        <v>-8.8298555777483259</v>
      </c>
      <c r="V186" s="5">
        <f>P186-M186</f>
        <v>-5.2490433029237877</v>
      </c>
    </row>
    <row r="187" spans="1:22" x14ac:dyDescent="0.2">
      <c r="A187" s="8" t="s">
        <v>779</v>
      </c>
      <c r="B187" s="8" t="s">
        <v>474</v>
      </c>
      <c r="C187" s="5" t="s">
        <v>473</v>
      </c>
      <c r="D187" s="5" t="s">
        <v>2</v>
      </c>
      <c r="E187" s="7">
        <v>10722</v>
      </c>
      <c r="F187" s="6">
        <v>2909</v>
      </c>
      <c r="G187" s="5">
        <f>F187/E187%</f>
        <v>27.131132251445624</v>
      </c>
      <c r="H187" s="7">
        <v>7390</v>
      </c>
      <c r="I187" s="6">
        <v>1828</v>
      </c>
      <c r="J187" s="5">
        <f>I187/H187%</f>
        <v>24.736129905277402</v>
      </c>
      <c r="K187" s="7">
        <f>E187+H187</f>
        <v>18112</v>
      </c>
      <c r="L187" s="6">
        <f>F187+I187</f>
        <v>4737</v>
      </c>
      <c r="M187" s="5">
        <f>L187/K187%</f>
        <v>26.15393109540636</v>
      </c>
      <c r="N187" s="7">
        <v>84451</v>
      </c>
      <c r="O187" s="6">
        <v>24141</v>
      </c>
      <c r="P187" s="5">
        <f>O187/N187%</f>
        <v>28.585807154444588</v>
      </c>
      <c r="Q187" s="7">
        <f>K187+N187</f>
        <v>102563</v>
      </c>
      <c r="R187" s="6">
        <f>L187+O187</f>
        <v>28878</v>
      </c>
      <c r="S187" s="5">
        <f>R187/Q187%</f>
        <v>28.156352680791315</v>
      </c>
      <c r="T187" s="5">
        <f>P187-G187</f>
        <v>1.4546749029989634</v>
      </c>
      <c r="U187" s="5">
        <f>P187-J187</f>
        <v>3.8496772491671862</v>
      </c>
      <c r="V187" s="5">
        <f>P187-M187</f>
        <v>2.4318760590382276</v>
      </c>
    </row>
    <row r="188" spans="1:22" x14ac:dyDescent="0.2">
      <c r="A188" s="8" t="s">
        <v>779</v>
      </c>
      <c r="B188" s="8" t="s">
        <v>474</v>
      </c>
      <c r="C188" s="5" t="s">
        <v>472</v>
      </c>
      <c r="D188" s="5" t="s">
        <v>0</v>
      </c>
      <c r="E188" s="7">
        <v>10722</v>
      </c>
      <c r="F188" s="6">
        <v>6064</v>
      </c>
      <c r="G188" s="5">
        <f>F188/E187%</f>
        <v>56.556612572281288</v>
      </c>
      <c r="H188" s="7">
        <v>7390</v>
      </c>
      <c r="I188" s="6">
        <v>4245</v>
      </c>
      <c r="J188" s="5">
        <f>I188/H187%</f>
        <v>57.442489851150199</v>
      </c>
      <c r="K188" s="7">
        <f>E188+H188</f>
        <v>18112</v>
      </c>
      <c r="L188" s="6">
        <f>F188+I188</f>
        <v>10309</v>
      </c>
      <c r="M188" s="5">
        <f>L188/K187%</f>
        <v>56.918065371024731</v>
      </c>
      <c r="N188" s="7">
        <v>84451</v>
      </c>
      <c r="O188" s="6">
        <v>46031</v>
      </c>
      <c r="P188" s="5">
        <f>O188/N187%</f>
        <v>54.506163337319869</v>
      </c>
      <c r="Q188" s="7">
        <f>K188+N188</f>
        <v>102563</v>
      </c>
      <c r="R188" s="6">
        <f>L188+O188</f>
        <v>56340</v>
      </c>
      <c r="S188" s="5">
        <f>R188/Q187%</f>
        <v>54.932090519973087</v>
      </c>
      <c r="T188" s="5">
        <f>P188-G188</f>
        <v>-2.0504492349614196</v>
      </c>
      <c r="U188" s="5">
        <f>P188-J188</f>
        <v>-2.9363265138303305</v>
      </c>
      <c r="V188" s="5">
        <f>P188-M188</f>
        <v>-2.4119020337048624</v>
      </c>
    </row>
    <row r="189" spans="1:22" x14ac:dyDescent="0.2">
      <c r="A189" s="8" t="s">
        <v>779</v>
      </c>
      <c r="B189" s="8" t="s">
        <v>471</v>
      </c>
      <c r="C189" s="5" t="s">
        <v>470</v>
      </c>
      <c r="D189" s="5" t="s">
        <v>2</v>
      </c>
      <c r="E189" s="7">
        <v>17517</v>
      </c>
      <c r="F189" s="6">
        <v>7404</v>
      </c>
      <c r="G189" s="5">
        <f>F189/E189%</f>
        <v>42.26751156019867</v>
      </c>
      <c r="H189" s="7">
        <v>7996</v>
      </c>
      <c r="I189" s="6">
        <v>3015</v>
      </c>
      <c r="J189" s="5">
        <f>I189/H189%</f>
        <v>37.706353176588294</v>
      </c>
      <c r="K189" s="7">
        <f>E189+H189</f>
        <v>25513</v>
      </c>
      <c r="L189" s="6">
        <f>F189+I189</f>
        <v>10419</v>
      </c>
      <c r="M189" s="5">
        <f>L189/K189%</f>
        <v>40.838004154744638</v>
      </c>
      <c r="N189" s="7">
        <v>104549</v>
      </c>
      <c r="O189" s="6">
        <v>44087</v>
      </c>
      <c r="P189" s="5">
        <f>O189/N189%</f>
        <v>42.168743842600122</v>
      </c>
      <c r="Q189" s="7">
        <f>K189+N189</f>
        <v>130062</v>
      </c>
      <c r="R189" s="6">
        <f>L189+O189</f>
        <v>54506</v>
      </c>
      <c r="S189" s="5">
        <f>R189/Q189%</f>
        <v>41.907705555811845</v>
      </c>
      <c r="T189" s="5">
        <f>P189-G189</f>
        <v>-9.8767717598548188E-2</v>
      </c>
      <c r="U189" s="5">
        <f>P189-J189</f>
        <v>4.462390666011828</v>
      </c>
      <c r="V189" s="5">
        <f>P189-M189</f>
        <v>1.330739687855484</v>
      </c>
    </row>
    <row r="190" spans="1:22" x14ac:dyDescent="0.2">
      <c r="A190" s="8" t="s">
        <v>779</v>
      </c>
      <c r="B190" s="8" t="s">
        <v>471</v>
      </c>
      <c r="C190" s="5" t="s">
        <v>469</v>
      </c>
      <c r="D190" s="5" t="s">
        <v>0</v>
      </c>
      <c r="E190" s="7">
        <v>17517</v>
      </c>
      <c r="F190" s="6">
        <v>6518</v>
      </c>
      <c r="G190" s="5">
        <f>F190/E189%</f>
        <v>37.209567848375869</v>
      </c>
      <c r="H190" s="7">
        <v>7996</v>
      </c>
      <c r="I190" s="6">
        <v>3139</v>
      </c>
      <c r="J190" s="5">
        <f>I190/H189%</f>
        <v>39.257128564282141</v>
      </c>
      <c r="K190" s="7">
        <f>E190+H190</f>
        <v>25513</v>
      </c>
      <c r="L190" s="6">
        <f>F190+I190</f>
        <v>9657</v>
      </c>
      <c r="M190" s="5">
        <f>L190/K189%</f>
        <v>37.851291498451772</v>
      </c>
      <c r="N190" s="7">
        <v>104549</v>
      </c>
      <c r="O190" s="6">
        <v>38507</v>
      </c>
      <c r="P190" s="5">
        <f>O190/N189%</f>
        <v>36.831533539297361</v>
      </c>
      <c r="Q190" s="7">
        <f>K190+N190</f>
        <v>130062</v>
      </c>
      <c r="R190" s="6">
        <f>L190+O190</f>
        <v>48164</v>
      </c>
      <c r="S190" s="5">
        <f>R190/Q189%</f>
        <v>37.031569559133338</v>
      </c>
      <c r="T190" s="5">
        <f>P190-G190</f>
        <v>-0.3780343090785081</v>
      </c>
      <c r="U190" s="5">
        <f>P190-J190</f>
        <v>-2.42559502498478</v>
      </c>
      <c r="V190" s="5">
        <f>P190-M190</f>
        <v>-1.0197579591544113</v>
      </c>
    </row>
    <row r="191" spans="1:22" x14ac:dyDescent="0.2">
      <c r="A191" s="8" t="s">
        <v>779</v>
      </c>
      <c r="B191" s="8" t="s">
        <v>468</v>
      </c>
      <c r="C191" s="5" t="s">
        <v>467</v>
      </c>
      <c r="D191" s="5" t="s">
        <v>2</v>
      </c>
      <c r="E191" s="7">
        <v>16312</v>
      </c>
      <c r="F191" s="6">
        <v>6303</v>
      </c>
      <c r="G191" s="5">
        <f>F191/E191%</f>
        <v>38.640264835703775</v>
      </c>
      <c r="H191" s="7">
        <v>8680</v>
      </c>
      <c r="I191" s="6">
        <v>2684</v>
      </c>
      <c r="J191" s="5">
        <f>I191/H191%</f>
        <v>30.921658986175117</v>
      </c>
      <c r="K191" s="7">
        <f>E191+H191</f>
        <v>24992</v>
      </c>
      <c r="L191" s="6">
        <f>F191+I191</f>
        <v>8987</v>
      </c>
      <c r="M191" s="5">
        <f>L191/K191%</f>
        <v>35.95950704225352</v>
      </c>
      <c r="N191" s="7">
        <v>107768</v>
      </c>
      <c r="O191" s="6">
        <v>40946</v>
      </c>
      <c r="P191" s="5">
        <f>O191/N191%</f>
        <v>37.994580951673967</v>
      </c>
      <c r="Q191" s="7">
        <f>K191+N191</f>
        <v>132760</v>
      </c>
      <c r="R191" s="6">
        <f>L191+O191</f>
        <v>49933</v>
      </c>
      <c r="S191" s="5">
        <f>R191/Q191%</f>
        <v>37.611479361253394</v>
      </c>
      <c r="T191" s="5">
        <f>P191-G191</f>
        <v>-0.64568388402980759</v>
      </c>
      <c r="U191" s="5">
        <f>P191-J191</f>
        <v>7.0729219654988498</v>
      </c>
      <c r="V191" s="5">
        <f>P191-M191</f>
        <v>2.0350739094204471</v>
      </c>
    </row>
    <row r="192" spans="1:22" x14ac:dyDescent="0.2">
      <c r="A192" s="8" t="s">
        <v>779</v>
      </c>
      <c r="B192" s="8" t="s">
        <v>468</v>
      </c>
      <c r="C192" s="5" t="s">
        <v>466</v>
      </c>
      <c r="D192" s="5" t="s">
        <v>0</v>
      </c>
      <c r="E192" s="7">
        <v>16312</v>
      </c>
      <c r="F192" s="6">
        <v>8326</v>
      </c>
      <c r="G192" s="5">
        <f>F192/E191%</f>
        <v>51.042177538008829</v>
      </c>
      <c r="H192" s="7">
        <v>8680</v>
      </c>
      <c r="I192" s="6">
        <v>4786</v>
      </c>
      <c r="J192" s="5">
        <f>I192/H191%</f>
        <v>55.13824884792627</v>
      </c>
      <c r="K192" s="7">
        <f>E192+H192</f>
        <v>24992</v>
      </c>
      <c r="L192" s="6">
        <f>F192+I192</f>
        <v>13112</v>
      </c>
      <c r="M192" s="5">
        <f>L192/K191%</f>
        <v>52.464788732394368</v>
      </c>
      <c r="N192" s="7">
        <v>107768</v>
      </c>
      <c r="O192" s="6">
        <v>54676</v>
      </c>
      <c r="P192" s="5">
        <f>O192/N191%</f>
        <v>50.73491203325662</v>
      </c>
      <c r="Q192" s="7">
        <f>K192+N192</f>
        <v>132760</v>
      </c>
      <c r="R192" s="6">
        <f>L192+O192</f>
        <v>67788</v>
      </c>
      <c r="S192" s="5">
        <f>R192/Q191%</f>
        <v>51.060560409761983</v>
      </c>
      <c r="T192" s="5">
        <f>P192-G192</f>
        <v>-0.30726550475220904</v>
      </c>
      <c r="U192" s="5">
        <f>P192-J192</f>
        <v>-4.4033368146696503</v>
      </c>
      <c r="V192" s="5">
        <f>P192-M192</f>
        <v>-1.7298766991377477</v>
      </c>
    </row>
    <row r="193" spans="1:22" x14ac:dyDescent="0.2">
      <c r="A193" s="8" t="s">
        <v>779</v>
      </c>
      <c r="B193" s="8" t="s">
        <v>465</v>
      </c>
      <c r="C193" s="5" t="s">
        <v>464</v>
      </c>
      <c r="D193" s="5" t="s">
        <v>2</v>
      </c>
      <c r="E193" s="7">
        <v>11266</v>
      </c>
      <c r="F193" s="6">
        <v>3683</v>
      </c>
      <c r="G193" s="5">
        <f>F193/E193%</f>
        <v>32.691283507899875</v>
      </c>
      <c r="H193" s="7">
        <v>7669</v>
      </c>
      <c r="I193" s="6">
        <v>2286</v>
      </c>
      <c r="J193" s="5">
        <f>I193/H193%</f>
        <v>29.808319207197812</v>
      </c>
      <c r="K193" s="7">
        <f>E193+H193</f>
        <v>18935</v>
      </c>
      <c r="L193" s="6">
        <f>F193+I193</f>
        <v>5969</v>
      </c>
      <c r="M193" s="5">
        <f>L193/K193%</f>
        <v>31.523633482968048</v>
      </c>
      <c r="N193" s="7">
        <v>84229</v>
      </c>
      <c r="O193" s="6">
        <v>29240</v>
      </c>
      <c r="P193" s="5">
        <f>O193/N193%</f>
        <v>34.714884422229872</v>
      </c>
      <c r="Q193" s="7">
        <f>K193+N193</f>
        <v>103164</v>
      </c>
      <c r="R193" s="6">
        <f>L193+O193</f>
        <v>35209</v>
      </c>
      <c r="S193" s="5">
        <f>R193/Q193%</f>
        <v>34.129153580706443</v>
      </c>
      <c r="T193" s="5">
        <f>P193-G193</f>
        <v>2.0236009143299967</v>
      </c>
      <c r="U193" s="5">
        <f>P193-J193</f>
        <v>4.9065652150320602</v>
      </c>
      <c r="V193" s="5">
        <f>P193-M193</f>
        <v>3.191250939261824</v>
      </c>
    </row>
    <row r="194" spans="1:22" x14ac:dyDescent="0.2">
      <c r="A194" s="8" t="s">
        <v>779</v>
      </c>
      <c r="B194" s="8" t="s">
        <v>465</v>
      </c>
      <c r="C194" s="5" t="s">
        <v>463</v>
      </c>
      <c r="D194" s="5" t="s">
        <v>0</v>
      </c>
      <c r="E194" s="7">
        <v>11266</v>
      </c>
      <c r="F194" s="6">
        <v>6146</v>
      </c>
      <c r="G194" s="5">
        <f>F194/E193%</f>
        <v>54.553523877152493</v>
      </c>
      <c r="H194" s="7">
        <v>7669</v>
      </c>
      <c r="I194" s="6">
        <v>4116</v>
      </c>
      <c r="J194" s="5">
        <f>I194/H193%</f>
        <v>53.670621984613383</v>
      </c>
      <c r="K194" s="7">
        <f>E194+H194</f>
        <v>18935</v>
      </c>
      <c r="L194" s="6">
        <f>F194+I194</f>
        <v>10262</v>
      </c>
      <c r="M194" s="5">
        <f>L194/K193%</f>
        <v>54.195933456561924</v>
      </c>
      <c r="N194" s="7">
        <v>84229</v>
      </c>
      <c r="O194" s="6">
        <v>42448</v>
      </c>
      <c r="P194" s="5">
        <f>O194/N193%</f>
        <v>50.395944389699515</v>
      </c>
      <c r="Q194" s="7">
        <f>K194+N194</f>
        <v>103164</v>
      </c>
      <c r="R194" s="6">
        <f>L194+O194</f>
        <v>52710</v>
      </c>
      <c r="S194" s="5">
        <f>R194/Q193%</f>
        <v>51.093404676049779</v>
      </c>
      <c r="T194" s="5">
        <f>P194-G194</f>
        <v>-4.1575794874529777</v>
      </c>
      <c r="U194" s="5">
        <f>P194-J194</f>
        <v>-3.274677594913868</v>
      </c>
      <c r="V194" s="5">
        <f>P194-M194</f>
        <v>-3.799989066862409</v>
      </c>
    </row>
    <row r="195" spans="1:22" x14ac:dyDescent="0.2">
      <c r="A195" s="8" t="s">
        <v>779</v>
      </c>
      <c r="B195" s="8" t="s">
        <v>462</v>
      </c>
      <c r="C195" s="5" t="s">
        <v>461</v>
      </c>
      <c r="D195" s="5" t="s">
        <v>2</v>
      </c>
      <c r="E195" s="7">
        <v>12343</v>
      </c>
      <c r="F195" s="6">
        <v>4631</v>
      </c>
      <c r="G195" s="5">
        <f>F195/E195%</f>
        <v>37.519241675443567</v>
      </c>
      <c r="H195" s="7">
        <v>5171</v>
      </c>
      <c r="I195" s="6">
        <v>1790</v>
      </c>
      <c r="J195" s="5">
        <f>I195/H195%</f>
        <v>34.616128408431635</v>
      </c>
      <c r="K195" s="7">
        <f>E195+H195</f>
        <v>17514</v>
      </c>
      <c r="L195" s="6">
        <f>F195+I195</f>
        <v>6421</v>
      </c>
      <c r="M195" s="5">
        <f>L195/K195%</f>
        <v>36.662098892314724</v>
      </c>
      <c r="N195" s="7">
        <v>67479</v>
      </c>
      <c r="O195" s="6">
        <v>27290</v>
      </c>
      <c r="P195" s="5">
        <f>O195/N195%</f>
        <v>40.442211651032174</v>
      </c>
      <c r="Q195" s="7">
        <f>K195+N195</f>
        <v>84993</v>
      </c>
      <c r="R195" s="6">
        <f>L195+O195</f>
        <v>33711</v>
      </c>
      <c r="S195" s="5">
        <f>R195/Q195%</f>
        <v>39.663266386643606</v>
      </c>
      <c r="T195" s="5">
        <f>P195-G195</f>
        <v>2.9229699755886074</v>
      </c>
      <c r="U195" s="5">
        <f>P195-J195</f>
        <v>5.8260832426005393</v>
      </c>
      <c r="V195" s="5">
        <f>P195-M195</f>
        <v>3.7801127587174506</v>
      </c>
    </row>
    <row r="196" spans="1:22" x14ac:dyDescent="0.2">
      <c r="A196" s="8" t="s">
        <v>779</v>
      </c>
      <c r="B196" s="8" t="s">
        <v>462</v>
      </c>
      <c r="C196" s="5" t="s">
        <v>460</v>
      </c>
      <c r="D196" s="5" t="s">
        <v>0</v>
      </c>
      <c r="E196" s="7">
        <v>12343</v>
      </c>
      <c r="F196" s="6">
        <v>5764</v>
      </c>
      <c r="G196" s="5">
        <f>F196/E195%</f>
        <v>46.698533581787245</v>
      </c>
      <c r="H196" s="7">
        <v>5171</v>
      </c>
      <c r="I196" s="6">
        <v>2663</v>
      </c>
      <c r="J196" s="5">
        <f>I196/H195%</f>
        <v>51.498742989750532</v>
      </c>
      <c r="K196" s="7">
        <f>E196+H196</f>
        <v>17514</v>
      </c>
      <c r="L196" s="6">
        <f>F196+I196</f>
        <v>8427</v>
      </c>
      <c r="M196" s="5">
        <f>L196/K195%</f>
        <v>48.115793079821863</v>
      </c>
      <c r="N196" s="7">
        <v>67479</v>
      </c>
      <c r="O196" s="6">
        <v>31035</v>
      </c>
      <c r="P196" s="5">
        <f>O196/N195%</f>
        <v>45.99208642688837</v>
      </c>
      <c r="Q196" s="7">
        <f>K196+N196</f>
        <v>84993</v>
      </c>
      <c r="R196" s="6">
        <f>L196+O196</f>
        <v>39462</v>
      </c>
      <c r="S196" s="5">
        <f>R196/Q195%</f>
        <v>46.429705975786241</v>
      </c>
      <c r="T196" s="5">
        <f>P196-G196</f>
        <v>-0.70644715489887489</v>
      </c>
      <c r="U196" s="5">
        <f>P196-J196</f>
        <v>-5.5066565628621618</v>
      </c>
      <c r="V196" s="5">
        <f>P196-M196</f>
        <v>-2.1237066529334925</v>
      </c>
    </row>
    <row r="197" spans="1:22" x14ac:dyDescent="0.2">
      <c r="A197" s="8" t="s">
        <v>779</v>
      </c>
      <c r="B197" s="8" t="s">
        <v>459</v>
      </c>
      <c r="C197" s="5" t="s">
        <v>458</v>
      </c>
      <c r="D197" s="5" t="s">
        <v>2</v>
      </c>
      <c r="E197" s="7">
        <v>12809</v>
      </c>
      <c r="F197" s="6">
        <v>6486</v>
      </c>
      <c r="G197" s="5">
        <f>F197/E197%</f>
        <v>50.636271371691777</v>
      </c>
      <c r="H197" s="7">
        <v>6121</v>
      </c>
      <c r="I197" s="6">
        <v>2392</v>
      </c>
      <c r="J197" s="5">
        <f>I197/H197%</f>
        <v>39.078581931057016</v>
      </c>
      <c r="K197" s="7">
        <f>E197+H197</f>
        <v>18930</v>
      </c>
      <c r="L197" s="6">
        <f>F197+I197</f>
        <v>8878</v>
      </c>
      <c r="M197" s="5">
        <f>L197/K197%</f>
        <v>46.899101954569467</v>
      </c>
      <c r="N197" s="7">
        <v>66593</v>
      </c>
      <c r="O197" s="6">
        <v>34040</v>
      </c>
      <c r="P197" s="5">
        <f>O197/N197%</f>
        <v>51.116483714504533</v>
      </c>
      <c r="Q197" s="7">
        <f>K197+N197</f>
        <v>85523</v>
      </c>
      <c r="R197" s="6">
        <f>L197+O197</f>
        <v>42918</v>
      </c>
      <c r="S197" s="5">
        <f>R197/Q197%</f>
        <v>50.182991709832443</v>
      </c>
      <c r="T197" s="5">
        <f>P197-G197</f>
        <v>0.48021234281275582</v>
      </c>
      <c r="U197" s="5">
        <f>P197-J197</f>
        <v>12.037901783447516</v>
      </c>
      <c r="V197" s="5">
        <f>P197-M197</f>
        <v>4.2173817599350656</v>
      </c>
    </row>
    <row r="198" spans="1:22" x14ac:dyDescent="0.2">
      <c r="A198" s="8" t="s">
        <v>779</v>
      </c>
      <c r="B198" s="8" t="s">
        <v>459</v>
      </c>
      <c r="C198" s="5" t="s">
        <v>457</v>
      </c>
      <c r="D198" s="5" t="s">
        <v>0</v>
      </c>
      <c r="E198" s="7">
        <v>12809</v>
      </c>
      <c r="F198" s="6">
        <v>5187</v>
      </c>
      <c r="G198" s="5">
        <f>F198/E197%</f>
        <v>40.49496447810133</v>
      </c>
      <c r="H198" s="7">
        <v>6121</v>
      </c>
      <c r="I198" s="6">
        <v>2840</v>
      </c>
      <c r="J198" s="5">
        <f>I198/H197%</f>
        <v>46.39764744322823</v>
      </c>
      <c r="K198" s="7">
        <f>E198+H198</f>
        <v>18930</v>
      </c>
      <c r="L198" s="6">
        <f>F198+I198</f>
        <v>8027</v>
      </c>
      <c r="M198" s="5">
        <f>L198/K197%</f>
        <v>42.403592181722132</v>
      </c>
      <c r="N198" s="7">
        <v>66593</v>
      </c>
      <c r="O198" s="6">
        <v>25433</v>
      </c>
      <c r="P198" s="5">
        <f>O198/N197%</f>
        <v>38.191701830522732</v>
      </c>
      <c r="Q198" s="7">
        <f>K198+N198</f>
        <v>85523</v>
      </c>
      <c r="R198" s="6">
        <f>L198+O198</f>
        <v>33460</v>
      </c>
      <c r="S198" s="5">
        <f>R198/Q197%</f>
        <v>39.123978345006606</v>
      </c>
      <c r="T198" s="5">
        <f>P198-G198</f>
        <v>-2.3032626475785989</v>
      </c>
      <c r="U198" s="5">
        <f>P198-J198</f>
        <v>-8.2059456127054986</v>
      </c>
      <c r="V198" s="5">
        <f>P198-M198</f>
        <v>-4.2118903511994006</v>
      </c>
    </row>
    <row r="199" spans="1:22" x14ac:dyDescent="0.2">
      <c r="A199" s="8" t="s">
        <v>779</v>
      </c>
      <c r="B199" s="8" t="s">
        <v>456</v>
      </c>
      <c r="C199" s="5" t="s">
        <v>455</v>
      </c>
      <c r="D199" s="5" t="s">
        <v>2</v>
      </c>
      <c r="E199" s="7">
        <v>12051</v>
      </c>
      <c r="F199" s="6">
        <v>5871</v>
      </c>
      <c r="G199" s="5">
        <f>F199/E199%</f>
        <v>48.717948717948715</v>
      </c>
      <c r="H199" s="7">
        <v>4747</v>
      </c>
      <c r="I199" s="6">
        <v>2017</v>
      </c>
      <c r="J199" s="5">
        <f>I199/H199%</f>
        <v>42.489993680219087</v>
      </c>
      <c r="K199" s="7">
        <f>E199+H199</f>
        <v>16798</v>
      </c>
      <c r="L199" s="6">
        <f>F199+I199</f>
        <v>7888</v>
      </c>
      <c r="M199" s="5">
        <f>L199/K199%</f>
        <v>46.957971187046077</v>
      </c>
      <c r="N199" s="7">
        <v>60587</v>
      </c>
      <c r="O199" s="6">
        <v>30522</v>
      </c>
      <c r="P199" s="5">
        <f>O199/N199%</f>
        <v>50.377143611665872</v>
      </c>
      <c r="Q199" s="7">
        <f>K199+N199</f>
        <v>77385</v>
      </c>
      <c r="R199" s="6">
        <f>L199+O199</f>
        <v>38410</v>
      </c>
      <c r="S199" s="5">
        <f>R199/Q199%</f>
        <v>49.634942172255606</v>
      </c>
      <c r="T199" s="5">
        <f>P199-G199</f>
        <v>1.6591948937171566</v>
      </c>
      <c r="U199" s="5">
        <f>P199-J199</f>
        <v>7.8871499314467854</v>
      </c>
      <c r="V199" s="5">
        <f>P199-M199</f>
        <v>3.419172424619795</v>
      </c>
    </row>
    <row r="200" spans="1:22" x14ac:dyDescent="0.2">
      <c r="A200" s="8" t="s">
        <v>779</v>
      </c>
      <c r="B200" s="8" t="s">
        <v>456</v>
      </c>
      <c r="C200" s="5" t="s">
        <v>454</v>
      </c>
      <c r="D200" s="5" t="s">
        <v>0</v>
      </c>
      <c r="E200" s="7">
        <v>12051</v>
      </c>
      <c r="F200" s="6">
        <v>4489</v>
      </c>
      <c r="G200" s="5">
        <f>F200/E199%</f>
        <v>37.250020745166374</v>
      </c>
      <c r="H200" s="7">
        <v>4747</v>
      </c>
      <c r="I200" s="6">
        <v>1831</v>
      </c>
      <c r="J200" s="5">
        <f>I200/H199%</f>
        <v>38.571729513376873</v>
      </c>
      <c r="K200" s="7">
        <f>E200+H200</f>
        <v>16798</v>
      </c>
      <c r="L200" s="6">
        <f>F200+I200</f>
        <v>6320</v>
      </c>
      <c r="M200" s="5">
        <f>L200/K199%</f>
        <v>37.623526610310755</v>
      </c>
      <c r="N200" s="7">
        <v>60587</v>
      </c>
      <c r="O200" s="6">
        <v>19596</v>
      </c>
      <c r="P200" s="5">
        <f>O200/N199%</f>
        <v>32.343572053410796</v>
      </c>
      <c r="Q200" s="7">
        <f>K200+N200</f>
        <v>77385</v>
      </c>
      <c r="R200" s="6">
        <f>L200+O200</f>
        <v>25916</v>
      </c>
      <c r="S200" s="5">
        <f>R200/Q199%</f>
        <v>33.489694385216772</v>
      </c>
      <c r="T200" s="5">
        <f>P200-G200</f>
        <v>-4.9064486917555783</v>
      </c>
      <c r="U200" s="5">
        <f>P200-J200</f>
        <v>-6.2281574599660772</v>
      </c>
      <c r="V200" s="5">
        <f>P200-M200</f>
        <v>-5.2799545568999591</v>
      </c>
    </row>
    <row r="201" spans="1:22" x14ac:dyDescent="0.2">
      <c r="A201" s="8" t="s">
        <v>779</v>
      </c>
      <c r="B201" s="8" t="s">
        <v>453</v>
      </c>
      <c r="C201" s="5" t="s">
        <v>452</v>
      </c>
      <c r="D201" s="5" t="s">
        <v>2</v>
      </c>
      <c r="E201" s="7">
        <v>12965</v>
      </c>
      <c r="F201" s="6">
        <v>5179</v>
      </c>
      <c r="G201" s="5">
        <f>F201/E201%</f>
        <v>39.946008484381025</v>
      </c>
      <c r="H201" s="7">
        <v>6084</v>
      </c>
      <c r="I201" s="6">
        <v>2237</v>
      </c>
      <c r="J201" s="5">
        <f>I201/H201%</f>
        <v>36.768573307034842</v>
      </c>
      <c r="K201" s="7">
        <f>E201+H201</f>
        <v>19049</v>
      </c>
      <c r="L201" s="6">
        <f>F201+I201</f>
        <v>7416</v>
      </c>
      <c r="M201" s="5">
        <f>L201/K201%</f>
        <v>38.931177489631999</v>
      </c>
      <c r="N201" s="7">
        <v>65664</v>
      </c>
      <c r="O201" s="6">
        <v>26592</v>
      </c>
      <c r="P201" s="5">
        <f>O201/N201%</f>
        <v>40.497076023391813</v>
      </c>
      <c r="Q201" s="7">
        <f>K201+N201</f>
        <v>84713</v>
      </c>
      <c r="R201" s="6">
        <f>L201+O201</f>
        <v>34008</v>
      </c>
      <c r="S201" s="5">
        <f>R201/Q201%</f>
        <v>40.144960041552068</v>
      </c>
      <c r="T201" s="5">
        <f>P201-G201</f>
        <v>0.55106753901078775</v>
      </c>
      <c r="U201" s="5">
        <f>P201-J201</f>
        <v>3.7285027163569708</v>
      </c>
      <c r="V201" s="5">
        <f>P201-M201</f>
        <v>1.5658985337598139</v>
      </c>
    </row>
    <row r="202" spans="1:22" x14ac:dyDescent="0.2">
      <c r="A202" s="8" t="s">
        <v>779</v>
      </c>
      <c r="B202" s="8" t="s">
        <v>453</v>
      </c>
      <c r="C202" s="5" t="s">
        <v>127</v>
      </c>
      <c r="D202" s="5" t="s">
        <v>0</v>
      </c>
      <c r="E202" s="7">
        <v>12965</v>
      </c>
      <c r="F202" s="6">
        <v>7645</v>
      </c>
      <c r="G202" s="5">
        <f>F202/E201%</f>
        <v>58.966448129579632</v>
      </c>
      <c r="H202" s="7">
        <v>6084</v>
      </c>
      <c r="I202" s="6">
        <v>3726</v>
      </c>
      <c r="J202" s="5">
        <f>I202/H201%</f>
        <v>61.242603550295854</v>
      </c>
      <c r="K202" s="7">
        <f>E202+H202</f>
        <v>19049</v>
      </c>
      <c r="L202" s="6">
        <f>F202+I202</f>
        <v>11371</v>
      </c>
      <c r="M202" s="5">
        <f>L202/K201%</f>
        <v>59.693422226888551</v>
      </c>
      <c r="N202" s="7">
        <v>65664</v>
      </c>
      <c r="O202" s="6">
        <v>38142</v>
      </c>
      <c r="P202" s="5">
        <f>O202/N201%</f>
        <v>58.086622807017548</v>
      </c>
      <c r="Q202" s="7">
        <f>K202+N202</f>
        <v>84713</v>
      </c>
      <c r="R202" s="6">
        <f>L202+O202</f>
        <v>49513</v>
      </c>
      <c r="S202" s="5">
        <f>R202/Q201%</f>
        <v>58.447935972046793</v>
      </c>
      <c r="T202" s="5">
        <f>P202-G202</f>
        <v>-0.87982532256208401</v>
      </c>
      <c r="U202" s="5">
        <f>P202-J202</f>
        <v>-3.155980743278306</v>
      </c>
      <c r="V202" s="5">
        <f>P202-M202</f>
        <v>-1.6067994198710025</v>
      </c>
    </row>
    <row r="203" spans="1:22" x14ac:dyDescent="0.2">
      <c r="A203" s="8" t="s">
        <v>779</v>
      </c>
      <c r="B203" s="8" t="s">
        <v>451</v>
      </c>
      <c r="C203" s="5" t="s">
        <v>450</v>
      </c>
      <c r="D203" s="5" t="s">
        <v>2</v>
      </c>
      <c r="E203" s="7">
        <v>10816</v>
      </c>
      <c r="F203" s="6">
        <v>5266</v>
      </c>
      <c r="G203" s="5">
        <f>F203/E203%</f>
        <v>48.687130177514796</v>
      </c>
      <c r="H203" s="7">
        <v>5502</v>
      </c>
      <c r="I203" s="6">
        <v>2154</v>
      </c>
      <c r="J203" s="5">
        <f>I203/H203%</f>
        <v>39.149400218102507</v>
      </c>
      <c r="K203" s="7">
        <f>E203+H203</f>
        <v>16318</v>
      </c>
      <c r="L203" s="6">
        <f>F203+I203</f>
        <v>7420</v>
      </c>
      <c r="M203" s="5">
        <f>L203/K203%</f>
        <v>45.471258732687829</v>
      </c>
      <c r="N203" s="7">
        <v>56863</v>
      </c>
      <c r="O203" s="6">
        <v>26450</v>
      </c>
      <c r="P203" s="5">
        <f>O203/N203%</f>
        <v>46.515308724478132</v>
      </c>
      <c r="Q203" s="7">
        <f>K203+N203</f>
        <v>73181</v>
      </c>
      <c r="R203" s="6">
        <f>L203+O203</f>
        <v>33870</v>
      </c>
      <c r="S203" s="5">
        <f>R203/Q203%</f>
        <v>46.282505021795281</v>
      </c>
      <c r="T203" s="5">
        <f>P203-G203</f>
        <v>-2.1718214530366637</v>
      </c>
      <c r="U203" s="5">
        <f>P203-J203</f>
        <v>7.3659085063756251</v>
      </c>
      <c r="V203" s="5">
        <f>P203-M203</f>
        <v>1.0440499917903026</v>
      </c>
    </row>
    <row r="204" spans="1:22" x14ac:dyDescent="0.2">
      <c r="A204" s="8" t="s">
        <v>779</v>
      </c>
      <c r="B204" s="8" t="s">
        <v>451</v>
      </c>
      <c r="C204" s="5" t="s">
        <v>449</v>
      </c>
      <c r="D204" s="5" t="s">
        <v>0</v>
      </c>
      <c r="E204" s="7">
        <v>10816</v>
      </c>
      <c r="F204" s="6">
        <v>4239</v>
      </c>
      <c r="G204" s="5">
        <f>F204/E203%</f>
        <v>39.191937869822489</v>
      </c>
      <c r="H204" s="7">
        <v>5502</v>
      </c>
      <c r="I204" s="6">
        <v>5418</v>
      </c>
      <c r="J204" s="5">
        <f>I204/H203%</f>
        <v>98.473282442748086</v>
      </c>
      <c r="K204" s="7">
        <f>E204+H204</f>
        <v>16318</v>
      </c>
      <c r="L204" s="6">
        <f>F204+I204</f>
        <v>9657</v>
      </c>
      <c r="M204" s="5">
        <f>L204/K203%</f>
        <v>59.180046574335087</v>
      </c>
      <c r="N204" s="7">
        <v>56863</v>
      </c>
      <c r="O204" s="6">
        <v>23036</v>
      </c>
      <c r="P204" s="5">
        <f>O204/N203%</f>
        <v>40.51140460404833</v>
      </c>
      <c r="Q204" s="7">
        <f>K204+N204</f>
        <v>73181</v>
      </c>
      <c r="R204" s="6">
        <f>L204+O204</f>
        <v>32693</v>
      </c>
      <c r="S204" s="5">
        <f>R204/Q203%</f>
        <v>44.674164058977063</v>
      </c>
      <c r="T204" s="5">
        <f>P204-G204</f>
        <v>1.3194667342258413</v>
      </c>
      <c r="U204" s="5">
        <f>P204-J204</f>
        <v>-57.961877838699756</v>
      </c>
      <c r="V204" s="5">
        <f>P204-M204</f>
        <v>-18.668641970286757</v>
      </c>
    </row>
    <row r="205" spans="1:22" x14ac:dyDescent="0.2">
      <c r="A205" s="8" t="s">
        <v>779</v>
      </c>
      <c r="B205" s="8" t="s">
        <v>448</v>
      </c>
      <c r="C205" s="5" t="s">
        <v>447</v>
      </c>
      <c r="D205" s="5" t="s">
        <v>2</v>
      </c>
      <c r="E205" s="7">
        <v>10730</v>
      </c>
      <c r="F205" s="6">
        <v>5503</v>
      </c>
      <c r="G205" s="5">
        <f>F205/E205%</f>
        <v>51.286113699906807</v>
      </c>
      <c r="H205" s="7">
        <v>6317</v>
      </c>
      <c r="I205" s="6">
        <v>2866</v>
      </c>
      <c r="J205" s="5">
        <f>I205/H205%</f>
        <v>45.369637486148484</v>
      </c>
      <c r="K205" s="7">
        <f>E205+H205</f>
        <v>17047</v>
      </c>
      <c r="L205" s="6">
        <f>F205+I205</f>
        <v>8369</v>
      </c>
      <c r="M205" s="5">
        <f>L205/K205%</f>
        <v>49.09368217281633</v>
      </c>
      <c r="N205" s="7">
        <v>60859</v>
      </c>
      <c r="O205" s="6">
        <v>31834</v>
      </c>
      <c r="P205" s="5">
        <f>O205/N205%</f>
        <v>52.307793424144329</v>
      </c>
      <c r="Q205" s="7">
        <f>K205+N205</f>
        <v>77906</v>
      </c>
      <c r="R205" s="6">
        <f>L205+O205</f>
        <v>40203</v>
      </c>
      <c r="S205" s="5">
        <f>R205/Q205%</f>
        <v>51.60449772803122</v>
      </c>
      <c r="T205" s="5">
        <f>P205-G205</f>
        <v>1.0216797242375222</v>
      </c>
      <c r="U205" s="5">
        <f>P205-J205</f>
        <v>6.9381559379958446</v>
      </c>
      <c r="V205" s="5">
        <f>P205-M205</f>
        <v>3.2141112513279992</v>
      </c>
    </row>
    <row r="206" spans="1:22" x14ac:dyDescent="0.2">
      <c r="A206" s="8" t="s">
        <v>779</v>
      </c>
      <c r="B206" s="8" t="s">
        <v>448</v>
      </c>
      <c r="C206" s="5" t="s">
        <v>446</v>
      </c>
      <c r="D206" s="5" t="s">
        <v>0</v>
      </c>
      <c r="E206" s="7">
        <v>10730</v>
      </c>
      <c r="F206" s="6">
        <v>3931</v>
      </c>
      <c r="G206" s="5">
        <f>F206/E205%</f>
        <v>36.635601118359737</v>
      </c>
      <c r="H206" s="7">
        <v>6317</v>
      </c>
      <c r="I206" s="6">
        <v>2677</v>
      </c>
      <c r="J206" s="5">
        <f>I206/H205%</f>
        <v>42.37771093873674</v>
      </c>
      <c r="K206" s="7">
        <f>E206+H206</f>
        <v>17047</v>
      </c>
      <c r="L206" s="6">
        <f>F206+I206</f>
        <v>6608</v>
      </c>
      <c r="M206" s="5">
        <f>L206/K205%</f>
        <v>38.76341878336364</v>
      </c>
      <c r="N206" s="7">
        <v>60859</v>
      </c>
      <c r="O206" s="6">
        <v>21561</v>
      </c>
      <c r="P206" s="5">
        <f>O206/N205%</f>
        <v>35.427792109630452</v>
      </c>
      <c r="Q206" s="7">
        <f>K206+N206</f>
        <v>77906</v>
      </c>
      <c r="R206" s="6">
        <f>L206+O206</f>
        <v>28169</v>
      </c>
      <c r="S206" s="5">
        <f>R206/Q205%</f>
        <v>36.157677200729083</v>
      </c>
      <c r="T206" s="5">
        <f>P206-G206</f>
        <v>-1.207809008729285</v>
      </c>
      <c r="U206" s="5">
        <f>P206-J206</f>
        <v>-6.9499188291062879</v>
      </c>
      <c r="V206" s="5">
        <f>P206-M206</f>
        <v>-3.3356266737331879</v>
      </c>
    </row>
    <row r="207" spans="1:22" x14ac:dyDescent="0.2">
      <c r="A207" s="8" t="s">
        <v>779</v>
      </c>
      <c r="B207" s="8" t="s">
        <v>445</v>
      </c>
      <c r="C207" s="5" t="s">
        <v>444</v>
      </c>
      <c r="D207" s="5" t="s">
        <v>2</v>
      </c>
      <c r="E207" s="7">
        <v>10472</v>
      </c>
      <c r="F207" s="6">
        <v>2574</v>
      </c>
      <c r="G207" s="5">
        <f>F207/E207%</f>
        <v>24.579831932773111</v>
      </c>
      <c r="H207" s="7">
        <v>5041</v>
      </c>
      <c r="I207" s="6">
        <v>1455</v>
      </c>
      <c r="J207" s="5">
        <f>I207/H207%</f>
        <v>28.863320769688556</v>
      </c>
      <c r="K207" s="7">
        <f>E207+H207</f>
        <v>15513</v>
      </c>
      <c r="L207" s="6">
        <f>F207+I207</f>
        <v>4029</v>
      </c>
      <c r="M207" s="5">
        <f>L207/K207%</f>
        <v>25.971765615935023</v>
      </c>
      <c r="N207" s="7">
        <v>68162</v>
      </c>
      <c r="O207" s="6">
        <v>17676</v>
      </c>
      <c r="P207" s="5">
        <f>O207/N207%</f>
        <v>25.932337666148292</v>
      </c>
      <c r="Q207" s="7">
        <f>K207+N207</f>
        <v>83675</v>
      </c>
      <c r="R207" s="6">
        <f>L207+O207</f>
        <v>21705</v>
      </c>
      <c r="S207" s="5">
        <f>R207/Q207%</f>
        <v>25.939647445473557</v>
      </c>
      <c r="T207" s="5">
        <f>P207-G207</f>
        <v>1.3525057333751818</v>
      </c>
      <c r="U207" s="5">
        <f>P207-J207</f>
        <v>-2.9309831035402638</v>
      </c>
      <c r="V207" s="5">
        <f>P207-M207</f>
        <v>-3.942794978673092E-2</v>
      </c>
    </row>
    <row r="208" spans="1:22" x14ac:dyDescent="0.2">
      <c r="A208" s="8" t="s">
        <v>779</v>
      </c>
      <c r="B208" s="8" t="s">
        <v>445</v>
      </c>
      <c r="C208" s="5" t="s">
        <v>443</v>
      </c>
      <c r="D208" s="5" t="s">
        <v>0</v>
      </c>
      <c r="E208" s="7">
        <v>10472</v>
      </c>
      <c r="F208" s="6">
        <v>5820</v>
      </c>
      <c r="G208" s="5">
        <f>F208/E207%</f>
        <v>55.576776165011459</v>
      </c>
      <c r="H208" s="7">
        <v>5041</v>
      </c>
      <c r="I208" s="6">
        <v>2458</v>
      </c>
      <c r="J208" s="5">
        <f>I208/H207%</f>
        <v>48.760166633604449</v>
      </c>
      <c r="K208" s="7">
        <f>E208+H208</f>
        <v>15513</v>
      </c>
      <c r="L208" s="6">
        <f>F208+I208</f>
        <v>8278</v>
      </c>
      <c r="M208" s="5">
        <f>L208/K207%</f>
        <v>53.361696641526464</v>
      </c>
      <c r="N208" s="7">
        <v>68162</v>
      </c>
      <c r="O208" s="6">
        <v>35377</v>
      </c>
      <c r="P208" s="5">
        <f>O208/N207%</f>
        <v>51.901352659839795</v>
      </c>
      <c r="Q208" s="7">
        <f>K208+N208</f>
        <v>83675</v>
      </c>
      <c r="R208" s="6">
        <f>L208+O208</f>
        <v>43655</v>
      </c>
      <c r="S208" s="5">
        <f>R208/Q207%</f>
        <v>52.172094412907079</v>
      </c>
      <c r="T208" s="5">
        <f>P208-G208</f>
        <v>-3.6754235051716648</v>
      </c>
      <c r="U208" s="5">
        <f>P208-J208</f>
        <v>3.1411860262353457</v>
      </c>
      <c r="V208" s="5">
        <f>P208-M208</f>
        <v>-1.4603439816866697</v>
      </c>
    </row>
    <row r="209" spans="1:22" x14ac:dyDescent="0.2">
      <c r="A209" s="8" t="s">
        <v>779</v>
      </c>
      <c r="B209" s="8" t="s">
        <v>442</v>
      </c>
      <c r="C209" s="5" t="s">
        <v>441</v>
      </c>
      <c r="D209" s="5" t="s">
        <v>2</v>
      </c>
      <c r="E209" s="7">
        <v>11073</v>
      </c>
      <c r="F209" s="6">
        <v>3630</v>
      </c>
      <c r="G209" s="5">
        <f>F209/E209%</f>
        <v>32.782443782172855</v>
      </c>
      <c r="H209" s="7">
        <v>6213</v>
      </c>
      <c r="I209" s="6">
        <v>1885</v>
      </c>
      <c r="J209" s="5">
        <f>I209/H209%</f>
        <v>30.339610494125221</v>
      </c>
      <c r="K209" s="7">
        <f>E209+H209</f>
        <v>17286</v>
      </c>
      <c r="L209" s="6">
        <f>F209+I209</f>
        <v>5515</v>
      </c>
      <c r="M209" s="5">
        <f>L209/K209%</f>
        <v>31.904431331713521</v>
      </c>
      <c r="N209" s="7">
        <v>73819</v>
      </c>
      <c r="O209" s="6">
        <v>23526</v>
      </c>
      <c r="P209" s="5">
        <f>O209/N209%</f>
        <v>31.86984380714992</v>
      </c>
      <c r="Q209" s="7">
        <f>K209+N209</f>
        <v>91105</v>
      </c>
      <c r="R209" s="6">
        <f>L209+O209</f>
        <v>29041</v>
      </c>
      <c r="S209" s="5">
        <f>R209/Q209%</f>
        <v>31.876406344327975</v>
      </c>
      <c r="T209" s="5">
        <f>P209-G209</f>
        <v>-0.91259997502293544</v>
      </c>
      <c r="U209" s="5">
        <f>P209-J209</f>
        <v>1.5302333130246986</v>
      </c>
      <c r="V209" s="5">
        <f>P209-M209</f>
        <v>-3.458752456360159E-2</v>
      </c>
    </row>
    <row r="210" spans="1:22" x14ac:dyDescent="0.2">
      <c r="A210" s="8" t="s">
        <v>779</v>
      </c>
      <c r="B210" s="8" t="s">
        <v>442</v>
      </c>
      <c r="C210" s="5" t="s">
        <v>440</v>
      </c>
      <c r="D210" s="5" t="s">
        <v>0</v>
      </c>
      <c r="E210" s="7">
        <v>11073</v>
      </c>
      <c r="F210" s="6">
        <v>5670</v>
      </c>
      <c r="G210" s="5">
        <f>F210/E209%</f>
        <v>51.205635329179081</v>
      </c>
      <c r="H210" s="7">
        <v>6213</v>
      </c>
      <c r="I210" s="6">
        <v>3074</v>
      </c>
      <c r="J210" s="5">
        <f>I210/H209%</f>
        <v>49.476903267342664</v>
      </c>
      <c r="K210" s="7">
        <f>E210+H210</f>
        <v>17286</v>
      </c>
      <c r="L210" s="6">
        <f>F210+I210</f>
        <v>8744</v>
      </c>
      <c r="M210" s="5">
        <f>L210/K209%</f>
        <v>50.584287863010523</v>
      </c>
      <c r="N210" s="7">
        <v>73819</v>
      </c>
      <c r="O210" s="6">
        <v>36823</v>
      </c>
      <c r="P210" s="5">
        <f>O210/N209%</f>
        <v>49.882821495820856</v>
      </c>
      <c r="Q210" s="7">
        <f>K210+N210</f>
        <v>91105</v>
      </c>
      <c r="R210" s="6">
        <f>L210+O210</f>
        <v>45567</v>
      </c>
      <c r="S210" s="5">
        <f>R210/Q209%</f>
        <v>50.015915701662919</v>
      </c>
      <c r="T210" s="5">
        <f>P210-G210</f>
        <v>-1.3228138333582251</v>
      </c>
      <c r="U210" s="5">
        <f>P210-J210</f>
        <v>0.40591822847819259</v>
      </c>
      <c r="V210" s="5">
        <f>P210-M210</f>
        <v>-0.70146636718966704</v>
      </c>
    </row>
    <row r="211" spans="1:22" x14ac:dyDescent="0.2">
      <c r="A211" s="8" t="s">
        <v>779</v>
      </c>
      <c r="B211" s="8" t="s">
        <v>439</v>
      </c>
      <c r="C211" s="5" t="s">
        <v>438</v>
      </c>
      <c r="D211" s="5" t="s">
        <v>2</v>
      </c>
      <c r="E211" s="7">
        <v>6582</v>
      </c>
      <c r="F211" s="6">
        <v>3027</v>
      </c>
      <c r="G211" s="5">
        <f>F211/E211%</f>
        <v>45.989061075660899</v>
      </c>
      <c r="H211" s="7">
        <v>4805</v>
      </c>
      <c r="I211" s="6">
        <v>2080</v>
      </c>
      <c r="J211" s="5">
        <f>I211/H211%</f>
        <v>43.288241415192509</v>
      </c>
      <c r="K211" s="7">
        <f>E211+H211</f>
        <v>11387</v>
      </c>
      <c r="L211" s="6">
        <f>F211+I211</f>
        <v>5107</v>
      </c>
      <c r="M211" s="5">
        <f>L211/K211%</f>
        <v>44.849389654869583</v>
      </c>
      <c r="N211" s="7">
        <v>51109</v>
      </c>
      <c r="O211" s="6">
        <v>24617</v>
      </c>
      <c r="P211" s="5">
        <f>O211/N211%</f>
        <v>48.16568510438475</v>
      </c>
      <c r="Q211" s="7">
        <f>K211+N211</f>
        <v>62496</v>
      </c>
      <c r="R211" s="6">
        <f>L211+O211</f>
        <v>29724</v>
      </c>
      <c r="S211" s="5">
        <f>R211/Q211%</f>
        <v>47.56144393241167</v>
      </c>
      <c r="T211" s="5">
        <f>P211-G211</f>
        <v>2.1766240287238503</v>
      </c>
      <c r="U211" s="5">
        <f>P211-J211</f>
        <v>4.8774436891922406</v>
      </c>
      <c r="V211" s="5">
        <f>P211-M211</f>
        <v>3.3162954495151666</v>
      </c>
    </row>
    <row r="212" spans="1:22" x14ac:dyDescent="0.2">
      <c r="A212" s="8" t="s">
        <v>779</v>
      </c>
      <c r="B212" s="8" t="s">
        <v>439</v>
      </c>
      <c r="C212" s="5" t="s">
        <v>437</v>
      </c>
      <c r="D212" s="5" t="s">
        <v>0</v>
      </c>
      <c r="E212" s="7">
        <v>6582</v>
      </c>
      <c r="F212" s="6">
        <v>3441</v>
      </c>
      <c r="G212" s="5">
        <f>F212/E211%</f>
        <v>52.278942570647224</v>
      </c>
      <c r="H212" s="7">
        <v>4805</v>
      </c>
      <c r="I212" s="6">
        <v>2614</v>
      </c>
      <c r="J212" s="5">
        <f>I212/H211%</f>
        <v>54.401664932362124</v>
      </c>
      <c r="K212" s="7">
        <f>E212+H212</f>
        <v>11387</v>
      </c>
      <c r="L212" s="6">
        <f>F212+I212</f>
        <v>6055</v>
      </c>
      <c r="M212" s="5">
        <f>L212/K211%</f>
        <v>53.174672872573986</v>
      </c>
      <c r="N212" s="7">
        <v>51109</v>
      </c>
      <c r="O212" s="6">
        <v>25504</v>
      </c>
      <c r="P212" s="5">
        <f>O212/N211%</f>
        <v>49.901191570956193</v>
      </c>
      <c r="Q212" s="7">
        <f>K212+N212</f>
        <v>62496</v>
      </c>
      <c r="R212" s="6">
        <f>L212+O212</f>
        <v>31559</v>
      </c>
      <c r="S212" s="5">
        <f>R212/Q211%</f>
        <v>50.497631848438296</v>
      </c>
      <c r="T212" s="5">
        <f>P212-G212</f>
        <v>-2.3777509996910311</v>
      </c>
      <c r="U212" s="5">
        <f>P212-J212</f>
        <v>-4.5004733614059305</v>
      </c>
      <c r="V212" s="5">
        <f>P212-M212</f>
        <v>-3.2734813016177924</v>
      </c>
    </row>
    <row r="213" spans="1:22" x14ac:dyDescent="0.2">
      <c r="A213" s="8" t="s">
        <v>779</v>
      </c>
      <c r="B213" s="8" t="s">
        <v>436</v>
      </c>
      <c r="C213" s="5" t="s">
        <v>434</v>
      </c>
      <c r="D213" s="5" t="s">
        <v>2</v>
      </c>
      <c r="E213" s="7">
        <v>5361</v>
      </c>
      <c r="F213" s="6">
        <v>2283</v>
      </c>
      <c r="G213" s="5">
        <f>F213/E213%</f>
        <v>42.585338556239506</v>
      </c>
      <c r="H213" s="7">
        <v>6106</v>
      </c>
      <c r="I213" s="6">
        <v>2310</v>
      </c>
      <c r="J213" s="5">
        <f>I213/H213%</f>
        <v>37.831641008843761</v>
      </c>
      <c r="K213" s="7">
        <f>E213+H213</f>
        <v>11467</v>
      </c>
      <c r="L213" s="6">
        <f>F213+I213</f>
        <v>4593</v>
      </c>
      <c r="M213" s="5">
        <f>L213/K213%</f>
        <v>40.054068195691983</v>
      </c>
      <c r="N213" s="7">
        <v>55542</v>
      </c>
      <c r="O213" s="6">
        <v>24204</v>
      </c>
      <c r="P213" s="5">
        <f>O213/N213%</f>
        <v>43.577832991249871</v>
      </c>
      <c r="Q213" s="7">
        <f>K213+N213</f>
        <v>67009</v>
      </c>
      <c r="R213" s="6">
        <f>L213+O213</f>
        <v>28797</v>
      </c>
      <c r="S213" s="5">
        <f>R213/Q213%</f>
        <v>42.974824277335877</v>
      </c>
      <c r="T213" s="5">
        <f>P213-G213</f>
        <v>0.99249443501036438</v>
      </c>
      <c r="U213" s="5">
        <f>P213-J213</f>
        <v>5.7461919824061098</v>
      </c>
      <c r="V213" s="5">
        <f>P213-M213</f>
        <v>3.5237647955578879</v>
      </c>
    </row>
    <row r="214" spans="1:22" x14ac:dyDescent="0.2">
      <c r="A214" s="8" t="s">
        <v>779</v>
      </c>
      <c r="B214" s="8" t="s">
        <v>436</v>
      </c>
      <c r="C214" s="5" t="s">
        <v>433</v>
      </c>
      <c r="D214" s="5" t="s">
        <v>0</v>
      </c>
      <c r="E214" s="7">
        <v>5361</v>
      </c>
      <c r="F214" s="6">
        <v>3013</v>
      </c>
      <c r="G214" s="5">
        <f>F214/E213%</f>
        <v>56.202201081887708</v>
      </c>
      <c r="H214" s="7">
        <v>6106</v>
      </c>
      <c r="I214" s="6">
        <v>3652</v>
      </c>
      <c r="J214" s="5">
        <f>I214/H213%</f>
        <v>59.810022928267273</v>
      </c>
      <c r="K214" s="7">
        <f>E214+H214</f>
        <v>11467</v>
      </c>
      <c r="L214" s="6">
        <f>F214+I214</f>
        <v>6665</v>
      </c>
      <c r="M214" s="5">
        <f>L214/K213%</f>
        <v>58.123310368884624</v>
      </c>
      <c r="N214" s="7">
        <v>55542</v>
      </c>
      <c r="O214" s="6">
        <v>30265</v>
      </c>
      <c r="P214" s="5">
        <f>O214/N213%</f>
        <v>54.490295632134242</v>
      </c>
      <c r="Q214" s="7">
        <f>K214+N214</f>
        <v>67009</v>
      </c>
      <c r="R214" s="6">
        <f>L214+O214</f>
        <v>36930</v>
      </c>
      <c r="S214" s="5">
        <f>R214/Q213%</f>
        <v>55.111999880613048</v>
      </c>
      <c r="T214" s="5">
        <f>P214-G214</f>
        <v>-1.7119054497534663</v>
      </c>
      <c r="U214" s="5">
        <f>P214-J214</f>
        <v>-5.3197272961330313</v>
      </c>
      <c r="V214" s="5">
        <f>P214-M214</f>
        <v>-3.6330147367503827</v>
      </c>
    </row>
    <row r="215" spans="1:22" x14ac:dyDescent="0.2">
      <c r="A215" s="8" t="s">
        <v>779</v>
      </c>
      <c r="B215" s="8" t="s">
        <v>432</v>
      </c>
      <c r="C215" s="5" t="s">
        <v>431</v>
      </c>
      <c r="D215" s="5" t="s">
        <v>2</v>
      </c>
      <c r="E215" s="7">
        <v>13064</v>
      </c>
      <c r="F215" s="6">
        <v>4701</v>
      </c>
      <c r="G215" s="5">
        <f>F215/E215%</f>
        <v>35.984384568279246</v>
      </c>
      <c r="H215" s="7">
        <v>5721</v>
      </c>
      <c r="I215" s="6">
        <v>1867</v>
      </c>
      <c r="J215" s="5">
        <f>I215/H215%</f>
        <v>32.634154868030066</v>
      </c>
      <c r="K215" s="7">
        <f>E215+H215</f>
        <v>18785</v>
      </c>
      <c r="L215" s="6">
        <f>F215+I215</f>
        <v>6568</v>
      </c>
      <c r="M215" s="5">
        <f>L215/K215%</f>
        <v>34.964067074793718</v>
      </c>
      <c r="N215" s="7">
        <v>70792</v>
      </c>
      <c r="O215" s="6">
        <v>27354</v>
      </c>
      <c r="P215" s="5">
        <f>O215/N215%</f>
        <v>38.639959317437004</v>
      </c>
      <c r="Q215" s="7">
        <f>K215+N215</f>
        <v>89577</v>
      </c>
      <c r="R215" s="6">
        <f>L215+O215</f>
        <v>33922</v>
      </c>
      <c r="S215" s="5">
        <f>R215/Q215%</f>
        <v>37.869095861660917</v>
      </c>
      <c r="T215" s="5">
        <f>P215-G215</f>
        <v>2.6555747491577577</v>
      </c>
      <c r="U215" s="5">
        <f>P215-J215</f>
        <v>6.0058044494069378</v>
      </c>
      <c r="V215" s="5">
        <f>P215-M215</f>
        <v>3.6758922426432861</v>
      </c>
    </row>
    <row r="216" spans="1:22" x14ac:dyDescent="0.2">
      <c r="A216" s="8" t="s">
        <v>779</v>
      </c>
      <c r="B216" s="8" t="s">
        <v>432</v>
      </c>
      <c r="C216" s="5" t="s">
        <v>430</v>
      </c>
      <c r="D216" s="5" t="s">
        <v>0</v>
      </c>
      <c r="E216" s="7">
        <v>13064</v>
      </c>
      <c r="F216" s="6">
        <v>8124</v>
      </c>
      <c r="G216" s="5">
        <f>F216/E215%</f>
        <v>62.186160440906313</v>
      </c>
      <c r="H216" s="7">
        <v>5721</v>
      </c>
      <c r="I216" s="6">
        <v>3738</v>
      </c>
      <c r="J216" s="5">
        <f>I216/H215%</f>
        <v>65.338227582590449</v>
      </c>
      <c r="K216" s="7">
        <f>E216+H216</f>
        <v>18785</v>
      </c>
      <c r="L216" s="6">
        <f>F216+I216</f>
        <v>11862</v>
      </c>
      <c r="M216" s="5">
        <f>L216/K215%</f>
        <v>63.146127229172215</v>
      </c>
      <c r="N216" s="7">
        <v>70792</v>
      </c>
      <c r="O216" s="6">
        <v>42193</v>
      </c>
      <c r="P216" s="5">
        <f>O216/N215%</f>
        <v>59.601367386145334</v>
      </c>
      <c r="Q216" s="7">
        <f>K216+N216</f>
        <v>89577</v>
      </c>
      <c r="R216" s="6">
        <f>L216+O216</f>
        <v>54055</v>
      </c>
      <c r="S216" s="5">
        <f>R216/Q215%</f>
        <v>60.344731348448825</v>
      </c>
      <c r="T216" s="5">
        <f>P216-G216</f>
        <v>-2.5847930547609792</v>
      </c>
      <c r="U216" s="5">
        <f>P216-J216</f>
        <v>-5.7368601964451145</v>
      </c>
      <c r="V216" s="5">
        <f>P216-M216</f>
        <v>-3.5447598430268812</v>
      </c>
    </row>
    <row r="217" spans="1:22" x14ac:dyDescent="0.2">
      <c r="A217" s="8" t="s">
        <v>779</v>
      </c>
      <c r="B217" s="8" t="s">
        <v>429</v>
      </c>
      <c r="C217" s="5" t="s">
        <v>428</v>
      </c>
      <c r="D217" s="5" t="s">
        <v>2</v>
      </c>
      <c r="E217" s="7">
        <v>11505</v>
      </c>
      <c r="F217" s="6">
        <v>6634</v>
      </c>
      <c r="G217" s="5">
        <f>F217/E217%</f>
        <v>57.661886136462407</v>
      </c>
      <c r="H217" s="7">
        <v>6301</v>
      </c>
      <c r="I217" s="6">
        <v>3109</v>
      </c>
      <c r="J217" s="5">
        <f>I217/H217%</f>
        <v>49.341374385018256</v>
      </c>
      <c r="K217" s="7">
        <f>E217+H217</f>
        <v>17806</v>
      </c>
      <c r="L217" s="6">
        <f>F217+I217</f>
        <v>9743</v>
      </c>
      <c r="M217" s="5">
        <f>L217/K217%</f>
        <v>54.717510951364709</v>
      </c>
      <c r="N217" s="7">
        <v>72351</v>
      </c>
      <c r="O217" s="6">
        <v>44899</v>
      </c>
      <c r="P217" s="5">
        <f>O217/N217%</f>
        <v>62.057193404375887</v>
      </c>
      <c r="Q217" s="7">
        <f>K217+N217</f>
        <v>90157</v>
      </c>
      <c r="R217" s="6">
        <f>L217+O217</f>
        <v>54642</v>
      </c>
      <c r="S217" s="5">
        <f>R217/Q217%</f>
        <v>60.607606730481265</v>
      </c>
      <c r="T217" s="5">
        <f>P217-G217</f>
        <v>4.3953072679134806</v>
      </c>
      <c r="U217" s="5">
        <f>P217-J217</f>
        <v>12.715819019357632</v>
      </c>
      <c r="V217" s="5">
        <f>P217-M217</f>
        <v>7.3396824530111786</v>
      </c>
    </row>
    <row r="218" spans="1:22" x14ac:dyDescent="0.2">
      <c r="A218" s="8" t="s">
        <v>779</v>
      </c>
      <c r="B218" s="8" t="s">
        <v>429</v>
      </c>
      <c r="C218" s="5" t="s">
        <v>427</v>
      </c>
      <c r="D218" s="5" t="s">
        <v>0</v>
      </c>
      <c r="E218" s="7">
        <v>11505</v>
      </c>
      <c r="F218" s="6">
        <v>4601</v>
      </c>
      <c r="G218" s="5">
        <f>F218/E217%</f>
        <v>39.991308126901352</v>
      </c>
      <c r="H218" s="7">
        <v>6301</v>
      </c>
      <c r="I218" s="6">
        <v>2998</v>
      </c>
      <c r="J218" s="5">
        <f>I218/H217%</f>
        <v>47.579749246151408</v>
      </c>
      <c r="K218" s="7">
        <f>E218+H218</f>
        <v>17806</v>
      </c>
      <c r="L218" s="6">
        <f>F218+I218</f>
        <v>7599</v>
      </c>
      <c r="M218" s="5">
        <f>L218/K217%</f>
        <v>42.67662585645288</v>
      </c>
      <c r="N218" s="7">
        <v>72351</v>
      </c>
      <c r="O218" s="6">
        <v>25588</v>
      </c>
      <c r="P218" s="5">
        <f>O218/N217%</f>
        <v>35.366477311992924</v>
      </c>
      <c r="Q218" s="7">
        <f>K218+N218</f>
        <v>90157</v>
      </c>
      <c r="R218" s="6">
        <f>L218+O218</f>
        <v>33187</v>
      </c>
      <c r="S218" s="5">
        <f>R218/Q217%</f>
        <v>36.810231041405544</v>
      </c>
      <c r="T218" s="5">
        <f>P218-G218</f>
        <v>-4.6248308149084281</v>
      </c>
      <c r="U218" s="5">
        <f>P218-J218</f>
        <v>-12.213271934158485</v>
      </c>
      <c r="V218" s="5">
        <f>P218-M218</f>
        <v>-7.3101485444599561</v>
      </c>
    </row>
    <row r="219" spans="1:22" x14ac:dyDescent="0.2">
      <c r="A219" s="8" t="s">
        <v>779</v>
      </c>
      <c r="B219" s="8" t="s">
        <v>426</v>
      </c>
      <c r="C219" s="5" t="s">
        <v>425</v>
      </c>
      <c r="D219" s="5" t="s">
        <v>2</v>
      </c>
      <c r="E219" s="7">
        <v>14050</v>
      </c>
      <c r="F219" s="6">
        <v>8481</v>
      </c>
      <c r="G219" s="5">
        <f>F219/E219%</f>
        <v>60.362989323843415</v>
      </c>
      <c r="H219" s="7">
        <v>7873</v>
      </c>
      <c r="I219" s="6">
        <v>4253</v>
      </c>
      <c r="J219" s="5">
        <f>I219/H219%</f>
        <v>54.020068588847955</v>
      </c>
      <c r="K219" s="7">
        <f>E219+H219</f>
        <v>21923</v>
      </c>
      <c r="L219" s="6">
        <f>F219+I219</f>
        <v>12734</v>
      </c>
      <c r="M219" s="5">
        <f>L219/K219%</f>
        <v>58.085116088126625</v>
      </c>
      <c r="N219" s="7">
        <v>73850</v>
      </c>
      <c r="O219" s="6">
        <v>46513</v>
      </c>
      <c r="P219" s="5">
        <f>O219/N219%</f>
        <v>62.983073798239673</v>
      </c>
      <c r="Q219" s="7">
        <f>K219+N219</f>
        <v>95773</v>
      </c>
      <c r="R219" s="6">
        <f>L219+O219</f>
        <v>59247</v>
      </c>
      <c r="S219" s="5">
        <f>R219/Q219%</f>
        <v>61.86190262391279</v>
      </c>
      <c r="T219" s="5">
        <f>P219-G219</f>
        <v>2.6200844743962577</v>
      </c>
      <c r="U219" s="5">
        <f>P219-J219</f>
        <v>8.9630052093917172</v>
      </c>
      <c r="V219" s="5">
        <f>P219-M219</f>
        <v>4.8979577101130474</v>
      </c>
    </row>
    <row r="220" spans="1:22" x14ac:dyDescent="0.2">
      <c r="A220" s="8" t="s">
        <v>779</v>
      </c>
      <c r="B220" s="8" t="s">
        <v>426</v>
      </c>
      <c r="C220" s="5" t="s">
        <v>424</v>
      </c>
      <c r="D220" s="5" t="s">
        <v>0</v>
      </c>
      <c r="E220" s="7">
        <v>14050</v>
      </c>
      <c r="F220" s="6">
        <v>5258</v>
      </c>
      <c r="G220" s="5">
        <f>F220/E219%</f>
        <v>37.423487544483983</v>
      </c>
      <c r="H220" s="7">
        <v>7873</v>
      </c>
      <c r="I220" s="6">
        <v>3409</v>
      </c>
      <c r="J220" s="5">
        <f>I220/H219%</f>
        <v>43.299885685253393</v>
      </c>
      <c r="K220" s="7">
        <f>E220+H220</f>
        <v>21923</v>
      </c>
      <c r="L220" s="6">
        <f>F220+I220</f>
        <v>8667</v>
      </c>
      <c r="M220" s="5">
        <f>L220/K219%</f>
        <v>39.53382292569448</v>
      </c>
      <c r="N220" s="7">
        <v>73850</v>
      </c>
      <c r="O220" s="6">
        <v>25291</v>
      </c>
      <c r="P220" s="5">
        <f>O220/N219%</f>
        <v>34.246445497630333</v>
      </c>
      <c r="Q220" s="7">
        <f>K220+N220</f>
        <v>95773</v>
      </c>
      <c r="R220" s="6">
        <f>L220+O220</f>
        <v>33958</v>
      </c>
      <c r="S220" s="5">
        <f>R220/Q219%</f>
        <v>35.456757123615212</v>
      </c>
      <c r="T220" s="5">
        <f>P220-G220</f>
        <v>-3.17704204685365</v>
      </c>
      <c r="U220" s="5">
        <f>P220-J220</f>
        <v>-9.0534401876230604</v>
      </c>
      <c r="V220" s="5">
        <f>P220-M220</f>
        <v>-5.287377428064147</v>
      </c>
    </row>
    <row r="221" spans="1:22" x14ac:dyDescent="0.2">
      <c r="A221" s="8" t="s">
        <v>778</v>
      </c>
      <c r="B221" s="8" t="s">
        <v>423</v>
      </c>
      <c r="C221" s="5" t="s">
        <v>422</v>
      </c>
      <c r="D221" s="5" t="s">
        <v>2</v>
      </c>
      <c r="E221" s="7">
        <v>20686</v>
      </c>
      <c r="F221" s="6">
        <v>5821</v>
      </c>
      <c r="G221" s="5">
        <f>F221/E221%</f>
        <v>28.139804698830126</v>
      </c>
      <c r="H221" s="7">
        <v>10109</v>
      </c>
      <c r="I221" s="6">
        <v>2860</v>
      </c>
      <c r="J221" s="5">
        <f>I221/H221%</f>
        <v>28.291621327529924</v>
      </c>
      <c r="K221" s="7">
        <f>E221+H221</f>
        <v>30795</v>
      </c>
      <c r="L221" s="6">
        <f>F221+I221</f>
        <v>8681</v>
      </c>
      <c r="M221" s="5">
        <f>L221/K221%</f>
        <v>28.189641175515508</v>
      </c>
      <c r="N221" s="7">
        <v>100496</v>
      </c>
      <c r="O221" s="6">
        <v>30835</v>
      </c>
      <c r="P221" s="5">
        <f>O221/N221%</f>
        <v>30.682813246298359</v>
      </c>
      <c r="Q221" s="7">
        <f>K221+N221</f>
        <v>131291</v>
      </c>
      <c r="R221" s="6">
        <f>L221+O221</f>
        <v>39516</v>
      </c>
      <c r="S221" s="5">
        <f>R221/Q221%</f>
        <v>30.098026521239078</v>
      </c>
      <c r="T221" s="5">
        <f>P221-G221</f>
        <v>2.5430085474682329</v>
      </c>
      <c r="U221" s="5">
        <f>P221-J221</f>
        <v>2.3911919187684347</v>
      </c>
      <c r="V221" s="5">
        <f>P221-M221</f>
        <v>2.4931720707828511</v>
      </c>
    </row>
    <row r="222" spans="1:22" x14ac:dyDescent="0.2">
      <c r="A222" s="8" t="s">
        <v>778</v>
      </c>
      <c r="B222" s="8" t="s">
        <v>423</v>
      </c>
      <c r="C222" s="5" t="s">
        <v>421</v>
      </c>
      <c r="D222" s="5" t="s">
        <v>23</v>
      </c>
      <c r="E222" s="7">
        <v>20686</v>
      </c>
      <c r="F222" s="6">
        <v>7001</v>
      </c>
      <c r="G222" s="5">
        <f>F222/E221%</f>
        <v>33.844145799091173</v>
      </c>
      <c r="H222" s="7">
        <v>10109</v>
      </c>
      <c r="I222" s="6">
        <v>2791</v>
      </c>
      <c r="J222" s="5">
        <f>I222/H221%</f>
        <v>27.60906123256504</v>
      </c>
      <c r="K222" s="7">
        <f>E222+H222</f>
        <v>30795</v>
      </c>
      <c r="L222" s="6">
        <f>F222+I222</f>
        <v>9792</v>
      </c>
      <c r="M222" s="5">
        <f>L222/K221%</f>
        <v>31.797369702873844</v>
      </c>
      <c r="N222" s="7">
        <v>100496</v>
      </c>
      <c r="O222" s="6">
        <v>31478</v>
      </c>
      <c r="P222" s="5">
        <f>O222/N221%</f>
        <v>31.322639707053018</v>
      </c>
      <c r="Q222" s="7">
        <f>K222+N222</f>
        <v>131291</v>
      </c>
      <c r="R222" s="6">
        <f>L222+O222</f>
        <v>41270</v>
      </c>
      <c r="S222" s="5">
        <f>R222/Q221%</f>
        <v>31.433990144031196</v>
      </c>
      <c r="T222" s="5">
        <f>P222-G222</f>
        <v>-2.5215060920381553</v>
      </c>
      <c r="U222" s="5">
        <f>P222-J222</f>
        <v>3.7135784744879778</v>
      </c>
      <c r="V222" s="5">
        <f>P222-M222</f>
        <v>-0.47472999582082664</v>
      </c>
    </row>
    <row r="223" spans="1:22" x14ac:dyDescent="0.2">
      <c r="A223" s="8" t="s">
        <v>778</v>
      </c>
      <c r="B223" s="8" t="s">
        <v>222</v>
      </c>
      <c r="C223" s="5" t="s">
        <v>420</v>
      </c>
      <c r="D223" s="5" t="s">
        <v>2</v>
      </c>
      <c r="E223" s="7">
        <v>9980</v>
      </c>
      <c r="F223" s="6">
        <v>4588</v>
      </c>
      <c r="G223" s="5">
        <f>F223/E223%</f>
        <v>45.971943887775552</v>
      </c>
      <c r="H223" s="7">
        <v>5569</v>
      </c>
      <c r="I223" s="6">
        <v>2054</v>
      </c>
      <c r="J223" s="5">
        <f>I223/H223%</f>
        <v>36.88274376010056</v>
      </c>
      <c r="K223" s="7">
        <f>E223+H223</f>
        <v>15549</v>
      </c>
      <c r="L223" s="6">
        <f>F223+I223</f>
        <v>6642</v>
      </c>
      <c r="M223" s="5">
        <f>L223/K223%</f>
        <v>42.716573413081221</v>
      </c>
      <c r="N223" s="7">
        <v>68313</v>
      </c>
      <c r="O223" s="6">
        <v>30484</v>
      </c>
      <c r="P223" s="5">
        <f>O223/N223%</f>
        <v>44.624010071289504</v>
      </c>
      <c r="Q223" s="7">
        <f>K223+N223</f>
        <v>83862</v>
      </c>
      <c r="R223" s="6">
        <f>L223+O223</f>
        <v>37126</v>
      </c>
      <c r="S223" s="5">
        <f>R223/Q223%</f>
        <v>44.270348906536931</v>
      </c>
      <c r="T223" s="5">
        <f>P223-G223</f>
        <v>-1.3479338164860479</v>
      </c>
      <c r="U223" s="5">
        <f>P223-J223</f>
        <v>7.7412663111889444</v>
      </c>
      <c r="V223" s="5">
        <f>P223-M223</f>
        <v>1.9074366582082831</v>
      </c>
    </row>
    <row r="224" spans="1:22" x14ac:dyDescent="0.2">
      <c r="A224" s="8" t="s">
        <v>778</v>
      </c>
      <c r="B224" s="8" t="s">
        <v>222</v>
      </c>
      <c r="C224" s="5" t="s">
        <v>419</v>
      </c>
      <c r="D224" s="5" t="s">
        <v>0</v>
      </c>
      <c r="E224" s="7">
        <v>9980</v>
      </c>
      <c r="F224" s="6">
        <v>3574</v>
      </c>
      <c r="G224" s="5">
        <f>F224/E223%</f>
        <v>35.811623246492985</v>
      </c>
      <c r="H224" s="7">
        <v>5569</v>
      </c>
      <c r="I224" s="6">
        <v>2233</v>
      </c>
      <c r="J224" s="5">
        <f>I224/H223%</f>
        <v>40.096965343867844</v>
      </c>
      <c r="K224" s="7">
        <f>E224+H224</f>
        <v>15549</v>
      </c>
      <c r="L224" s="6">
        <f>F224+I224</f>
        <v>5807</v>
      </c>
      <c r="M224" s="5">
        <f>L224/K223%</f>
        <v>37.346453148112417</v>
      </c>
      <c r="N224" s="7">
        <v>68313</v>
      </c>
      <c r="O224" s="6">
        <v>23533</v>
      </c>
      <c r="P224" s="5">
        <f>O224/N223%</f>
        <v>34.448787200093683</v>
      </c>
      <c r="Q224" s="7">
        <f>K224+N224</f>
        <v>83862</v>
      </c>
      <c r="R224" s="6">
        <f>L224+O224</f>
        <v>29340</v>
      </c>
      <c r="S224" s="5">
        <f>R224/Q223%</f>
        <v>34.986048508263579</v>
      </c>
      <c r="T224" s="5">
        <f>P224-G224</f>
        <v>-1.3628360463993019</v>
      </c>
      <c r="U224" s="5">
        <f>P224-J224</f>
        <v>-5.6481781437741603</v>
      </c>
      <c r="V224" s="5">
        <f>P224-M224</f>
        <v>-2.8976659480187337</v>
      </c>
    </row>
    <row r="225" spans="1:22" x14ac:dyDescent="0.2">
      <c r="A225" s="8" t="s">
        <v>778</v>
      </c>
      <c r="B225" s="8" t="s">
        <v>219</v>
      </c>
      <c r="C225" s="5" t="s">
        <v>418</v>
      </c>
      <c r="D225" s="5" t="s">
        <v>11</v>
      </c>
      <c r="E225" s="7">
        <v>13282</v>
      </c>
      <c r="F225" s="6">
        <v>2751</v>
      </c>
      <c r="G225" s="5">
        <f>F225/E225%</f>
        <v>20.712242132209006</v>
      </c>
      <c r="H225" s="7">
        <v>5772</v>
      </c>
      <c r="I225" s="6">
        <v>1639</v>
      </c>
      <c r="J225" s="5">
        <f>I225/H225%</f>
        <v>28.395703395703396</v>
      </c>
      <c r="K225" s="7">
        <f>E225+H225</f>
        <v>19054</v>
      </c>
      <c r="L225" s="6">
        <f>F225+I225</f>
        <v>4390</v>
      </c>
      <c r="M225" s="5">
        <f>L225/K225%</f>
        <v>23.039781673139498</v>
      </c>
      <c r="N225" s="7">
        <v>74989</v>
      </c>
      <c r="O225" s="6">
        <v>16152</v>
      </c>
      <c r="P225" s="5">
        <f>O225/N225%</f>
        <v>21.539159076664578</v>
      </c>
      <c r="Q225" s="7">
        <f>K225+N225</f>
        <v>94043</v>
      </c>
      <c r="R225" s="6">
        <f>L225+O225</f>
        <v>20542</v>
      </c>
      <c r="S225" s="5">
        <f>R225/Q225%</f>
        <v>21.843199387514222</v>
      </c>
      <c r="T225" s="5">
        <f>P225-G225</f>
        <v>0.82691694445557218</v>
      </c>
      <c r="U225" s="5">
        <f>P225-J225</f>
        <v>-6.856544319038818</v>
      </c>
      <c r="V225" s="5">
        <f>P225-M225</f>
        <v>-1.5006225964749191</v>
      </c>
    </row>
    <row r="226" spans="1:22" x14ac:dyDescent="0.2">
      <c r="A226" s="8" t="s">
        <v>778</v>
      </c>
      <c r="B226" s="8" t="s">
        <v>219</v>
      </c>
      <c r="C226" s="5" t="s">
        <v>417</v>
      </c>
      <c r="D226" s="5" t="s">
        <v>23</v>
      </c>
      <c r="E226" s="7">
        <v>13282</v>
      </c>
      <c r="F226" s="6">
        <v>6905</v>
      </c>
      <c r="G226" s="5">
        <f>F226/E225%</f>
        <v>51.98765246197862</v>
      </c>
      <c r="H226" s="7">
        <v>5772</v>
      </c>
      <c r="I226" s="6">
        <v>2091</v>
      </c>
      <c r="J226" s="5">
        <f>I226/H225%</f>
        <v>36.226611226611226</v>
      </c>
      <c r="K226" s="7">
        <f>E226+H226</f>
        <v>19054</v>
      </c>
      <c r="L226" s="6">
        <f>F226+I226</f>
        <v>8996</v>
      </c>
      <c r="M226" s="5">
        <f>L226/K225%</f>
        <v>47.213183583499529</v>
      </c>
      <c r="N226" s="7">
        <v>74989</v>
      </c>
      <c r="O226" s="6">
        <v>35639</v>
      </c>
      <c r="P226" s="5">
        <f>O226/N225%</f>
        <v>47.525637093440373</v>
      </c>
      <c r="Q226" s="7">
        <f>K226+N226</f>
        <v>94043</v>
      </c>
      <c r="R226" s="6">
        <f>L226+O226</f>
        <v>44635</v>
      </c>
      <c r="S226" s="5">
        <f>R226/Q225%</f>
        <v>47.462331061323013</v>
      </c>
      <c r="T226" s="5">
        <f>P226-G226</f>
        <v>-4.4620153685382462</v>
      </c>
      <c r="U226" s="5">
        <f>P226-J226</f>
        <v>11.299025866829147</v>
      </c>
      <c r="V226" s="5">
        <f>P226-M226</f>
        <v>0.31245350994084475</v>
      </c>
    </row>
    <row r="227" spans="1:22" x14ac:dyDescent="0.2">
      <c r="A227" s="8" t="s">
        <v>778</v>
      </c>
      <c r="B227" s="8" t="s">
        <v>416</v>
      </c>
      <c r="C227" s="5" t="s">
        <v>415</v>
      </c>
      <c r="D227" s="5" t="s">
        <v>2</v>
      </c>
      <c r="E227" s="7">
        <v>9371</v>
      </c>
      <c r="F227" s="6">
        <v>3791</v>
      </c>
      <c r="G227" s="5">
        <f>F227/E227%</f>
        <v>40.454593960089639</v>
      </c>
      <c r="H227" s="7">
        <v>5029</v>
      </c>
      <c r="I227" s="6">
        <v>1688</v>
      </c>
      <c r="J227" s="5">
        <f>I227/H227%</f>
        <v>33.56532113740306</v>
      </c>
      <c r="K227" s="7">
        <f>E227+H227</f>
        <v>14400</v>
      </c>
      <c r="L227" s="6">
        <f>F227+I227</f>
        <v>5479</v>
      </c>
      <c r="M227" s="5">
        <f>L227/K227%</f>
        <v>38.048611111111114</v>
      </c>
      <c r="N227" s="7">
        <v>60040</v>
      </c>
      <c r="O227" s="6">
        <v>24188</v>
      </c>
      <c r="P227" s="5">
        <f>O227/N227%</f>
        <v>40.286475682878084</v>
      </c>
      <c r="Q227" s="7">
        <f>K227+N227</f>
        <v>74440</v>
      </c>
      <c r="R227" s="6">
        <f>L227+O227</f>
        <v>29667</v>
      </c>
      <c r="S227" s="5">
        <f>R227/Q227%</f>
        <v>39.853573347662547</v>
      </c>
      <c r="T227" s="5">
        <f>P227-G227</f>
        <v>-0.16811827721155481</v>
      </c>
      <c r="U227" s="5">
        <f>P227-J227</f>
        <v>6.7211545454750237</v>
      </c>
      <c r="V227" s="5">
        <f>P227-M227</f>
        <v>2.2378645717669698</v>
      </c>
    </row>
    <row r="228" spans="1:22" x14ac:dyDescent="0.2">
      <c r="A228" s="8" t="s">
        <v>778</v>
      </c>
      <c r="B228" s="8" t="s">
        <v>416</v>
      </c>
      <c r="C228" s="5" t="s">
        <v>414</v>
      </c>
      <c r="D228" s="5" t="s">
        <v>0</v>
      </c>
      <c r="E228" s="7">
        <v>9371</v>
      </c>
      <c r="F228" s="6">
        <v>3925</v>
      </c>
      <c r="G228" s="5">
        <f>F228/E227%</f>
        <v>41.884537402625121</v>
      </c>
      <c r="H228" s="7">
        <v>5029</v>
      </c>
      <c r="I228" s="6">
        <v>2278</v>
      </c>
      <c r="J228" s="5">
        <f>I228/H227%</f>
        <v>45.297275800357923</v>
      </c>
      <c r="K228" s="7">
        <f>E228+H228</f>
        <v>14400</v>
      </c>
      <c r="L228" s="6">
        <f>F228+I228</f>
        <v>6203</v>
      </c>
      <c r="M228" s="5">
        <f>L228/K227%</f>
        <v>43.076388888888886</v>
      </c>
      <c r="N228" s="7">
        <v>60040</v>
      </c>
      <c r="O228" s="6">
        <v>23674</v>
      </c>
      <c r="P228" s="5">
        <f>O228/N227%</f>
        <v>39.430379746835442</v>
      </c>
      <c r="Q228" s="7">
        <f>K228+N228</f>
        <v>74440</v>
      </c>
      <c r="R228" s="6">
        <f>L228+O228</f>
        <v>29877</v>
      </c>
      <c r="S228" s="5">
        <f>R228/Q227%</f>
        <v>40.135679742074153</v>
      </c>
      <c r="T228" s="5">
        <f>P228-G228</f>
        <v>-2.4541576557896789</v>
      </c>
      <c r="U228" s="5">
        <f>P228-J228</f>
        <v>-5.8668960535224812</v>
      </c>
      <c r="V228" s="5">
        <f>P228-M228</f>
        <v>-3.646009142053444</v>
      </c>
    </row>
    <row r="229" spans="1:22" x14ac:dyDescent="0.2">
      <c r="A229" s="8" t="s">
        <v>778</v>
      </c>
      <c r="B229" s="8" t="s">
        <v>413</v>
      </c>
      <c r="C229" s="5" t="s">
        <v>412</v>
      </c>
      <c r="D229" s="5" t="s">
        <v>2</v>
      </c>
      <c r="E229" s="7">
        <v>9106</v>
      </c>
      <c r="F229" s="6">
        <v>3853</v>
      </c>
      <c r="G229" s="5">
        <f>F229/E229%</f>
        <v>42.312760817043703</v>
      </c>
      <c r="H229" s="7">
        <v>5532</v>
      </c>
      <c r="I229" s="6">
        <v>2207</v>
      </c>
      <c r="J229" s="5">
        <f>I229/H229%</f>
        <v>39.895155459146785</v>
      </c>
      <c r="K229" s="7">
        <f>E229+H229</f>
        <v>14638</v>
      </c>
      <c r="L229" s="6">
        <f>F229+I229</f>
        <v>6060</v>
      </c>
      <c r="M229" s="5">
        <f>L229/K229%</f>
        <v>41.399098237464138</v>
      </c>
      <c r="N229" s="7">
        <v>59936</v>
      </c>
      <c r="O229" s="6">
        <v>26707</v>
      </c>
      <c r="P229" s="5">
        <f>O229/N229%</f>
        <v>44.559196476241326</v>
      </c>
      <c r="Q229" s="7">
        <f>K229+N229</f>
        <v>74574</v>
      </c>
      <c r="R229" s="6">
        <f>L229+O229</f>
        <v>32767</v>
      </c>
      <c r="S229" s="5">
        <f>R229/Q229%</f>
        <v>43.938906321237965</v>
      </c>
      <c r="T229" s="5">
        <f>P229-G229</f>
        <v>2.2464356591976227</v>
      </c>
      <c r="U229" s="5">
        <f>P229-J229</f>
        <v>4.6640410170945401</v>
      </c>
      <c r="V229" s="5">
        <f>P229-M229</f>
        <v>3.1600982387771879</v>
      </c>
    </row>
    <row r="230" spans="1:22" x14ac:dyDescent="0.2">
      <c r="A230" s="8" t="s">
        <v>778</v>
      </c>
      <c r="B230" s="8" t="s">
        <v>413</v>
      </c>
      <c r="C230" s="5" t="s">
        <v>411</v>
      </c>
      <c r="D230" s="5" t="s">
        <v>0</v>
      </c>
      <c r="E230" s="7">
        <v>9106</v>
      </c>
      <c r="F230" s="6">
        <v>3602</v>
      </c>
      <c r="G230" s="5">
        <f>F230/E229%</f>
        <v>39.556336481440809</v>
      </c>
      <c r="H230" s="7">
        <v>5532</v>
      </c>
      <c r="I230" s="6">
        <v>2218</v>
      </c>
      <c r="J230" s="5">
        <f>I230/H229%</f>
        <v>40.093998553868403</v>
      </c>
      <c r="K230" s="7">
        <f>E230+H230</f>
        <v>14638</v>
      </c>
      <c r="L230" s="6">
        <f>F230+I230</f>
        <v>5820</v>
      </c>
      <c r="M230" s="5">
        <f>L230/K229%</f>
        <v>39.759529990435851</v>
      </c>
      <c r="N230" s="7">
        <v>59936</v>
      </c>
      <c r="O230" s="6">
        <v>21509</v>
      </c>
      <c r="P230" s="5">
        <f>O230/N229%</f>
        <v>35.88661238654565</v>
      </c>
      <c r="Q230" s="7">
        <f>K230+N230</f>
        <v>74574</v>
      </c>
      <c r="R230" s="6">
        <f>L230+O230</f>
        <v>27329</v>
      </c>
      <c r="S230" s="5">
        <f>R230/Q229%</f>
        <v>36.64682060771851</v>
      </c>
      <c r="T230" s="5">
        <f>P230-G230</f>
        <v>-3.6697240948951588</v>
      </c>
      <c r="U230" s="5">
        <f>P230-J230</f>
        <v>-4.2073861673227526</v>
      </c>
      <c r="V230" s="5">
        <f>P230-M230</f>
        <v>-3.8729176038902011</v>
      </c>
    </row>
    <row r="231" spans="1:22" x14ac:dyDescent="0.2">
      <c r="A231" s="8" t="s">
        <v>778</v>
      </c>
      <c r="B231" s="8" t="s">
        <v>410</v>
      </c>
      <c r="C231" s="5" t="s">
        <v>409</v>
      </c>
      <c r="D231" s="5" t="s">
        <v>2</v>
      </c>
      <c r="E231" s="7">
        <v>12487</v>
      </c>
      <c r="F231" s="6">
        <v>3734</v>
      </c>
      <c r="G231" s="5">
        <f>F231/E231%</f>
        <v>29.903099223192118</v>
      </c>
      <c r="H231" s="7">
        <v>8137</v>
      </c>
      <c r="I231" s="6">
        <v>2469</v>
      </c>
      <c r="J231" s="5">
        <f>I231/H231%</f>
        <v>30.342878210642741</v>
      </c>
      <c r="K231" s="7">
        <f>E231+H231</f>
        <v>20624</v>
      </c>
      <c r="L231" s="6">
        <f>F231+I231</f>
        <v>6203</v>
      </c>
      <c r="M231" s="5">
        <f>L231/K231%</f>
        <v>30.076609775019392</v>
      </c>
      <c r="N231" s="7">
        <v>92384</v>
      </c>
      <c r="O231" s="6">
        <v>30888</v>
      </c>
      <c r="P231" s="5">
        <f>O231/N231%</f>
        <v>33.43436092829927</v>
      </c>
      <c r="Q231" s="7">
        <f>K231+N231</f>
        <v>113008</v>
      </c>
      <c r="R231" s="6">
        <f>L231+O231</f>
        <v>37091</v>
      </c>
      <c r="S231" s="5">
        <f>R231/Q231%</f>
        <v>32.821570154325357</v>
      </c>
      <c r="T231" s="5">
        <f>P231-G231</f>
        <v>3.531261705107152</v>
      </c>
      <c r="U231" s="5">
        <f>P231-J231</f>
        <v>3.0914827176565289</v>
      </c>
      <c r="V231" s="5">
        <f>P231-M231</f>
        <v>3.3577511532798781</v>
      </c>
    </row>
    <row r="232" spans="1:22" x14ac:dyDescent="0.2">
      <c r="A232" s="8" t="s">
        <v>778</v>
      </c>
      <c r="B232" s="8" t="s">
        <v>410</v>
      </c>
      <c r="C232" s="5" t="s">
        <v>408</v>
      </c>
      <c r="D232" s="5" t="s">
        <v>0</v>
      </c>
      <c r="E232" s="7">
        <v>12487</v>
      </c>
      <c r="F232" s="6">
        <v>6901</v>
      </c>
      <c r="G232" s="5">
        <f>F232/E231%</f>
        <v>55.265476095138943</v>
      </c>
      <c r="H232" s="7">
        <v>8137</v>
      </c>
      <c r="I232" s="6">
        <v>4184</v>
      </c>
      <c r="J232" s="5">
        <f>I232/H231%</f>
        <v>51.419442054811356</v>
      </c>
      <c r="K232" s="7">
        <f>E232+H232</f>
        <v>20624</v>
      </c>
      <c r="L232" s="6">
        <f>F232+I232</f>
        <v>11085</v>
      </c>
      <c r="M232" s="5">
        <f>L232/K231%</f>
        <v>53.748060512024821</v>
      </c>
      <c r="N232" s="7">
        <v>92384</v>
      </c>
      <c r="O232" s="6">
        <v>45501</v>
      </c>
      <c r="P232" s="5">
        <f>O232/N231%</f>
        <v>49.25203498441288</v>
      </c>
      <c r="Q232" s="7">
        <f>K232+N232</f>
        <v>113008</v>
      </c>
      <c r="R232" s="6">
        <f>L232+O232</f>
        <v>56586</v>
      </c>
      <c r="S232" s="5">
        <f>R232/Q231%</f>
        <v>50.072561234602865</v>
      </c>
      <c r="T232" s="5">
        <f>P232-G232</f>
        <v>-6.0134411107260632</v>
      </c>
      <c r="U232" s="5">
        <f>P232-J232</f>
        <v>-2.1674070703984754</v>
      </c>
      <c r="V232" s="5">
        <f>P232-M232</f>
        <v>-4.4960255276119412</v>
      </c>
    </row>
    <row r="233" spans="1:22" x14ac:dyDescent="0.2">
      <c r="A233" s="8" t="s">
        <v>778</v>
      </c>
      <c r="B233" s="8" t="s">
        <v>407</v>
      </c>
      <c r="C233" s="5" t="s">
        <v>406</v>
      </c>
      <c r="D233" s="5" t="s">
        <v>2</v>
      </c>
      <c r="E233" s="7">
        <v>15131</v>
      </c>
      <c r="F233" s="6">
        <v>6323</v>
      </c>
      <c r="G233" s="5">
        <f>F233/E233%</f>
        <v>41.788381468508362</v>
      </c>
      <c r="H233" s="7">
        <v>7734</v>
      </c>
      <c r="I233" s="6">
        <v>2753</v>
      </c>
      <c r="J233" s="5">
        <f>I233/H233%</f>
        <v>35.59606930437031</v>
      </c>
      <c r="K233" s="7">
        <f>E233+H233</f>
        <v>22865</v>
      </c>
      <c r="L233" s="6">
        <f>F233+I233</f>
        <v>9076</v>
      </c>
      <c r="M233" s="5">
        <f>L233/K233%</f>
        <v>39.693855237262191</v>
      </c>
      <c r="N233" s="7">
        <v>97770</v>
      </c>
      <c r="O233" s="6">
        <v>40441</v>
      </c>
      <c r="P233" s="5">
        <f>O233/N233%</f>
        <v>41.363403907128976</v>
      </c>
      <c r="Q233" s="7">
        <f>K233+N233</f>
        <v>120635</v>
      </c>
      <c r="R233" s="6">
        <f>L233+O233</f>
        <v>49517</v>
      </c>
      <c r="S233" s="5">
        <f>R233/Q233%</f>
        <v>41.046959837526423</v>
      </c>
      <c r="T233" s="5">
        <f>P233-G233</f>
        <v>-0.4249775613793858</v>
      </c>
      <c r="U233" s="5">
        <f>P233-J233</f>
        <v>5.7673346027586661</v>
      </c>
      <c r="V233" s="5">
        <f>P233-M233</f>
        <v>1.669548669866785</v>
      </c>
    </row>
    <row r="234" spans="1:22" x14ac:dyDescent="0.2">
      <c r="A234" s="8" t="s">
        <v>778</v>
      </c>
      <c r="B234" s="8" t="s">
        <v>407</v>
      </c>
      <c r="C234" s="5" t="s">
        <v>405</v>
      </c>
      <c r="D234" s="5" t="s">
        <v>0</v>
      </c>
      <c r="E234" s="7">
        <v>15131</v>
      </c>
      <c r="F234" s="6">
        <v>8263</v>
      </c>
      <c r="G234" s="5">
        <f>F234/E233%</f>
        <v>54.609741590113011</v>
      </c>
      <c r="H234" s="7">
        <v>7734</v>
      </c>
      <c r="I234" s="6">
        <v>4606</v>
      </c>
      <c r="J234" s="5">
        <f>I234/H233%</f>
        <v>59.555210757693303</v>
      </c>
      <c r="K234" s="7">
        <f>E234+H234</f>
        <v>22865</v>
      </c>
      <c r="L234" s="6">
        <f>F234+I234</f>
        <v>12869</v>
      </c>
      <c r="M234" s="5">
        <f>L234/K233%</f>
        <v>56.282527881040892</v>
      </c>
      <c r="N234" s="7">
        <v>97770</v>
      </c>
      <c r="O234" s="6">
        <v>52847</v>
      </c>
      <c r="P234" s="5">
        <f>O234/N233%</f>
        <v>54.052367801984246</v>
      </c>
      <c r="Q234" s="7">
        <f>K234+N234</f>
        <v>120635</v>
      </c>
      <c r="R234" s="6">
        <f>L234+O234</f>
        <v>65716</v>
      </c>
      <c r="S234" s="5">
        <f>R234/Q233%</f>
        <v>54.475069424296436</v>
      </c>
      <c r="T234" s="5">
        <f>P234-G234</f>
        <v>-0.55737378812876415</v>
      </c>
      <c r="U234" s="5">
        <f>P234-J234</f>
        <v>-5.5028429557090561</v>
      </c>
      <c r="V234" s="5">
        <f>P234-M234</f>
        <v>-2.2301600790566454</v>
      </c>
    </row>
    <row r="235" spans="1:22" x14ac:dyDescent="0.2">
      <c r="A235" s="8" t="s">
        <v>778</v>
      </c>
      <c r="B235" s="8" t="s">
        <v>404</v>
      </c>
      <c r="C235" s="5" t="s">
        <v>403</v>
      </c>
      <c r="D235" s="5" t="s">
        <v>2</v>
      </c>
      <c r="E235" s="7">
        <v>15525</v>
      </c>
      <c r="F235" s="6">
        <v>5228</v>
      </c>
      <c r="G235" s="5">
        <f>F235/E235%</f>
        <v>33.674718196457327</v>
      </c>
      <c r="H235" s="7">
        <v>8130</v>
      </c>
      <c r="I235" s="6">
        <v>2376</v>
      </c>
      <c r="J235" s="5">
        <f>I235/H235%</f>
        <v>29.225092250922511</v>
      </c>
      <c r="K235" s="7">
        <f>E235+H235</f>
        <v>23655</v>
      </c>
      <c r="L235" s="6">
        <f>F235+I235</f>
        <v>7604</v>
      </c>
      <c r="M235" s="5">
        <f>L235/K235%</f>
        <v>32.145423800465018</v>
      </c>
      <c r="N235" s="7">
        <v>100760</v>
      </c>
      <c r="O235" s="6">
        <v>34488</v>
      </c>
      <c r="P235" s="5">
        <f>O235/N235%</f>
        <v>34.227868201667327</v>
      </c>
      <c r="Q235" s="7">
        <f>K235+N235</f>
        <v>124415</v>
      </c>
      <c r="R235" s="6">
        <f>L235+O235</f>
        <v>42092</v>
      </c>
      <c r="S235" s="5">
        <f>R235/Q235%</f>
        <v>33.831933448539161</v>
      </c>
      <c r="T235" s="5">
        <f>P235-G235</f>
        <v>0.55315000521000002</v>
      </c>
      <c r="U235" s="5">
        <f>P235-J235</f>
        <v>5.002775950744816</v>
      </c>
      <c r="V235" s="5">
        <f>P235-M235</f>
        <v>2.0824444012023093</v>
      </c>
    </row>
    <row r="236" spans="1:22" x14ac:dyDescent="0.2">
      <c r="A236" s="8" t="s">
        <v>778</v>
      </c>
      <c r="B236" s="8" t="s">
        <v>404</v>
      </c>
      <c r="C236" s="5" t="s">
        <v>402</v>
      </c>
      <c r="D236" s="5" t="s">
        <v>11</v>
      </c>
      <c r="E236" s="7">
        <v>15525</v>
      </c>
      <c r="F236" s="6">
        <v>5336</v>
      </c>
      <c r="G236" s="5">
        <f>F236/E235%</f>
        <v>34.370370370370374</v>
      </c>
      <c r="H236" s="7">
        <v>8130</v>
      </c>
      <c r="I236" s="6">
        <v>2378</v>
      </c>
      <c r="J236" s="5">
        <f>I236/H235%</f>
        <v>29.249692496924972</v>
      </c>
      <c r="K236" s="7">
        <f>E236+H236</f>
        <v>23655</v>
      </c>
      <c r="L236" s="6">
        <f>F236+I236</f>
        <v>7714</v>
      </c>
      <c r="M236" s="5">
        <f>L236/K235%</f>
        <v>32.610441767068274</v>
      </c>
      <c r="N236" s="7">
        <v>100760</v>
      </c>
      <c r="O236" s="6">
        <v>34415</v>
      </c>
      <c r="P236" s="5">
        <f>O236/N235%</f>
        <v>34.155418816990867</v>
      </c>
      <c r="Q236" s="7">
        <f>K236+N236</f>
        <v>124415</v>
      </c>
      <c r="R236" s="6">
        <f>L236+O236</f>
        <v>42129</v>
      </c>
      <c r="S236" s="5">
        <f>R236/Q235%</f>
        <v>33.861672627898564</v>
      </c>
      <c r="T236" s="5">
        <f>P236-G236</f>
        <v>-0.21495155337950678</v>
      </c>
      <c r="U236" s="5">
        <f>P236-J236</f>
        <v>4.9057263200658952</v>
      </c>
      <c r="V236" s="5">
        <f>P236-M236</f>
        <v>1.5449770499225934</v>
      </c>
    </row>
    <row r="237" spans="1:22" x14ac:dyDescent="0.2">
      <c r="A237" s="8" t="s">
        <v>778</v>
      </c>
      <c r="B237" s="8" t="s">
        <v>401</v>
      </c>
      <c r="C237" s="5" t="s">
        <v>400</v>
      </c>
      <c r="D237" s="5" t="s">
        <v>2</v>
      </c>
      <c r="E237" s="7">
        <v>15278</v>
      </c>
      <c r="F237" s="6">
        <v>5035</v>
      </c>
      <c r="G237" s="5">
        <f>F237/E237%</f>
        <v>32.955884278046867</v>
      </c>
      <c r="H237" s="7">
        <v>8990</v>
      </c>
      <c r="I237" s="6">
        <v>2284</v>
      </c>
      <c r="J237" s="5">
        <f>I237/H237%</f>
        <v>25.406006674082313</v>
      </c>
      <c r="K237" s="7">
        <f>E237+H237</f>
        <v>24268</v>
      </c>
      <c r="L237" s="6">
        <f>F237+I237</f>
        <v>7319</v>
      </c>
      <c r="M237" s="5">
        <f>L237/K237%</f>
        <v>30.159057194659635</v>
      </c>
      <c r="N237" s="7">
        <v>102015</v>
      </c>
      <c r="O237" s="6">
        <v>31785</v>
      </c>
      <c r="P237" s="5">
        <f>O237/N237%</f>
        <v>31.157182767240112</v>
      </c>
      <c r="Q237" s="7">
        <f>K237+N237</f>
        <v>126283</v>
      </c>
      <c r="R237" s="6">
        <f>L237+O237</f>
        <v>39104</v>
      </c>
      <c r="S237" s="5">
        <f>R237/Q237%</f>
        <v>30.965371427666433</v>
      </c>
      <c r="T237" s="5">
        <f>P237-G237</f>
        <v>-1.7987015108067546</v>
      </c>
      <c r="U237" s="5">
        <f>P237-J237</f>
        <v>5.7511760931577989</v>
      </c>
      <c r="V237" s="5">
        <f>P237-M237</f>
        <v>0.99812557258047718</v>
      </c>
    </row>
    <row r="238" spans="1:22" x14ac:dyDescent="0.2">
      <c r="A238" s="8" t="s">
        <v>778</v>
      </c>
      <c r="B238" s="8" t="s">
        <v>401</v>
      </c>
      <c r="C238" s="5" t="s">
        <v>399</v>
      </c>
      <c r="D238" s="5" t="s">
        <v>0</v>
      </c>
      <c r="E238" s="7">
        <v>15278</v>
      </c>
      <c r="F238" s="6">
        <v>6805</v>
      </c>
      <c r="G238" s="5">
        <f>F238/E237%</f>
        <v>44.541170310250031</v>
      </c>
      <c r="H238" s="7">
        <v>8990</v>
      </c>
      <c r="I238" s="6">
        <v>4338</v>
      </c>
      <c r="J238" s="5">
        <f>I238/H237%</f>
        <v>48.253615127919907</v>
      </c>
      <c r="K238" s="7">
        <f>E238+H238</f>
        <v>24268</v>
      </c>
      <c r="L238" s="6">
        <f>F238+I238</f>
        <v>11143</v>
      </c>
      <c r="M238" s="5">
        <f>L238/K237%</f>
        <v>45.916433163013018</v>
      </c>
      <c r="N238" s="7">
        <v>102015</v>
      </c>
      <c r="O238" s="6">
        <v>43546</v>
      </c>
      <c r="P238" s="5">
        <f>O238/N237%</f>
        <v>42.685879527520463</v>
      </c>
      <c r="Q238" s="7">
        <f>K238+N238</f>
        <v>126283</v>
      </c>
      <c r="R238" s="6">
        <f>L238+O238</f>
        <v>54689</v>
      </c>
      <c r="S238" s="5">
        <f>R238/Q237%</f>
        <v>43.306700030883022</v>
      </c>
      <c r="T238" s="5">
        <f>P238-G238</f>
        <v>-1.8552907827295684</v>
      </c>
      <c r="U238" s="5">
        <f>P238-J238</f>
        <v>-5.5677356003994447</v>
      </c>
      <c r="V238" s="5">
        <f>P238-M238</f>
        <v>-3.230553635492555</v>
      </c>
    </row>
    <row r="239" spans="1:22" x14ac:dyDescent="0.2">
      <c r="A239" s="8" t="s">
        <v>778</v>
      </c>
      <c r="B239" s="8" t="s">
        <v>398</v>
      </c>
      <c r="C239" s="5" t="s">
        <v>397</v>
      </c>
      <c r="D239" s="5" t="s">
        <v>2</v>
      </c>
      <c r="E239" s="7">
        <v>7917</v>
      </c>
      <c r="F239" s="6">
        <v>2829</v>
      </c>
      <c r="G239" s="5">
        <f>F239/E239%</f>
        <v>35.733232284956422</v>
      </c>
      <c r="H239" s="7">
        <v>5292</v>
      </c>
      <c r="I239" s="6">
        <v>1813</v>
      </c>
      <c r="J239" s="5">
        <f>I239/H239%</f>
        <v>34.25925925925926</v>
      </c>
      <c r="K239" s="7">
        <f>E239+H239</f>
        <v>13209</v>
      </c>
      <c r="L239" s="6">
        <f>F239+I239</f>
        <v>4642</v>
      </c>
      <c r="M239" s="5">
        <f>L239/K239%</f>
        <v>35.142705730941024</v>
      </c>
      <c r="N239" s="7">
        <v>58839</v>
      </c>
      <c r="O239" s="6">
        <v>21423</v>
      </c>
      <c r="P239" s="5">
        <f>O239/N239%</f>
        <v>36.409524295110387</v>
      </c>
      <c r="Q239" s="7">
        <f>K239+N239</f>
        <v>72048</v>
      </c>
      <c r="R239" s="6">
        <f>L239+O239</f>
        <v>26065</v>
      </c>
      <c r="S239" s="5">
        <f>R239/Q239%</f>
        <v>36.177270708416607</v>
      </c>
      <c r="T239" s="5">
        <f>P239-G239</f>
        <v>0.6762920101539649</v>
      </c>
      <c r="U239" s="5">
        <f>P239-J239</f>
        <v>2.1502650358511275</v>
      </c>
      <c r="V239" s="5">
        <f>P239-M239</f>
        <v>1.2668185641693626</v>
      </c>
    </row>
    <row r="240" spans="1:22" x14ac:dyDescent="0.2">
      <c r="A240" s="8" t="s">
        <v>778</v>
      </c>
      <c r="B240" s="8" t="s">
        <v>398</v>
      </c>
      <c r="C240" s="5" t="s">
        <v>396</v>
      </c>
      <c r="D240" s="5" t="s">
        <v>0</v>
      </c>
      <c r="E240" s="7">
        <v>7917</v>
      </c>
      <c r="F240" s="6">
        <v>3612</v>
      </c>
      <c r="G240" s="5">
        <f>F240/E239%</f>
        <v>45.623342175066313</v>
      </c>
      <c r="H240" s="7">
        <v>5292</v>
      </c>
      <c r="I240" s="6">
        <v>2308</v>
      </c>
      <c r="J240" s="5">
        <f>I240/H239%</f>
        <v>43.613000755857897</v>
      </c>
      <c r="K240" s="7">
        <f>E240+H240</f>
        <v>13209</v>
      </c>
      <c r="L240" s="6">
        <f>F240+I240</f>
        <v>5920</v>
      </c>
      <c r="M240" s="5">
        <f>L240/K239%</f>
        <v>44.817927170868344</v>
      </c>
      <c r="N240" s="7">
        <v>58839</v>
      </c>
      <c r="O240" s="6">
        <v>25009</v>
      </c>
      <c r="P240" s="5">
        <f>O240/N239%</f>
        <v>42.504121416067576</v>
      </c>
      <c r="Q240" s="7">
        <f>K240+N240</f>
        <v>72048</v>
      </c>
      <c r="R240" s="6">
        <f>L240+O240</f>
        <v>30929</v>
      </c>
      <c r="S240" s="5">
        <f>R240/Q239%</f>
        <v>42.928325560737285</v>
      </c>
      <c r="T240" s="5">
        <f>P240-G240</f>
        <v>-3.1192207589987362</v>
      </c>
      <c r="U240" s="5">
        <f>P240-J240</f>
        <v>-1.1088793397903203</v>
      </c>
      <c r="V240" s="5">
        <f>P240-M240</f>
        <v>-2.313805754800768</v>
      </c>
    </row>
    <row r="241" spans="1:22" x14ac:dyDescent="0.2">
      <c r="A241" s="8" t="s">
        <v>778</v>
      </c>
      <c r="B241" s="8" t="s">
        <v>395</v>
      </c>
      <c r="C241" s="5" t="s">
        <v>394</v>
      </c>
      <c r="D241" s="5" t="s">
        <v>2</v>
      </c>
      <c r="E241" s="7">
        <v>9845</v>
      </c>
      <c r="F241" s="6">
        <v>3053</v>
      </c>
      <c r="G241" s="5">
        <f>F241/E241%</f>
        <v>31.010665312341288</v>
      </c>
      <c r="H241" s="7">
        <v>5529</v>
      </c>
      <c r="I241" s="6">
        <v>1451</v>
      </c>
      <c r="J241" s="5">
        <f>I241/H241%</f>
        <v>26.243443660698137</v>
      </c>
      <c r="K241" s="7">
        <f>E241+H241</f>
        <v>15374</v>
      </c>
      <c r="L241" s="6">
        <f>F241+I241</f>
        <v>4504</v>
      </c>
      <c r="M241" s="5">
        <f>L241/K241%</f>
        <v>29.29621438792767</v>
      </c>
      <c r="N241" s="7">
        <v>66356</v>
      </c>
      <c r="O241" s="6">
        <v>20813</v>
      </c>
      <c r="P241" s="5">
        <f>O241/N241%</f>
        <v>31.365663994213037</v>
      </c>
      <c r="Q241" s="7">
        <f>K241+N241</f>
        <v>81730</v>
      </c>
      <c r="R241" s="6">
        <f>L241+O241</f>
        <v>25317</v>
      </c>
      <c r="S241" s="5">
        <f>R241/Q241%</f>
        <v>30.97638566010033</v>
      </c>
      <c r="T241" s="5">
        <f>P241-G241</f>
        <v>0.35499868187174854</v>
      </c>
      <c r="U241" s="5">
        <f>P241-J241</f>
        <v>5.1222203335148997</v>
      </c>
      <c r="V241" s="5">
        <f>P241-M241</f>
        <v>2.0694496062853673</v>
      </c>
    </row>
    <row r="242" spans="1:22" x14ac:dyDescent="0.2">
      <c r="A242" s="8" t="s">
        <v>778</v>
      </c>
      <c r="B242" s="8" t="s">
        <v>395</v>
      </c>
      <c r="C242" s="5" t="s">
        <v>393</v>
      </c>
      <c r="D242" s="5" t="s">
        <v>0</v>
      </c>
      <c r="E242" s="7">
        <v>9845</v>
      </c>
      <c r="F242" s="6">
        <v>4363</v>
      </c>
      <c r="G242" s="5">
        <f>F242/E241%</f>
        <v>44.316912138141184</v>
      </c>
      <c r="H242" s="7">
        <v>5529</v>
      </c>
      <c r="I242" s="6">
        <v>2608</v>
      </c>
      <c r="J242" s="5">
        <f>I242/H241%</f>
        <v>47.169470066919878</v>
      </c>
      <c r="K242" s="7">
        <f>E242+H242</f>
        <v>15374</v>
      </c>
      <c r="L242" s="6">
        <f>F242+I242</f>
        <v>6971</v>
      </c>
      <c r="M242" s="5">
        <f>L242/K241%</f>
        <v>45.342786522700663</v>
      </c>
      <c r="N242" s="7">
        <v>66356</v>
      </c>
      <c r="O242" s="6">
        <v>28063</v>
      </c>
      <c r="P242" s="5">
        <f>O242/N241%</f>
        <v>42.291578757007656</v>
      </c>
      <c r="Q242" s="7">
        <f>K242+N242</f>
        <v>81730</v>
      </c>
      <c r="R242" s="6">
        <f>L242+O242</f>
        <v>35034</v>
      </c>
      <c r="S242" s="5">
        <f>R242/Q241%</f>
        <v>42.865532852073905</v>
      </c>
      <c r="T242" s="5">
        <f>P242-G242</f>
        <v>-2.0253333811335281</v>
      </c>
      <c r="U242" s="5">
        <f>P242-J242</f>
        <v>-4.8778913099122221</v>
      </c>
      <c r="V242" s="5">
        <f>P242-M242</f>
        <v>-3.0512077656930074</v>
      </c>
    </row>
    <row r="243" spans="1:22" x14ac:dyDescent="0.2">
      <c r="A243" s="8" t="s">
        <v>778</v>
      </c>
      <c r="B243" s="8" t="s">
        <v>90</v>
      </c>
      <c r="C243" s="5" t="s">
        <v>392</v>
      </c>
      <c r="D243" s="5" t="s">
        <v>2</v>
      </c>
      <c r="E243" s="7">
        <v>14754</v>
      </c>
      <c r="F243" s="6">
        <v>6722</v>
      </c>
      <c r="G243" s="5">
        <f>F243/E243%</f>
        <v>45.560525959061948</v>
      </c>
      <c r="H243" s="7">
        <v>7462</v>
      </c>
      <c r="I243" s="6">
        <v>2818</v>
      </c>
      <c r="J243" s="5">
        <f>I243/H243%</f>
        <v>37.764674350040202</v>
      </c>
      <c r="K243" s="7">
        <f>E243+H243</f>
        <v>22216</v>
      </c>
      <c r="L243" s="6">
        <f>F243+I243</f>
        <v>9540</v>
      </c>
      <c r="M243" s="5">
        <f>L243/K243%</f>
        <v>42.942023766654664</v>
      </c>
      <c r="N243" s="7">
        <v>96726</v>
      </c>
      <c r="O243" s="6">
        <v>42860</v>
      </c>
      <c r="P243" s="5">
        <f>O243/N243%</f>
        <v>44.310733411905794</v>
      </c>
      <c r="Q243" s="7">
        <f>K243+N243</f>
        <v>118942</v>
      </c>
      <c r="R243" s="6">
        <f>L243+O243</f>
        <v>52400</v>
      </c>
      <c r="S243" s="5">
        <f>R243/Q243%</f>
        <v>44.055085672008204</v>
      </c>
      <c r="T243" s="5">
        <f>P243-G243</f>
        <v>-1.2497925471561544</v>
      </c>
      <c r="U243" s="5">
        <f>P243-J243</f>
        <v>6.5460590618655914</v>
      </c>
      <c r="V243" s="5">
        <f>P243-M243</f>
        <v>1.3687096452511298</v>
      </c>
    </row>
    <row r="244" spans="1:22" x14ac:dyDescent="0.2">
      <c r="A244" s="8" t="s">
        <v>778</v>
      </c>
      <c r="B244" s="8" t="s">
        <v>90</v>
      </c>
      <c r="C244" s="5" t="s">
        <v>391</v>
      </c>
      <c r="D244" s="5" t="s">
        <v>0</v>
      </c>
      <c r="E244" s="7">
        <v>14754</v>
      </c>
      <c r="F244" s="6">
        <v>5667</v>
      </c>
      <c r="G244" s="5">
        <f>F244/E243%</f>
        <v>38.409922732818224</v>
      </c>
      <c r="H244" s="7">
        <v>7462</v>
      </c>
      <c r="I244" s="6">
        <v>3085</v>
      </c>
      <c r="J244" s="5">
        <f>I244/H243%</f>
        <v>41.342803537925484</v>
      </c>
      <c r="K244" s="7">
        <f>E244+H244</f>
        <v>22216</v>
      </c>
      <c r="L244" s="6">
        <f>F244+I244</f>
        <v>8752</v>
      </c>
      <c r="M244" s="5">
        <f>L244/K243%</f>
        <v>39.395030608570401</v>
      </c>
      <c r="N244" s="7">
        <v>96726</v>
      </c>
      <c r="O244" s="6">
        <v>36278</v>
      </c>
      <c r="P244" s="5">
        <f>O244/N243%</f>
        <v>37.505944627090962</v>
      </c>
      <c r="Q244" s="7">
        <f>K244+N244</f>
        <v>118942</v>
      </c>
      <c r="R244" s="6">
        <f>L244+O244</f>
        <v>45030</v>
      </c>
      <c r="S244" s="5">
        <f>R244/Q243%</f>
        <v>37.858788316994833</v>
      </c>
      <c r="T244" s="5">
        <f>P244-G244</f>
        <v>-0.903978105727262</v>
      </c>
      <c r="U244" s="5">
        <f>P244-J244</f>
        <v>-3.8368589108345219</v>
      </c>
      <c r="V244" s="5">
        <f>P244-M244</f>
        <v>-1.8890859814794396</v>
      </c>
    </row>
    <row r="245" spans="1:22" x14ac:dyDescent="0.2">
      <c r="A245" s="8" t="s">
        <v>778</v>
      </c>
      <c r="B245" s="8" t="s">
        <v>87</v>
      </c>
      <c r="C245" s="5" t="s">
        <v>390</v>
      </c>
      <c r="D245" s="5" t="s">
        <v>2</v>
      </c>
      <c r="E245" s="7">
        <v>13759</v>
      </c>
      <c r="F245" s="6">
        <v>5180</v>
      </c>
      <c r="G245" s="5">
        <f>F245/E245%</f>
        <v>37.648084889890249</v>
      </c>
      <c r="H245" s="7">
        <v>6727</v>
      </c>
      <c r="I245" s="6">
        <v>2277</v>
      </c>
      <c r="J245" s="5">
        <f>I245/H245%</f>
        <v>33.848669540657056</v>
      </c>
      <c r="K245" s="7">
        <f>E245+H245</f>
        <v>20486</v>
      </c>
      <c r="L245" s="6">
        <f>F245+I245</f>
        <v>7457</v>
      </c>
      <c r="M245" s="5">
        <f>L245/K245%</f>
        <v>36.400468612711116</v>
      </c>
      <c r="N245" s="7">
        <v>80009</v>
      </c>
      <c r="O245" s="6">
        <v>30233</v>
      </c>
      <c r="P245" s="5">
        <f>O245/N245%</f>
        <v>37.786998962616707</v>
      </c>
      <c r="Q245" s="7">
        <f>K245+N245</f>
        <v>100495</v>
      </c>
      <c r="R245" s="6">
        <f>L245+O245</f>
        <v>37690</v>
      </c>
      <c r="S245" s="5">
        <f>R245/Q245%</f>
        <v>37.504353450420417</v>
      </c>
      <c r="T245" s="5">
        <f>P245-G245</f>
        <v>0.1389140727264575</v>
      </c>
      <c r="U245" s="5">
        <f>P245-J245</f>
        <v>3.9383294219596507</v>
      </c>
      <c r="V245" s="5">
        <f>P245-M245</f>
        <v>1.3865303499055912</v>
      </c>
    </row>
    <row r="246" spans="1:22" x14ac:dyDescent="0.2">
      <c r="A246" s="8" t="s">
        <v>778</v>
      </c>
      <c r="B246" s="8" t="s">
        <v>87</v>
      </c>
      <c r="C246" s="5" t="s">
        <v>389</v>
      </c>
      <c r="D246" s="5" t="s">
        <v>0</v>
      </c>
      <c r="E246" s="7">
        <v>13759</v>
      </c>
      <c r="F246" s="6">
        <v>6583</v>
      </c>
      <c r="G246" s="5">
        <f>F246/E245%</f>
        <v>47.845046878406862</v>
      </c>
      <c r="H246" s="7">
        <v>6727</v>
      </c>
      <c r="I246" s="6">
        <v>3203</v>
      </c>
      <c r="J246" s="5">
        <f>I246/H245%</f>
        <v>47.614092463207967</v>
      </c>
      <c r="K246" s="7">
        <f>E246+H246</f>
        <v>20486</v>
      </c>
      <c r="L246" s="6">
        <f>F246+I246</f>
        <v>9786</v>
      </c>
      <c r="M246" s="5">
        <f>L246/K245%</f>
        <v>47.769208239773498</v>
      </c>
      <c r="N246" s="7">
        <v>80009</v>
      </c>
      <c r="O246" s="6">
        <v>35830</v>
      </c>
      <c r="P246" s="5">
        <f>O246/N245%</f>
        <v>44.782461973028035</v>
      </c>
      <c r="Q246" s="7">
        <f>K246+N246</f>
        <v>100495</v>
      </c>
      <c r="R246" s="6">
        <f>L246+O246</f>
        <v>45616</v>
      </c>
      <c r="S246" s="5">
        <f>R246/Q245%</f>
        <v>45.391313000646797</v>
      </c>
      <c r="T246" s="5">
        <f>P246-G246</f>
        <v>-3.0625849053788272</v>
      </c>
      <c r="U246" s="5">
        <f>P246-J246</f>
        <v>-2.8316304901799327</v>
      </c>
      <c r="V246" s="5">
        <f>P246-M246</f>
        <v>-2.9867462667454632</v>
      </c>
    </row>
    <row r="247" spans="1:22" x14ac:dyDescent="0.2">
      <c r="A247" s="8" t="s">
        <v>777</v>
      </c>
      <c r="B247" s="8" t="s">
        <v>388</v>
      </c>
      <c r="C247" s="5" t="s">
        <v>387</v>
      </c>
      <c r="D247" s="5" t="s">
        <v>2</v>
      </c>
      <c r="E247" s="7">
        <v>10899</v>
      </c>
      <c r="F247" s="6">
        <v>6046</v>
      </c>
      <c r="G247" s="5">
        <f>F247/E247%</f>
        <v>55.472979172401139</v>
      </c>
      <c r="H247" s="7">
        <v>4494</v>
      </c>
      <c r="I247" s="6">
        <v>1777</v>
      </c>
      <c r="J247" s="5">
        <f>I247/H247%</f>
        <v>39.541611036938143</v>
      </c>
      <c r="K247" s="7">
        <f>E247+H247</f>
        <v>15393</v>
      </c>
      <c r="L247" s="6">
        <f>F247+I247</f>
        <v>7823</v>
      </c>
      <c r="M247" s="5">
        <f>L247/K247%</f>
        <v>50.82180211784577</v>
      </c>
      <c r="N247" s="7">
        <v>63256</v>
      </c>
      <c r="O247" s="6">
        <v>35349</v>
      </c>
      <c r="P247" s="5">
        <f>O247/N247%</f>
        <v>55.882445933982552</v>
      </c>
      <c r="Q247" s="7">
        <f>K247+N247</f>
        <v>78649</v>
      </c>
      <c r="R247" s="6">
        <f>L247+O247</f>
        <v>43172</v>
      </c>
      <c r="S247" s="5">
        <f>R247/Q247%</f>
        <v>54.891988455034394</v>
      </c>
      <c r="T247" s="5">
        <f>P247-G247</f>
        <v>0.40946676158141315</v>
      </c>
      <c r="U247" s="5">
        <f>P247-J247</f>
        <v>16.34083489704441</v>
      </c>
      <c r="V247" s="5">
        <f>P247-M247</f>
        <v>5.0606438161367819</v>
      </c>
    </row>
    <row r="248" spans="1:22" x14ac:dyDescent="0.2">
      <c r="A248" s="8" t="s">
        <v>777</v>
      </c>
      <c r="B248" s="8" t="s">
        <v>388</v>
      </c>
      <c r="C248" s="5" t="s">
        <v>386</v>
      </c>
      <c r="D248" s="5" t="s">
        <v>0</v>
      </c>
      <c r="E248" s="7">
        <v>10899</v>
      </c>
      <c r="F248" s="6">
        <v>4338</v>
      </c>
      <c r="G248" s="5">
        <f>F248/E247%</f>
        <v>39.801816680429397</v>
      </c>
      <c r="H248" s="7">
        <v>4494</v>
      </c>
      <c r="I248" s="6">
        <v>2363</v>
      </c>
      <c r="J248" s="5">
        <f>I248/H247%</f>
        <v>52.581219403649314</v>
      </c>
      <c r="K248" s="7">
        <f>E248+H248</f>
        <v>15393</v>
      </c>
      <c r="L248" s="6">
        <f>F248+I248</f>
        <v>6701</v>
      </c>
      <c r="M248" s="5">
        <f>L248/K247%</f>
        <v>43.532774637822385</v>
      </c>
      <c r="N248" s="7">
        <v>63256</v>
      </c>
      <c r="O248" s="6">
        <v>24775</v>
      </c>
      <c r="P248" s="5">
        <f>O248/N247%</f>
        <v>39.166245099279124</v>
      </c>
      <c r="Q248" s="7">
        <f>K248+N248</f>
        <v>78649</v>
      </c>
      <c r="R248" s="6">
        <f>L248+O248</f>
        <v>31476</v>
      </c>
      <c r="S248" s="5">
        <f>R248/Q247%</f>
        <v>40.020852140523083</v>
      </c>
      <c r="T248" s="5">
        <f>P248-G248</f>
        <v>-0.63557158115027335</v>
      </c>
      <c r="U248" s="5">
        <f>P248-J248</f>
        <v>-13.41497430437019</v>
      </c>
      <c r="V248" s="5">
        <f>P248-M248</f>
        <v>-4.3665295385432614</v>
      </c>
    </row>
    <row r="249" spans="1:22" x14ac:dyDescent="0.2">
      <c r="A249" s="8" t="s">
        <v>777</v>
      </c>
      <c r="B249" s="8" t="s">
        <v>385</v>
      </c>
      <c r="C249" s="5" t="s">
        <v>384</v>
      </c>
      <c r="D249" s="5" t="s">
        <v>2</v>
      </c>
      <c r="E249" s="7">
        <v>11523</v>
      </c>
      <c r="F249" s="6">
        <v>5656</v>
      </c>
      <c r="G249" s="5">
        <f>F249/E249%</f>
        <v>49.084439816020129</v>
      </c>
      <c r="H249" s="7">
        <v>5710</v>
      </c>
      <c r="I249" s="6">
        <v>2136</v>
      </c>
      <c r="J249" s="5">
        <f>I249/H249%</f>
        <v>37.408056042031525</v>
      </c>
      <c r="K249" s="7">
        <f>E249+H249</f>
        <v>17233</v>
      </c>
      <c r="L249" s="6">
        <f>F249+I249</f>
        <v>7792</v>
      </c>
      <c r="M249" s="5">
        <f>L249/K249%</f>
        <v>45.215574769337898</v>
      </c>
      <c r="N249" s="7">
        <v>75063</v>
      </c>
      <c r="O249" s="6">
        <v>39432</v>
      </c>
      <c r="P249" s="5">
        <f>O249/N249%</f>
        <v>52.531873226489751</v>
      </c>
      <c r="Q249" s="7">
        <f>K249+N249</f>
        <v>92296</v>
      </c>
      <c r="R249" s="6">
        <f>L249+O249</f>
        <v>47224</v>
      </c>
      <c r="S249" s="5">
        <f>R249/Q249%</f>
        <v>51.165814336482619</v>
      </c>
      <c r="T249" s="5">
        <f>P249-G249</f>
        <v>3.4474334104696212</v>
      </c>
      <c r="U249" s="5">
        <f>P249-J249</f>
        <v>15.123817184458225</v>
      </c>
      <c r="V249" s="5">
        <f>P249-M249</f>
        <v>7.3162984571518521</v>
      </c>
    </row>
    <row r="250" spans="1:22" x14ac:dyDescent="0.2">
      <c r="A250" s="8" t="s">
        <v>777</v>
      </c>
      <c r="B250" s="8" t="s">
        <v>385</v>
      </c>
      <c r="C250" s="5" t="s">
        <v>383</v>
      </c>
      <c r="D250" s="5" t="s">
        <v>0</v>
      </c>
      <c r="E250" s="7">
        <v>11523</v>
      </c>
      <c r="F250" s="6">
        <v>4139</v>
      </c>
      <c r="G250" s="5">
        <f>F250/E249%</f>
        <v>35.919465416992104</v>
      </c>
      <c r="H250" s="7">
        <v>5710</v>
      </c>
      <c r="I250" s="6">
        <v>2795</v>
      </c>
      <c r="J250" s="5">
        <f>I250/H249%</f>
        <v>48.949211908931694</v>
      </c>
      <c r="K250" s="7">
        <f>E250+H250</f>
        <v>17233</v>
      </c>
      <c r="L250" s="6">
        <f>F250+I250</f>
        <v>6934</v>
      </c>
      <c r="M250" s="5">
        <f>L250/K249%</f>
        <v>40.236755062960597</v>
      </c>
      <c r="N250" s="7">
        <v>75063</v>
      </c>
      <c r="O250" s="6">
        <v>24544</v>
      </c>
      <c r="P250" s="5">
        <f>O250/N249%</f>
        <v>32.697867124948374</v>
      </c>
      <c r="Q250" s="7">
        <f>K250+N250</f>
        <v>92296</v>
      </c>
      <c r="R250" s="6">
        <f>L250+O250</f>
        <v>31478</v>
      </c>
      <c r="S250" s="5">
        <f>R250/Q249%</f>
        <v>34.105486694981366</v>
      </c>
      <c r="T250" s="5">
        <f>P250-G250</f>
        <v>-3.2215982920437298</v>
      </c>
      <c r="U250" s="5">
        <f>P250-J250</f>
        <v>-16.25134478398332</v>
      </c>
      <c r="V250" s="5">
        <f>P250-M250</f>
        <v>-7.5388879380122233</v>
      </c>
    </row>
    <row r="251" spans="1:22" x14ac:dyDescent="0.2">
      <c r="A251" s="8" t="s">
        <v>777</v>
      </c>
      <c r="B251" s="8" t="s">
        <v>382</v>
      </c>
      <c r="C251" s="5" t="s">
        <v>381</v>
      </c>
      <c r="D251" s="5" t="s">
        <v>2</v>
      </c>
      <c r="E251" s="7">
        <v>10518</v>
      </c>
      <c r="F251" s="6">
        <v>4762</v>
      </c>
      <c r="G251" s="5">
        <f>F251/E251%</f>
        <v>45.274767065982125</v>
      </c>
      <c r="H251" s="7">
        <v>5936</v>
      </c>
      <c r="I251" s="6">
        <v>2003</v>
      </c>
      <c r="J251" s="5">
        <f>I251/H251%</f>
        <v>33.743261455525605</v>
      </c>
      <c r="K251" s="7">
        <f>E251+H251</f>
        <v>16454</v>
      </c>
      <c r="L251" s="6">
        <f>F251+I251</f>
        <v>6765</v>
      </c>
      <c r="M251" s="5">
        <f>L251/K251%</f>
        <v>41.114622584174064</v>
      </c>
      <c r="N251" s="7">
        <v>76511</v>
      </c>
      <c r="O251" s="6">
        <v>35865</v>
      </c>
      <c r="P251" s="5">
        <f>O251/N251%</f>
        <v>46.875612657003565</v>
      </c>
      <c r="Q251" s="7">
        <f>K251+N251</f>
        <v>92965</v>
      </c>
      <c r="R251" s="6">
        <f>L251+O251</f>
        <v>42630</v>
      </c>
      <c r="S251" s="5">
        <f>R251/Q251%</f>
        <v>45.855967299521325</v>
      </c>
      <c r="T251" s="5">
        <f>P251-G251</f>
        <v>1.6008455910214394</v>
      </c>
      <c r="U251" s="5">
        <f>P251-J251</f>
        <v>13.13235120147796</v>
      </c>
      <c r="V251" s="5">
        <f>P251-M251</f>
        <v>5.7609900728295003</v>
      </c>
    </row>
    <row r="252" spans="1:22" x14ac:dyDescent="0.2">
      <c r="A252" s="8" t="s">
        <v>777</v>
      </c>
      <c r="B252" s="8" t="s">
        <v>382</v>
      </c>
      <c r="C252" s="5" t="s">
        <v>380</v>
      </c>
      <c r="D252" s="5" t="s">
        <v>0</v>
      </c>
      <c r="E252" s="7">
        <v>10518</v>
      </c>
      <c r="F252" s="6">
        <v>5337</v>
      </c>
      <c r="G252" s="5">
        <f>F252/E251%</f>
        <v>50.741585852823725</v>
      </c>
      <c r="H252" s="7">
        <v>5936</v>
      </c>
      <c r="I252" s="6">
        <v>3360</v>
      </c>
      <c r="J252" s="5">
        <f>I252/H251%</f>
        <v>56.60377358490566</v>
      </c>
      <c r="K252" s="7">
        <f>E252+H252</f>
        <v>16454</v>
      </c>
      <c r="L252" s="6">
        <f>F252+I252</f>
        <v>8697</v>
      </c>
      <c r="M252" s="5">
        <f>L252/K251%</f>
        <v>52.856448280053485</v>
      </c>
      <c r="N252" s="7">
        <v>76511</v>
      </c>
      <c r="O252" s="6">
        <v>36762</v>
      </c>
      <c r="P252" s="5">
        <f>O252/N251%</f>
        <v>48.047993099031508</v>
      </c>
      <c r="Q252" s="7">
        <f>K252+N252</f>
        <v>92965</v>
      </c>
      <c r="R252" s="6">
        <f>L252+O252</f>
        <v>45459</v>
      </c>
      <c r="S252" s="5">
        <f>R252/Q251%</f>
        <v>48.899048028828055</v>
      </c>
      <c r="T252" s="5">
        <f>P252-G252</f>
        <v>-2.6935927537922169</v>
      </c>
      <c r="U252" s="5">
        <f>P252-J252</f>
        <v>-8.555780485874152</v>
      </c>
      <c r="V252" s="5">
        <f>P252-M252</f>
        <v>-4.8084551810219764</v>
      </c>
    </row>
    <row r="253" spans="1:22" x14ac:dyDescent="0.2">
      <c r="A253" s="8" t="s">
        <v>777</v>
      </c>
      <c r="B253" s="8" t="s">
        <v>379</v>
      </c>
      <c r="C253" s="5" t="s">
        <v>378</v>
      </c>
      <c r="D253" s="5" t="s">
        <v>2</v>
      </c>
      <c r="E253" s="7">
        <v>12472</v>
      </c>
      <c r="F253" s="6">
        <v>5672</v>
      </c>
      <c r="G253" s="5">
        <f>F253/E253%</f>
        <v>45.477870429762667</v>
      </c>
      <c r="H253" s="7">
        <v>5697</v>
      </c>
      <c r="I253" s="6">
        <v>1894</v>
      </c>
      <c r="J253" s="5">
        <f>I253/H253%</f>
        <v>33.245567842724242</v>
      </c>
      <c r="K253" s="7">
        <f>E253+H253</f>
        <v>18169</v>
      </c>
      <c r="L253" s="6">
        <f>F253+I253</f>
        <v>7566</v>
      </c>
      <c r="M253" s="5">
        <f>L253/K253%</f>
        <v>41.642357862292918</v>
      </c>
      <c r="N253" s="7">
        <v>65019</v>
      </c>
      <c r="O253" s="6">
        <v>31541</v>
      </c>
      <c r="P253" s="5">
        <f>O253/N253%</f>
        <v>48.510435411187494</v>
      </c>
      <c r="Q253" s="7">
        <f>K253+N253</f>
        <v>83188</v>
      </c>
      <c r="R253" s="6">
        <f>L253+O253</f>
        <v>39107</v>
      </c>
      <c r="S253" s="5">
        <f>R253/Q253%</f>
        <v>47.010386113381735</v>
      </c>
      <c r="T253" s="5">
        <f>P253-G253</f>
        <v>3.0325649814248266</v>
      </c>
      <c r="U253" s="5">
        <f>P253-J253</f>
        <v>15.264867568463252</v>
      </c>
      <c r="V253" s="5">
        <f>P253-M253</f>
        <v>6.8680775488945756</v>
      </c>
    </row>
    <row r="254" spans="1:22" x14ac:dyDescent="0.2">
      <c r="A254" s="8" t="s">
        <v>777</v>
      </c>
      <c r="B254" s="8" t="s">
        <v>379</v>
      </c>
      <c r="C254" s="5" t="s">
        <v>377</v>
      </c>
      <c r="D254" s="5" t="s">
        <v>0</v>
      </c>
      <c r="E254" s="7">
        <v>12472</v>
      </c>
      <c r="F254" s="6">
        <v>3978</v>
      </c>
      <c r="G254" s="5">
        <f>F254/E253%</f>
        <v>31.895445798588838</v>
      </c>
      <c r="H254" s="7">
        <v>5697</v>
      </c>
      <c r="I254" s="6">
        <v>2167</v>
      </c>
      <c r="J254" s="5">
        <f>I254/H253%</f>
        <v>38.037563629980696</v>
      </c>
      <c r="K254" s="7">
        <f>E254+H254</f>
        <v>18169</v>
      </c>
      <c r="L254" s="6">
        <f>F254+I254</f>
        <v>6145</v>
      </c>
      <c r="M254" s="5">
        <f>L254/K253%</f>
        <v>33.821344047553524</v>
      </c>
      <c r="N254" s="7">
        <v>65019</v>
      </c>
      <c r="O254" s="6">
        <v>17771</v>
      </c>
      <c r="P254" s="5">
        <f>O254/N253%</f>
        <v>27.3320106430428</v>
      </c>
      <c r="Q254" s="7">
        <f>K254+N254</f>
        <v>83188</v>
      </c>
      <c r="R254" s="6">
        <f>L254+O254</f>
        <v>23916</v>
      </c>
      <c r="S254" s="5">
        <f>R254/Q253%</f>
        <v>28.74933884694908</v>
      </c>
      <c r="T254" s="5">
        <f>P254-G254</f>
        <v>-4.5634351555460384</v>
      </c>
      <c r="U254" s="5">
        <f>P254-J254</f>
        <v>-10.705552986937896</v>
      </c>
      <c r="V254" s="5">
        <f>P254-M254</f>
        <v>-6.4893334045107238</v>
      </c>
    </row>
    <row r="255" spans="1:22" x14ac:dyDescent="0.2">
      <c r="A255" s="8" t="s">
        <v>777</v>
      </c>
      <c r="B255" s="8" t="s">
        <v>376</v>
      </c>
      <c r="C255" s="5" t="s">
        <v>375</v>
      </c>
      <c r="D255" s="5" t="s">
        <v>2</v>
      </c>
      <c r="E255" s="7">
        <v>13051</v>
      </c>
      <c r="F255" s="6">
        <v>5123</v>
      </c>
      <c r="G255" s="5">
        <f>F255/E255%</f>
        <v>39.253697034709987</v>
      </c>
      <c r="H255" s="7">
        <v>8760</v>
      </c>
      <c r="I255" s="6">
        <v>3064</v>
      </c>
      <c r="J255" s="5">
        <f>I255/H255%</f>
        <v>34.977168949771695</v>
      </c>
      <c r="K255" s="7">
        <f>E255+H255</f>
        <v>21811</v>
      </c>
      <c r="L255" s="6">
        <f>F255+I255</f>
        <v>8187</v>
      </c>
      <c r="M255" s="5">
        <f>L255/K255%</f>
        <v>37.536105634771445</v>
      </c>
      <c r="N255" s="7">
        <v>104490</v>
      </c>
      <c r="O255" s="6">
        <v>44830</v>
      </c>
      <c r="P255" s="5">
        <f>O255/N255%</f>
        <v>42.903627141353233</v>
      </c>
      <c r="Q255" s="7">
        <f>K255+N255</f>
        <v>126301</v>
      </c>
      <c r="R255" s="6">
        <f>L255+O255</f>
        <v>53017</v>
      </c>
      <c r="S255" s="5">
        <f>R255/Q255%</f>
        <v>41.976706439378944</v>
      </c>
      <c r="T255" s="5">
        <f>P255-G255</f>
        <v>3.6499301066432466</v>
      </c>
      <c r="U255" s="5">
        <f>P255-J255</f>
        <v>7.9264581915815384</v>
      </c>
      <c r="V255" s="5">
        <f>P255-M255</f>
        <v>5.3675215065817881</v>
      </c>
    </row>
    <row r="256" spans="1:22" x14ac:dyDescent="0.2">
      <c r="A256" s="8" t="s">
        <v>777</v>
      </c>
      <c r="B256" s="8" t="s">
        <v>376</v>
      </c>
      <c r="C256" s="5" t="s">
        <v>374</v>
      </c>
      <c r="D256" s="5" t="s">
        <v>0</v>
      </c>
      <c r="E256" s="7">
        <v>13051</v>
      </c>
      <c r="F256" s="6">
        <v>3220</v>
      </c>
      <c r="G256" s="5">
        <f>F256/E255%</f>
        <v>24.672438893571375</v>
      </c>
      <c r="H256" s="7">
        <v>8760</v>
      </c>
      <c r="I256" s="6">
        <v>2836</v>
      </c>
      <c r="J256" s="5">
        <f>I256/H255%</f>
        <v>32.374429223744293</v>
      </c>
      <c r="K256" s="7">
        <f>E256+H256</f>
        <v>21811</v>
      </c>
      <c r="L256" s="6">
        <f>F256+I256</f>
        <v>6056</v>
      </c>
      <c r="M256" s="5">
        <f>L256/K255%</f>
        <v>27.765806244555499</v>
      </c>
      <c r="N256" s="7">
        <v>104490</v>
      </c>
      <c r="O256" s="6">
        <v>23901</v>
      </c>
      <c r="P256" s="5">
        <f>O256/N255%</f>
        <v>22.873959230548376</v>
      </c>
      <c r="Q256" s="7">
        <f>K256+N256</f>
        <v>126301</v>
      </c>
      <c r="R256" s="6">
        <f>L256+O256</f>
        <v>29957</v>
      </c>
      <c r="S256" s="5">
        <f>R256/Q255%</f>
        <v>23.718735401936645</v>
      </c>
      <c r="T256" s="5">
        <f>P256-G256</f>
        <v>-1.7984796630229987</v>
      </c>
      <c r="U256" s="5">
        <f>P256-J256</f>
        <v>-9.5004699931959173</v>
      </c>
      <c r="V256" s="5">
        <f>P256-M256</f>
        <v>-4.8918470140071229</v>
      </c>
    </row>
    <row r="257" spans="1:22" x14ac:dyDescent="0.2">
      <c r="A257" s="8" t="s">
        <v>777</v>
      </c>
      <c r="B257" s="8" t="s">
        <v>222</v>
      </c>
      <c r="C257" s="5" t="s">
        <v>372</v>
      </c>
      <c r="D257" s="5" t="s">
        <v>2</v>
      </c>
      <c r="E257" s="7">
        <v>7973</v>
      </c>
      <c r="F257" s="6">
        <v>3871</v>
      </c>
      <c r="G257" s="5">
        <f>F257/E257%</f>
        <v>48.551360842844595</v>
      </c>
      <c r="H257" s="7">
        <v>4351</v>
      </c>
      <c r="I257" s="6">
        <v>1738</v>
      </c>
      <c r="J257" s="5">
        <f>I257/H257%</f>
        <v>39.944840266605382</v>
      </c>
      <c r="K257" s="7">
        <f>E257+H257</f>
        <v>12324</v>
      </c>
      <c r="L257" s="6">
        <f>F257+I257</f>
        <v>5609</v>
      </c>
      <c r="M257" s="5">
        <f>L257/K257%</f>
        <v>45.512820512820518</v>
      </c>
      <c r="N257" s="7">
        <v>53200</v>
      </c>
      <c r="O257" s="6">
        <v>27653</v>
      </c>
      <c r="P257" s="5">
        <f>O257/N257%</f>
        <v>51.979323308270679</v>
      </c>
      <c r="Q257" s="7">
        <f>K257+N257</f>
        <v>65524</v>
      </c>
      <c r="R257" s="6">
        <f>L257+O257</f>
        <v>33262</v>
      </c>
      <c r="S257" s="5">
        <f>R257/Q257%</f>
        <v>50.763079177095413</v>
      </c>
      <c r="T257" s="5">
        <f>P257-G257</f>
        <v>3.4279624654260843</v>
      </c>
      <c r="U257" s="5">
        <f>P257-J257</f>
        <v>12.034483041665297</v>
      </c>
      <c r="V257" s="5">
        <f>P257-M257</f>
        <v>6.466502795450161</v>
      </c>
    </row>
    <row r="258" spans="1:22" x14ac:dyDescent="0.2">
      <c r="A258" s="8" t="s">
        <v>777</v>
      </c>
      <c r="B258" s="8" t="s">
        <v>222</v>
      </c>
      <c r="C258" s="5" t="s">
        <v>371</v>
      </c>
      <c r="D258" s="5" t="s">
        <v>0</v>
      </c>
      <c r="E258" s="7">
        <v>7973</v>
      </c>
      <c r="F258" s="6">
        <v>3961</v>
      </c>
      <c r="G258" s="5">
        <f>F258/E257%</f>
        <v>49.680170575692962</v>
      </c>
      <c r="H258" s="7">
        <v>4351</v>
      </c>
      <c r="I258" s="6">
        <v>2491</v>
      </c>
      <c r="J258" s="5">
        <f>I258/H257%</f>
        <v>57.251206619168009</v>
      </c>
      <c r="K258" s="7">
        <f>E258+H258</f>
        <v>12324</v>
      </c>
      <c r="L258" s="6">
        <f>F258+I258</f>
        <v>6452</v>
      </c>
      <c r="M258" s="5">
        <f>L258/K257%</f>
        <v>52.353132099967546</v>
      </c>
      <c r="N258" s="7">
        <v>53200</v>
      </c>
      <c r="O258" s="6">
        <v>24286</v>
      </c>
      <c r="P258" s="5">
        <f>O258/N257%</f>
        <v>45.650375939849624</v>
      </c>
      <c r="Q258" s="7">
        <f>K258+N258</f>
        <v>65524</v>
      </c>
      <c r="R258" s="6">
        <f>L258+O258</f>
        <v>30738</v>
      </c>
      <c r="S258" s="5">
        <f>R258/Q257%</f>
        <v>46.911055491117757</v>
      </c>
      <c r="T258" s="5">
        <f>P258-G258</f>
        <v>-4.0297946358433379</v>
      </c>
      <c r="U258" s="5">
        <f>P258-J258</f>
        <v>-11.600830679318385</v>
      </c>
      <c r="V258" s="5">
        <f>P258-M258</f>
        <v>-6.7027561601179215</v>
      </c>
    </row>
    <row r="259" spans="1:22" x14ac:dyDescent="0.2">
      <c r="A259" s="8" t="s">
        <v>777</v>
      </c>
      <c r="B259" s="8" t="s">
        <v>219</v>
      </c>
      <c r="C259" s="5" t="s">
        <v>369</v>
      </c>
      <c r="D259" s="5" t="s">
        <v>2</v>
      </c>
      <c r="E259" s="7">
        <v>8261</v>
      </c>
      <c r="F259" s="6">
        <v>3561</v>
      </c>
      <c r="G259" s="5">
        <f>F259/E259%</f>
        <v>43.106161481660813</v>
      </c>
      <c r="H259" s="7">
        <v>4577</v>
      </c>
      <c r="I259" s="6">
        <v>1598</v>
      </c>
      <c r="J259" s="5">
        <f>I259/H259%</f>
        <v>34.913698929429756</v>
      </c>
      <c r="K259" s="7">
        <f>E259+H259</f>
        <v>12838</v>
      </c>
      <c r="L259" s="6">
        <f>F259+I259</f>
        <v>5159</v>
      </c>
      <c r="M259" s="5">
        <f>L259/K259%</f>
        <v>40.18538713195202</v>
      </c>
      <c r="N259" s="7">
        <v>57024</v>
      </c>
      <c r="O259" s="6">
        <v>24881</v>
      </c>
      <c r="P259" s="5">
        <f>O259/N259%</f>
        <v>43.632505611672279</v>
      </c>
      <c r="Q259" s="7">
        <f>K259+N259</f>
        <v>69862</v>
      </c>
      <c r="R259" s="6">
        <f>L259+O259</f>
        <v>30040</v>
      </c>
      <c r="S259" s="5">
        <f>R259/Q259%</f>
        <v>42.999055280409948</v>
      </c>
      <c r="T259" s="5">
        <f>P259-G259</f>
        <v>0.5263441300114664</v>
      </c>
      <c r="U259" s="5">
        <f>P259-J259</f>
        <v>8.7188066822425228</v>
      </c>
      <c r="V259" s="5">
        <f>P259-M259</f>
        <v>3.4471184797202596</v>
      </c>
    </row>
    <row r="260" spans="1:22" x14ac:dyDescent="0.2">
      <c r="A260" s="8" t="s">
        <v>777</v>
      </c>
      <c r="B260" s="8" t="s">
        <v>219</v>
      </c>
      <c r="C260" s="5" t="s">
        <v>368</v>
      </c>
      <c r="D260" s="5" t="s">
        <v>0</v>
      </c>
      <c r="E260" s="7">
        <v>8261</v>
      </c>
      <c r="F260" s="6">
        <v>4028</v>
      </c>
      <c r="G260" s="5">
        <f>F260/E259%</f>
        <v>48.7592301174192</v>
      </c>
      <c r="H260" s="7">
        <v>4577</v>
      </c>
      <c r="I260" s="6">
        <v>2369</v>
      </c>
      <c r="J260" s="5">
        <f>I260/H259%</f>
        <v>51.758793969849243</v>
      </c>
      <c r="K260" s="7">
        <f>E260+H260</f>
        <v>12838</v>
      </c>
      <c r="L260" s="6">
        <f>F260+I260</f>
        <v>6397</v>
      </c>
      <c r="M260" s="5">
        <f>L260/K259%</f>
        <v>49.828633743573768</v>
      </c>
      <c r="N260" s="7">
        <v>57024</v>
      </c>
      <c r="O260" s="6">
        <v>26874</v>
      </c>
      <c r="P260" s="5">
        <f>O260/N259%</f>
        <v>47.127525252525253</v>
      </c>
      <c r="Q260" s="7">
        <f>K260+N260</f>
        <v>69862</v>
      </c>
      <c r="R260" s="6">
        <f>L260+O260</f>
        <v>33271</v>
      </c>
      <c r="S260" s="5">
        <f>R260/Q259%</f>
        <v>47.623887091695053</v>
      </c>
      <c r="T260" s="5">
        <f>P260-G260</f>
        <v>-1.6317048648939476</v>
      </c>
      <c r="U260" s="5">
        <f>P260-J260</f>
        <v>-4.6312687173239908</v>
      </c>
      <c r="V260" s="5">
        <f>P260-M260</f>
        <v>-2.7011084910485152</v>
      </c>
    </row>
    <row r="261" spans="1:22" x14ac:dyDescent="0.2">
      <c r="A261" s="8" t="s">
        <v>777</v>
      </c>
      <c r="B261" s="8" t="s">
        <v>367</v>
      </c>
      <c r="C261" s="5" t="s">
        <v>366</v>
      </c>
      <c r="D261" s="5" t="s">
        <v>2</v>
      </c>
      <c r="E261" s="7">
        <v>11926</v>
      </c>
      <c r="F261" s="6">
        <v>5049</v>
      </c>
      <c r="G261" s="5">
        <f>F261/E261%</f>
        <v>42.33607244675499</v>
      </c>
      <c r="H261" s="7">
        <v>5291</v>
      </c>
      <c r="I261" s="6">
        <v>1989</v>
      </c>
      <c r="J261" s="5">
        <f>I261/H261%</f>
        <v>37.592137592137597</v>
      </c>
      <c r="K261" s="7">
        <f>E261+H261</f>
        <v>17217</v>
      </c>
      <c r="L261" s="6">
        <f>F261+I261</f>
        <v>7038</v>
      </c>
      <c r="M261" s="5">
        <f>L261/K261%</f>
        <v>40.878201777313123</v>
      </c>
      <c r="N261" s="7">
        <v>70862</v>
      </c>
      <c r="O261" s="6">
        <v>31286</v>
      </c>
      <c r="P261" s="5">
        <f>O261/N261%</f>
        <v>44.150602579661879</v>
      </c>
      <c r="Q261" s="7">
        <f>K261+N261</f>
        <v>88079</v>
      </c>
      <c r="R261" s="6">
        <f>L261+O261</f>
        <v>38324</v>
      </c>
      <c r="S261" s="5">
        <f>R261/Q261%</f>
        <v>43.510939043358803</v>
      </c>
      <c r="T261" s="5">
        <f>P261-G261</f>
        <v>1.8145301329068886</v>
      </c>
      <c r="U261" s="5">
        <f>P261-J261</f>
        <v>6.5584649875242818</v>
      </c>
      <c r="V261" s="5">
        <f>P261-M261</f>
        <v>3.2724008023487556</v>
      </c>
    </row>
    <row r="262" spans="1:22" x14ac:dyDescent="0.2">
      <c r="A262" s="8" t="s">
        <v>777</v>
      </c>
      <c r="B262" s="8" t="s">
        <v>367</v>
      </c>
      <c r="C262" s="5" t="s">
        <v>365</v>
      </c>
      <c r="D262" s="5" t="s">
        <v>0</v>
      </c>
      <c r="E262" s="7">
        <v>11926</v>
      </c>
      <c r="F262" s="6">
        <v>6731</v>
      </c>
      <c r="G262" s="5">
        <f>F262/E261%</f>
        <v>56.439711554586616</v>
      </c>
      <c r="H262" s="7">
        <v>5291</v>
      </c>
      <c r="I262" s="6">
        <v>3216</v>
      </c>
      <c r="J262" s="5">
        <f>I262/H261%</f>
        <v>60.782460782460788</v>
      </c>
      <c r="K262" s="7">
        <f>E262+H262</f>
        <v>17217</v>
      </c>
      <c r="L262" s="6">
        <f>F262+I262</f>
        <v>9947</v>
      </c>
      <c r="M262" s="5">
        <f>L262/K261%</f>
        <v>57.774292850090035</v>
      </c>
      <c r="N262" s="7">
        <v>70862</v>
      </c>
      <c r="O262" s="6">
        <v>38747</v>
      </c>
      <c r="P262" s="5">
        <f>O262/N261%</f>
        <v>54.6795179362705</v>
      </c>
      <c r="Q262" s="7">
        <f>K262+N262</f>
        <v>88079</v>
      </c>
      <c r="R262" s="6">
        <f>L262+O262</f>
        <v>48694</v>
      </c>
      <c r="S262" s="5">
        <f>R262/Q261%</f>
        <v>55.284460541105148</v>
      </c>
      <c r="T262" s="5">
        <f>P262-G262</f>
        <v>-1.7601936183161158</v>
      </c>
      <c r="U262" s="5">
        <f>P262-J262</f>
        <v>-6.1029428461902882</v>
      </c>
      <c r="V262" s="5">
        <f>P262-M262</f>
        <v>-3.0947749138195348</v>
      </c>
    </row>
    <row r="263" spans="1:22" x14ac:dyDescent="0.2">
      <c r="A263" s="8" t="s">
        <v>777</v>
      </c>
      <c r="B263" s="8" t="s">
        <v>364</v>
      </c>
      <c r="C263" s="5" t="s">
        <v>363</v>
      </c>
      <c r="D263" s="5" t="s">
        <v>2</v>
      </c>
      <c r="E263" s="7">
        <v>9184</v>
      </c>
      <c r="F263" s="6">
        <v>4386</v>
      </c>
      <c r="G263" s="5">
        <f>F263/E263%</f>
        <v>47.75696864111498</v>
      </c>
      <c r="H263" s="7">
        <v>7752</v>
      </c>
      <c r="I263" s="6">
        <v>3101</v>
      </c>
      <c r="J263" s="5">
        <f>I263/H263%</f>
        <v>40.002579979360171</v>
      </c>
      <c r="K263" s="7">
        <f>E263+H263</f>
        <v>16936</v>
      </c>
      <c r="L263" s="6">
        <f>F263+I263</f>
        <v>7487</v>
      </c>
      <c r="M263" s="5">
        <f>L263/K263%</f>
        <v>44.207605101558805</v>
      </c>
      <c r="N263" s="7">
        <v>93356</v>
      </c>
      <c r="O263" s="6">
        <v>46479</v>
      </c>
      <c r="P263" s="5">
        <f>O263/N263%</f>
        <v>49.786837482325723</v>
      </c>
      <c r="Q263" s="7">
        <f>K263+N263</f>
        <v>110292</v>
      </c>
      <c r="R263" s="6">
        <f>L263+O263</f>
        <v>53966</v>
      </c>
      <c r="S263" s="5">
        <f>R263/Q263%</f>
        <v>48.930112791498928</v>
      </c>
      <c r="T263" s="5">
        <f>P263-G263</f>
        <v>2.0298688412107424</v>
      </c>
      <c r="U263" s="5">
        <f>P263-J263</f>
        <v>9.7842575029655521</v>
      </c>
      <c r="V263" s="5">
        <f>P263-M263</f>
        <v>5.5792323807669177</v>
      </c>
    </row>
    <row r="264" spans="1:22" x14ac:dyDescent="0.2">
      <c r="A264" s="8" t="s">
        <v>777</v>
      </c>
      <c r="B264" s="8" t="s">
        <v>364</v>
      </c>
      <c r="C264" s="5" t="s">
        <v>362</v>
      </c>
      <c r="D264" s="5" t="s">
        <v>0</v>
      </c>
      <c r="E264" s="7">
        <v>9184</v>
      </c>
      <c r="F264" s="6">
        <v>3788</v>
      </c>
      <c r="G264" s="5">
        <f>F264/E263%</f>
        <v>41.245644599303134</v>
      </c>
      <c r="H264" s="7">
        <v>7752</v>
      </c>
      <c r="I264" s="6">
        <v>3564</v>
      </c>
      <c r="J264" s="5">
        <f>I264/H263%</f>
        <v>45.975232198142415</v>
      </c>
      <c r="K264" s="7">
        <f>E264+H264</f>
        <v>16936</v>
      </c>
      <c r="L264" s="6">
        <f>F264+I264</f>
        <v>7352</v>
      </c>
      <c r="M264" s="5">
        <f>L264/K263%</f>
        <v>43.41048653755314</v>
      </c>
      <c r="N264" s="7">
        <v>93356</v>
      </c>
      <c r="O264" s="6">
        <v>34735</v>
      </c>
      <c r="P264" s="5">
        <f>O264/N263%</f>
        <v>37.207035434251686</v>
      </c>
      <c r="Q264" s="7">
        <f>K264+N264</f>
        <v>110292</v>
      </c>
      <c r="R264" s="6">
        <f>L264+O264</f>
        <v>42087</v>
      </c>
      <c r="S264" s="5">
        <f>R264/Q263%</f>
        <v>38.159612664563156</v>
      </c>
      <c r="T264" s="5">
        <f>P264-G264</f>
        <v>-4.0386091650514473</v>
      </c>
      <c r="U264" s="5">
        <f>P264-J264</f>
        <v>-8.7681967638907281</v>
      </c>
      <c r="V264" s="5">
        <f>P264-M264</f>
        <v>-6.2034511033014539</v>
      </c>
    </row>
    <row r="265" spans="1:22" x14ac:dyDescent="0.2">
      <c r="A265" s="8" t="s">
        <v>777</v>
      </c>
      <c r="B265" s="8" t="s">
        <v>361</v>
      </c>
      <c r="C265" s="5" t="s">
        <v>360</v>
      </c>
      <c r="D265" s="5" t="s">
        <v>2</v>
      </c>
      <c r="E265" s="7">
        <v>12918</v>
      </c>
      <c r="F265" s="6">
        <v>6357</v>
      </c>
      <c r="G265" s="5">
        <f>F265/E265%</f>
        <v>49.210404087320015</v>
      </c>
      <c r="H265" s="7">
        <v>7331</v>
      </c>
      <c r="I265" s="6">
        <v>2925</v>
      </c>
      <c r="J265" s="5">
        <f>I265/H265%</f>
        <v>39.899058791433639</v>
      </c>
      <c r="K265" s="7">
        <f>E265+H265</f>
        <v>20249</v>
      </c>
      <c r="L265" s="6">
        <f>F265+I265</f>
        <v>9282</v>
      </c>
      <c r="M265" s="5">
        <f>L265/K265%</f>
        <v>45.839300706207709</v>
      </c>
      <c r="N265" s="7">
        <v>79947</v>
      </c>
      <c r="O265" s="6">
        <v>41612</v>
      </c>
      <c r="P265" s="5">
        <f>O265/N265%</f>
        <v>52.049482782343304</v>
      </c>
      <c r="Q265" s="7">
        <f>K265+N265</f>
        <v>100196</v>
      </c>
      <c r="R265" s="6">
        <f>L265+O265</f>
        <v>50894</v>
      </c>
      <c r="S265" s="5">
        <f>R265/Q265%</f>
        <v>50.794442891931809</v>
      </c>
      <c r="T265" s="5">
        <f>P265-G265</f>
        <v>2.8390786950232894</v>
      </c>
      <c r="U265" s="5">
        <f>P265-J265</f>
        <v>12.150423990909665</v>
      </c>
      <c r="V265" s="5">
        <f>P265-M265</f>
        <v>6.2101820761355953</v>
      </c>
    </row>
    <row r="266" spans="1:22" x14ac:dyDescent="0.2">
      <c r="A266" s="8" t="s">
        <v>777</v>
      </c>
      <c r="B266" s="8" t="s">
        <v>361</v>
      </c>
      <c r="C266" s="5" t="s">
        <v>359</v>
      </c>
      <c r="D266" s="5" t="s">
        <v>0</v>
      </c>
      <c r="E266" s="7">
        <v>12918</v>
      </c>
      <c r="F266" s="6">
        <v>5521</v>
      </c>
      <c r="G266" s="5">
        <f>F266/E265%</f>
        <v>42.738814057903696</v>
      </c>
      <c r="H266" s="7">
        <v>7331</v>
      </c>
      <c r="I266" s="6">
        <v>3555</v>
      </c>
      <c r="J266" s="5">
        <f>I266/H265%</f>
        <v>48.492702223434726</v>
      </c>
      <c r="K266" s="7">
        <f>E266+H266</f>
        <v>20249</v>
      </c>
      <c r="L266" s="6">
        <f>F266+I266</f>
        <v>9076</v>
      </c>
      <c r="M266" s="5">
        <f>L266/K265%</f>
        <v>44.821966516865025</v>
      </c>
      <c r="N266" s="7">
        <v>79947</v>
      </c>
      <c r="O266" s="6">
        <v>31173</v>
      </c>
      <c r="P266" s="5">
        <f>O266/N265%</f>
        <v>38.992082254493603</v>
      </c>
      <c r="Q266" s="7">
        <f>K266+N266</f>
        <v>100196</v>
      </c>
      <c r="R266" s="6">
        <f>L266+O266</f>
        <v>40249</v>
      </c>
      <c r="S266" s="5">
        <f>R266/Q265%</f>
        <v>40.170266278094935</v>
      </c>
      <c r="T266" s="5">
        <f>P266-G266</f>
        <v>-3.7467318034100927</v>
      </c>
      <c r="U266" s="5">
        <f>P266-J266</f>
        <v>-9.5006199689411233</v>
      </c>
      <c r="V266" s="5">
        <f>P266-M266</f>
        <v>-5.8298842623714222</v>
      </c>
    </row>
    <row r="267" spans="1:22" x14ac:dyDescent="0.2">
      <c r="A267" s="8" t="s">
        <v>777</v>
      </c>
      <c r="B267" s="8" t="s">
        <v>358</v>
      </c>
      <c r="C267" s="5" t="s">
        <v>357</v>
      </c>
      <c r="D267" s="5" t="s">
        <v>2</v>
      </c>
      <c r="E267" s="7">
        <v>9579</v>
      </c>
      <c r="F267" s="6">
        <v>4833</v>
      </c>
      <c r="G267" s="5">
        <f>F267/E267%</f>
        <v>50.454118383964918</v>
      </c>
      <c r="H267" s="7">
        <v>5459</v>
      </c>
      <c r="I267" s="6">
        <v>2211</v>
      </c>
      <c r="J267" s="5">
        <f>I267/H267%</f>
        <v>40.501923429199486</v>
      </c>
      <c r="K267" s="7">
        <f>E267+H267</f>
        <v>15038</v>
      </c>
      <c r="L267" s="6">
        <f>F267+I267</f>
        <v>7044</v>
      </c>
      <c r="M267" s="5">
        <f>L267/K267%</f>
        <v>46.841335283947338</v>
      </c>
      <c r="N267" s="7">
        <v>68197</v>
      </c>
      <c r="O267" s="6">
        <v>33635</v>
      </c>
      <c r="P267" s="5">
        <f>O267/N267%</f>
        <v>49.320351335102714</v>
      </c>
      <c r="Q267" s="7">
        <f>K267+N267</f>
        <v>83235</v>
      </c>
      <c r="R267" s="6">
        <f>L267+O267</f>
        <v>40679</v>
      </c>
      <c r="S267" s="5">
        <f>R267/Q267%</f>
        <v>48.872469514026548</v>
      </c>
      <c r="T267" s="5">
        <f>P267-G267</f>
        <v>-1.1337670488622038</v>
      </c>
      <c r="U267" s="5">
        <f>P267-J267</f>
        <v>8.8184279059032278</v>
      </c>
      <c r="V267" s="5">
        <f>P267-M267</f>
        <v>2.4790160511553765</v>
      </c>
    </row>
    <row r="268" spans="1:22" x14ac:dyDescent="0.2">
      <c r="A268" s="8" t="s">
        <v>777</v>
      </c>
      <c r="B268" s="8" t="s">
        <v>358</v>
      </c>
      <c r="C268" s="5" t="s">
        <v>356</v>
      </c>
      <c r="D268" s="5" t="s">
        <v>0</v>
      </c>
      <c r="E268" s="7">
        <v>9579</v>
      </c>
      <c r="F268" s="6">
        <v>3355</v>
      </c>
      <c r="G268" s="5">
        <f>F268/E267%</f>
        <v>35.024532832237185</v>
      </c>
      <c r="H268" s="7">
        <v>5459</v>
      </c>
      <c r="I268" s="6">
        <v>2355</v>
      </c>
      <c r="J268" s="5">
        <f>I268/H267%</f>
        <v>43.139769188496061</v>
      </c>
      <c r="K268" s="7">
        <f>E268+H268</f>
        <v>15038</v>
      </c>
      <c r="L268" s="6">
        <f>F268+I268</f>
        <v>5710</v>
      </c>
      <c r="M268" s="5">
        <f>L268/K267%</f>
        <v>37.970474797180479</v>
      </c>
      <c r="N268" s="7">
        <v>68197</v>
      </c>
      <c r="O268" s="6">
        <v>24226</v>
      </c>
      <c r="P268" s="5">
        <f>O268/N267%</f>
        <v>35.523556754695953</v>
      </c>
      <c r="Q268" s="7">
        <f>K268+N268</f>
        <v>83235</v>
      </c>
      <c r="R268" s="6">
        <f>L268+O268</f>
        <v>29936</v>
      </c>
      <c r="S268" s="5">
        <f>R268/Q267%</f>
        <v>35.965639454556374</v>
      </c>
      <c r="T268" s="5">
        <f>P268-G268</f>
        <v>0.49902392245876825</v>
      </c>
      <c r="U268" s="5">
        <f>P268-J268</f>
        <v>-7.6162124338001078</v>
      </c>
      <c r="V268" s="5">
        <f>P268-M268</f>
        <v>-2.4469180424845263</v>
      </c>
    </row>
    <row r="269" spans="1:22" x14ac:dyDescent="0.2">
      <c r="A269" s="8" t="s">
        <v>777</v>
      </c>
      <c r="B269" s="8" t="s">
        <v>355</v>
      </c>
      <c r="C269" s="5" t="s">
        <v>354</v>
      </c>
      <c r="D269" s="5" t="s">
        <v>2</v>
      </c>
      <c r="E269" s="7">
        <v>7617</v>
      </c>
      <c r="F269" s="6">
        <v>3129</v>
      </c>
      <c r="G269" s="5">
        <f>F269/E269%</f>
        <v>41.079165025600631</v>
      </c>
      <c r="H269" s="7">
        <v>4447</v>
      </c>
      <c r="I269" s="6">
        <v>1453</v>
      </c>
      <c r="J269" s="5">
        <f>I269/H269%</f>
        <v>32.673712615246231</v>
      </c>
      <c r="K269" s="7">
        <f>E269+H269</f>
        <v>12064</v>
      </c>
      <c r="L269" s="6">
        <f>F269+I269</f>
        <v>4582</v>
      </c>
      <c r="M269" s="5">
        <f>L269/K269%</f>
        <v>37.980769230769234</v>
      </c>
      <c r="N269" s="7">
        <v>57494</v>
      </c>
      <c r="O269" s="6">
        <v>26553</v>
      </c>
      <c r="P269" s="5">
        <f>O269/N269%</f>
        <v>46.183949629526552</v>
      </c>
      <c r="Q269" s="7">
        <f>K269+N269</f>
        <v>69558</v>
      </c>
      <c r="R269" s="6">
        <f>L269+O269</f>
        <v>31135</v>
      </c>
      <c r="S269" s="5">
        <f>R269/Q269%</f>
        <v>44.761206475171797</v>
      </c>
      <c r="T269" s="5">
        <f>P269-G269</f>
        <v>5.1047846039259213</v>
      </c>
      <c r="U269" s="5">
        <f>P269-J269</f>
        <v>13.510237014280321</v>
      </c>
      <c r="V269" s="5">
        <f>P269-M269</f>
        <v>8.2031803987573184</v>
      </c>
    </row>
    <row r="270" spans="1:22" x14ac:dyDescent="0.2">
      <c r="A270" s="8" t="s">
        <v>777</v>
      </c>
      <c r="B270" s="8" t="s">
        <v>355</v>
      </c>
      <c r="C270" s="5" t="s">
        <v>353</v>
      </c>
      <c r="D270" s="5" t="s">
        <v>0</v>
      </c>
      <c r="E270" s="7">
        <v>7617</v>
      </c>
      <c r="F270" s="6">
        <v>4056</v>
      </c>
      <c r="G270" s="5">
        <f>F270/E269%</f>
        <v>53.24931075226467</v>
      </c>
      <c r="H270" s="7">
        <v>4447</v>
      </c>
      <c r="I270" s="6">
        <v>2464</v>
      </c>
      <c r="J270" s="5">
        <f>I270/H269%</f>
        <v>55.408140319316395</v>
      </c>
      <c r="K270" s="7">
        <f>E270+H270</f>
        <v>12064</v>
      </c>
      <c r="L270" s="6">
        <f>F270+I270</f>
        <v>6520</v>
      </c>
      <c r="M270" s="5">
        <f>L270/K269%</f>
        <v>54.04509283819629</v>
      </c>
      <c r="N270" s="7">
        <v>57494</v>
      </c>
      <c r="O270" s="6">
        <v>27379</v>
      </c>
      <c r="P270" s="5">
        <f>O270/N269%</f>
        <v>47.620621282220746</v>
      </c>
      <c r="Q270" s="7">
        <f>K270+N270</f>
        <v>69558</v>
      </c>
      <c r="R270" s="6">
        <f>L270+O270</f>
        <v>33899</v>
      </c>
      <c r="S270" s="5">
        <f>R270/Q269%</f>
        <v>48.734868742632045</v>
      </c>
      <c r="T270" s="5">
        <f>P270-G270</f>
        <v>-5.6286894700439234</v>
      </c>
      <c r="U270" s="5">
        <f>P270-J270</f>
        <v>-7.7875190370956489</v>
      </c>
      <c r="V270" s="5">
        <f>P270-M270</f>
        <v>-6.4244715559755434</v>
      </c>
    </row>
    <row r="271" spans="1:22" x14ac:dyDescent="0.2">
      <c r="A271" s="8" t="s">
        <v>777</v>
      </c>
      <c r="B271" s="8" t="s">
        <v>352</v>
      </c>
      <c r="C271" s="5" t="s">
        <v>351</v>
      </c>
      <c r="D271" s="5" t="s">
        <v>2</v>
      </c>
      <c r="E271" s="7">
        <v>7837</v>
      </c>
      <c r="F271" s="6">
        <v>4571</v>
      </c>
      <c r="G271" s="5">
        <f>F271/E271%</f>
        <v>58.325890008931985</v>
      </c>
      <c r="H271" s="7">
        <v>5001</v>
      </c>
      <c r="I271" s="6">
        <v>2383</v>
      </c>
      <c r="J271" s="5">
        <f>I271/H271%</f>
        <v>47.650469906018799</v>
      </c>
      <c r="K271" s="7">
        <f>E271+H271</f>
        <v>12838</v>
      </c>
      <c r="L271" s="6">
        <f>F271+I271</f>
        <v>6954</v>
      </c>
      <c r="M271" s="5">
        <f>L271/K271%</f>
        <v>54.167315781274347</v>
      </c>
      <c r="N271" s="7">
        <v>72015</v>
      </c>
      <c r="O271" s="6">
        <v>43122</v>
      </c>
      <c r="P271" s="5">
        <f>O271/N271%</f>
        <v>59.879191835034369</v>
      </c>
      <c r="Q271" s="7">
        <f>K271+N271</f>
        <v>84853</v>
      </c>
      <c r="R271" s="6">
        <f>L271+O271</f>
        <v>50076</v>
      </c>
      <c r="S271" s="5">
        <f>R271/Q271%</f>
        <v>59.015002415942867</v>
      </c>
      <c r="T271" s="5">
        <f>P271-G271</f>
        <v>1.5533018261023841</v>
      </c>
      <c r="U271" s="5">
        <f>P271-J271</f>
        <v>12.22872192901557</v>
      </c>
      <c r="V271" s="5">
        <f>P271-M271</f>
        <v>5.7118760537600224</v>
      </c>
    </row>
    <row r="272" spans="1:22" x14ac:dyDescent="0.2">
      <c r="A272" s="8" t="s">
        <v>777</v>
      </c>
      <c r="B272" s="8" t="s">
        <v>352</v>
      </c>
      <c r="C272" s="5" t="s">
        <v>350</v>
      </c>
      <c r="D272" s="5" t="s">
        <v>0</v>
      </c>
      <c r="E272" s="7">
        <v>7837</v>
      </c>
      <c r="F272" s="6">
        <v>2134</v>
      </c>
      <c r="G272" s="5">
        <f>F272/E271%</f>
        <v>27.22980732423121</v>
      </c>
      <c r="H272" s="7">
        <v>5001</v>
      </c>
      <c r="I272" s="6">
        <v>1697</v>
      </c>
      <c r="J272" s="5">
        <f>I272/H271%</f>
        <v>33.933213357328533</v>
      </c>
      <c r="K272" s="7">
        <f>E272+H272</f>
        <v>12838</v>
      </c>
      <c r="L272" s="6">
        <f>F272+I272</f>
        <v>3831</v>
      </c>
      <c r="M272" s="5">
        <f>L272/K271%</f>
        <v>29.841096744041128</v>
      </c>
      <c r="N272" s="7">
        <v>72015</v>
      </c>
      <c r="O272" s="6">
        <v>18354</v>
      </c>
      <c r="P272" s="5">
        <f>O272/N271%</f>
        <v>25.486357008956467</v>
      </c>
      <c r="Q272" s="7">
        <f>K272+N272</f>
        <v>84853</v>
      </c>
      <c r="R272" s="6">
        <f>L272+O272</f>
        <v>22185</v>
      </c>
      <c r="S272" s="5">
        <f>R272/Q271%</f>
        <v>26.145215843871167</v>
      </c>
      <c r="T272" s="5">
        <f>P272-G272</f>
        <v>-1.7434503152747425</v>
      </c>
      <c r="U272" s="5">
        <f>P272-J272</f>
        <v>-8.4468563483720658</v>
      </c>
      <c r="V272" s="5">
        <f>P272-M272</f>
        <v>-4.3547397350846602</v>
      </c>
    </row>
    <row r="273" spans="1:22" x14ac:dyDescent="0.2">
      <c r="A273" s="8" t="s">
        <v>777</v>
      </c>
      <c r="B273" s="8" t="s">
        <v>349</v>
      </c>
      <c r="C273" s="5" t="s">
        <v>348</v>
      </c>
      <c r="D273" s="5" t="s">
        <v>2</v>
      </c>
      <c r="E273" s="7">
        <v>14559</v>
      </c>
      <c r="F273" s="6">
        <v>7559</v>
      </c>
      <c r="G273" s="5">
        <f>F273/E273%</f>
        <v>51.919774709801494</v>
      </c>
      <c r="H273" s="7">
        <v>7674</v>
      </c>
      <c r="I273" s="6">
        <v>3333</v>
      </c>
      <c r="J273" s="5">
        <f>I273/H273%</f>
        <v>43.432369038311187</v>
      </c>
      <c r="K273" s="7">
        <f>E273+H273</f>
        <v>22233</v>
      </c>
      <c r="L273" s="6">
        <f>F273+I273</f>
        <v>10892</v>
      </c>
      <c r="M273" s="5">
        <f>L273/K273%</f>
        <v>48.99023973372914</v>
      </c>
      <c r="N273" s="7">
        <v>93992</v>
      </c>
      <c r="O273" s="6">
        <v>53832</v>
      </c>
      <c r="P273" s="5">
        <f>O273/N273%</f>
        <v>57.272959400800069</v>
      </c>
      <c r="Q273" s="7">
        <f>K273+N273</f>
        <v>116225</v>
      </c>
      <c r="R273" s="6">
        <f>L273+O273</f>
        <v>64724</v>
      </c>
      <c r="S273" s="5">
        <f>R273/Q273%</f>
        <v>55.68853516885352</v>
      </c>
      <c r="T273" s="5">
        <f>P273-G273</f>
        <v>5.3531846909985745</v>
      </c>
      <c r="U273" s="5">
        <f>P273-J273</f>
        <v>13.840590362488882</v>
      </c>
      <c r="V273" s="5">
        <f>P273-M273</f>
        <v>8.2827196670709284</v>
      </c>
    </row>
    <row r="274" spans="1:22" x14ac:dyDescent="0.2">
      <c r="A274" s="8" t="s">
        <v>777</v>
      </c>
      <c r="B274" s="8" t="s">
        <v>349</v>
      </c>
      <c r="C274" s="5" t="s">
        <v>347</v>
      </c>
      <c r="D274" s="5" t="s">
        <v>0</v>
      </c>
      <c r="E274" s="7">
        <v>14559</v>
      </c>
      <c r="F274" s="6">
        <v>5147</v>
      </c>
      <c r="G274" s="5">
        <f>F274/E273%</f>
        <v>35.352702795521672</v>
      </c>
      <c r="H274" s="7">
        <v>7674</v>
      </c>
      <c r="I274" s="6">
        <v>3346</v>
      </c>
      <c r="J274" s="5">
        <f>I274/H273%</f>
        <v>43.601772217878555</v>
      </c>
      <c r="K274" s="7">
        <f>E274+H274</f>
        <v>22233</v>
      </c>
      <c r="L274" s="6">
        <f>F274+I274</f>
        <v>8493</v>
      </c>
      <c r="M274" s="5">
        <f>L274/K273%</f>
        <v>38.199973013088652</v>
      </c>
      <c r="N274" s="7">
        <v>93992</v>
      </c>
      <c r="O274" s="6">
        <v>28876</v>
      </c>
      <c r="P274" s="5">
        <f>O274/N273%</f>
        <v>30.721763554345053</v>
      </c>
      <c r="Q274" s="7">
        <f>K274+N274</f>
        <v>116225</v>
      </c>
      <c r="R274" s="6">
        <f>L274+O274</f>
        <v>37369</v>
      </c>
      <c r="S274" s="5">
        <f>R274/Q273%</f>
        <v>32.15229081522908</v>
      </c>
      <c r="T274" s="5">
        <f>P274-G274</f>
        <v>-4.6309392411766197</v>
      </c>
      <c r="U274" s="5">
        <f>P274-J274</f>
        <v>-12.880008663533502</v>
      </c>
      <c r="V274" s="5">
        <f>P274-M274</f>
        <v>-7.4782094587435992</v>
      </c>
    </row>
    <row r="275" spans="1:22" x14ac:dyDescent="0.2">
      <c r="A275" s="8" t="s">
        <v>777</v>
      </c>
      <c r="B275" s="8" t="s">
        <v>346</v>
      </c>
      <c r="C275" s="5" t="s">
        <v>345</v>
      </c>
      <c r="D275" s="5" t="s">
        <v>2</v>
      </c>
      <c r="E275" s="7">
        <v>10710</v>
      </c>
      <c r="F275" s="6">
        <v>4623</v>
      </c>
      <c r="G275" s="5">
        <f>F275/E275%</f>
        <v>43.16526610644258</v>
      </c>
      <c r="H275" s="7">
        <v>6728</v>
      </c>
      <c r="I275" s="6">
        <v>2562</v>
      </c>
      <c r="J275" s="5">
        <f>I275/H275%</f>
        <v>38.07966706302021</v>
      </c>
      <c r="K275" s="7">
        <f>E275+H275</f>
        <v>17438</v>
      </c>
      <c r="L275" s="6">
        <f>F275+I275</f>
        <v>7185</v>
      </c>
      <c r="M275" s="5">
        <f>L275/K275%</f>
        <v>41.203119623810068</v>
      </c>
      <c r="N275" s="7">
        <v>84395</v>
      </c>
      <c r="O275" s="6">
        <v>41195</v>
      </c>
      <c r="P275" s="5">
        <f>O275/N275%</f>
        <v>48.812133420226317</v>
      </c>
      <c r="Q275" s="7">
        <f>K275+N275</f>
        <v>101833</v>
      </c>
      <c r="R275" s="6">
        <f>L275+O275</f>
        <v>48380</v>
      </c>
      <c r="S275" s="5">
        <f>R275/Q275%</f>
        <v>47.509157149450566</v>
      </c>
      <c r="T275" s="5">
        <f>P275-G275</f>
        <v>5.6468673137837371</v>
      </c>
      <c r="U275" s="5">
        <f>P275-J275</f>
        <v>10.732466357206107</v>
      </c>
      <c r="V275" s="5">
        <f>P275-M275</f>
        <v>7.6090137964162494</v>
      </c>
    </row>
    <row r="276" spans="1:22" x14ac:dyDescent="0.2">
      <c r="A276" s="8" t="s">
        <v>777</v>
      </c>
      <c r="B276" s="8" t="s">
        <v>346</v>
      </c>
      <c r="C276" s="5" t="s">
        <v>344</v>
      </c>
      <c r="D276" s="5" t="s">
        <v>0</v>
      </c>
      <c r="E276" s="7">
        <v>10710</v>
      </c>
      <c r="F276" s="6">
        <v>5926</v>
      </c>
      <c r="G276" s="5">
        <f>F276/E275%</f>
        <v>55.331465919701216</v>
      </c>
      <c r="H276" s="7">
        <v>6728</v>
      </c>
      <c r="I276" s="6">
        <v>4037</v>
      </c>
      <c r="J276" s="5">
        <f>I276/H275%</f>
        <v>60.002972651605234</v>
      </c>
      <c r="K276" s="7">
        <f>E276+H276</f>
        <v>17438</v>
      </c>
      <c r="L276" s="6">
        <f>F276+I276</f>
        <v>9963</v>
      </c>
      <c r="M276" s="5">
        <f>L276/K275%</f>
        <v>57.133845624498221</v>
      </c>
      <c r="N276" s="7">
        <v>84395</v>
      </c>
      <c r="O276" s="6">
        <v>41635</v>
      </c>
      <c r="P276" s="5">
        <f>O276/N275%</f>
        <v>49.33349132057586</v>
      </c>
      <c r="Q276" s="7">
        <f>K276+N276</f>
        <v>101833</v>
      </c>
      <c r="R276" s="6">
        <f>L276+O276</f>
        <v>51598</v>
      </c>
      <c r="S276" s="5">
        <f>R276/Q275%</f>
        <v>50.66923295984602</v>
      </c>
      <c r="T276" s="5">
        <f>P276-G276</f>
        <v>-5.9979745991253566</v>
      </c>
      <c r="U276" s="5">
        <f>P276-J276</f>
        <v>-10.669481331029374</v>
      </c>
      <c r="V276" s="5">
        <f>P276-M276</f>
        <v>-7.8003543039223615</v>
      </c>
    </row>
    <row r="277" spans="1:22" x14ac:dyDescent="0.2">
      <c r="A277" s="8" t="s">
        <v>777</v>
      </c>
      <c r="B277" s="8" t="s">
        <v>343</v>
      </c>
      <c r="C277" s="5" t="s">
        <v>342</v>
      </c>
      <c r="D277" s="5" t="s">
        <v>2</v>
      </c>
      <c r="E277" s="7">
        <v>9691</v>
      </c>
      <c r="F277" s="6">
        <v>4843</v>
      </c>
      <c r="G277" s="5">
        <f>F277/E277%</f>
        <v>49.974202868641008</v>
      </c>
      <c r="H277" s="7">
        <v>5786</v>
      </c>
      <c r="I277" s="6">
        <v>2403</v>
      </c>
      <c r="J277" s="5">
        <f>I277/H277%</f>
        <v>41.531282405807119</v>
      </c>
      <c r="K277" s="7">
        <f>E277+H277</f>
        <v>15477</v>
      </c>
      <c r="L277" s="6">
        <f>F277+I277</f>
        <v>7246</v>
      </c>
      <c r="M277" s="5">
        <f>L277/K277%</f>
        <v>46.817858758157264</v>
      </c>
      <c r="N277" s="7">
        <v>67700</v>
      </c>
      <c r="O277" s="6">
        <v>35694</v>
      </c>
      <c r="P277" s="5">
        <f>O277/N277%</f>
        <v>52.723781388478585</v>
      </c>
      <c r="Q277" s="7">
        <f>K277+N277</f>
        <v>83177</v>
      </c>
      <c r="R277" s="6">
        <f>L277+O277</f>
        <v>42940</v>
      </c>
      <c r="S277" s="5">
        <f>R277/Q277%</f>
        <v>51.624848215251816</v>
      </c>
      <c r="T277" s="5">
        <f>P277-G277</f>
        <v>2.7495785198375771</v>
      </c>
      <c r="U277" s="5">
        <f>P277-J277</f>
        <v>11.192498982671466</v>
      </c>
      <c r="V277" s="5">
        <f>P277-M277</f>
        <v>5.9059226303213208</v>
      </c>
    </row>
    <row r="278" spans="1:22" x14ac:dyDescent="0.2">
      <c r="A278" s="8" t="s">
        <v>777</v>
      </c>
      <c r="B278" s="8" t="s">
        <v>343</v>
      </c>
      <c r="C278" s="5" t="s">
        <v>341</v>
      </c>
      <c r="D278" s="5" t="s">
        <v>0</v>
      </c>
      <c r="E278" s="7">
        <v>9691</v>
      </c>
      <c r="F278" s="6">
        <v>2561</v>
      </c>
      <c r="G278" s="5">
        <f>F278/E277%</f>
        <v>26.426581364152309</v>
      </c>
      <c r="H278" s="7">
        <v>5786</v>
      </c>
      <c r="I278" s="6">
        <v>2011</v>
      </c>
      <c r="J278" s="5">
        <f>I278/H277%</f>
        <v>34.756308330452818</v>
      </c>
      <c r="K278" s="7">
        <f>E278+H278</f>
        <v>15477</v>
      </c>
      <c r="L278" s="6">
        <f>F278+I278</f>
        <v>4572</v>
      </c>
      <c r="M278" s="5">
        <f>L278/K277%</f>
        <v>29.540608645086255</v>
      </c>
      <c r="N278" s="7">
        <v>67700</v>
      </c>
      <c r="O278" s="6">
        <v>16460</v>
      </c>
      <c r="P278" s="5">
        <f>O278/N277%</f>
        <v>24.313146233382572</v>
      </c>
      <c r="Q278" s="7">
        <f>K278+N278</f>
        <v>83177</v>
      </c>
      <c r="R278" s="6">
        <f>L278+O278</f>
        <v>21032</v>
      </c>
      <c r="S278" s="5">
        <f>R278/Q277%</f>
        <v>25.285836228765163</v>
      </c>
      <c r="T278" s="5">
        <f>P278-G278</f>
        <v>-2.1134351307697372</v>
      </c>
      <c r="U278" s="5">
        <f>P278-J278</f>
        <v>-10.443162097070246</v>
      </c>
      <c r="V278" s="5">
        <f>P278-M278</f>
        <v>-5.2274624117036836</v>
      </c>
    </row>
    <row r="279" spans="1:22" x14ac:dyDescent="0.2">
      <c r="A279" s="8" t="s">
        <v>777</v>
      </c>
      <c r="B279" s="8" t="s">
        <v>340</v>
      </c>
      <c r="C279" s="5" t="s">
        <v>339</v>
      </c>
      <c r="D279" s="5" t="s">
        <v>0</v>
      </c>
      <c r="E279" s="7">
        <v>12853</v>
      </c>
      <c r="F279" s="6">
        <v>4770</v>
      </c>
      <c r="G279" s="5">
        <f>F279/E279%</f>
        <v>37.111958297673695</v>
      </c>
      <c r="H279" s="7">
        <v>6335</v>
      </c>
      <c r="I279" s="6">
        <v>2931</v>
      </c>
      <c r="J279" s="5">
        <f>I279/H279%</f>
        <v>46.266771902131019</v>
      </c>
      <c r="K279" s="7">
        <f>E279+H279</f>
        <v>19188</v>
      </c>
      <c r="L279" s="6">
        <f>F279+I279</f>
        <v>7701</v>
      </c>
      <c r="M279" s="5">
        <f>L279/K279%</f>
        <v>40.134459036898065</v>
      </c>
      <c r="N279" s="7">
        <v>96152</v>
      </c>
      <c r="O279" s="6">
        <v>33108</v>
      </c>
      <c r="P279" s="5">
        <f>O279/N279%</f>
        <v>34.432981113237375</v>
      </c>
      <c r="Q279" s="7">
        <f>K279+N279</f>
        <v>115340</v>
      </c>
      <c r="R279" s="6">
        <f>L279+O279</f>
        <v>40809</v>
      </c>
      <c r="S279" s="5">
        <f>R279/Q279%</f>
        <v>35.381480839257847</v>
      </c>
      <c r="T279" s="5">
        <f>P279-G279</f>
        <v>-2.6789771844363202</v>
      </c>
      <c r="U279" s="5">
        <f>P279-J279</f>
        <v>-11.833790788893644</v>
      </c>
      <c r="V279" s="5">
        <f>P279-M279</f>
        <v>-5.7014779236606898</v>
      </c>
    </row>
    <row r="280" spans="1:22" x14ac:dyDescent="0.2">
      <c r="A280" s="8" t="s">
        <v>777</v>
      </c>
      <c r="B280" s="8" t="s">
        <v>340</v>
      </c>
      <c r="C280" s="5" t="s">
        <v>338</v>
      </c>
      <c r="D280" s="5" t="s">
        <v>23</v>
      </c>
      <c r="E280" s="7">
        <v>12853</v>
      </c>
      <c r="F280" s="6">
        <v>5179</v>
      </c>
      <c r="G280" s="5">
        <f>F280/E279%</f>
        <v>40.294094763868358</v>
      </c>
      <c r="H280" s="7">
        <v>6335</v>
      </c>
      <c r="I280" s="6">
        <v>1744</v>
      </c>
      <c r="J280" s="5">
        <f>I280/H279%</f>
        <v>27.529597474348854</v>
      </c>
      <c r="K280" s="7">
        <f>E280+H280</f>
        <v>19188</v>
      </c>
      <c r="L280" s="6">
        <f>F280+I280</f>
        <v>6923</v>
      </c>
      <c r="M280" s="5">
        <f>L280/K279%</f>
        <v>36.079841567646447</v>
      </c>
      <c r="N280" s="7">
        <v>96152</v>
      </c>
      <c r="O280" s="6">
        <v>35876</v>
      </c>
      <c r="P280" s="5">
        <f>O280/N279%</f>
        <v>37.311756385722603</v>
      </c>
      <c r="Q280" s="7">
        <f>K280+N280</f>
        <v>115340</v>
      </c>
      <c r="R280" s="6">
        <f>L280+O280</f>
        <v>42799</v>
      </c>
      <c r="S280" s="5">
        <f>R280/Q279%</f>
        <v>37.106814634992197</v>
      </c>
      <c r="T280" s="5">
        <f>P280-G280</f>
        <v>-2.9823383781457551</v>
      </c>
      <c r="U280" s="5">
        <f>P280-J280</f>
        <v>9.7821589113737488</v>
      </c>
      <c r="V280" s="5">
        <f>P280-M280</f>
        <v>1.2319148180761559</v>
      </c>
    </row>
    <row r="281" spans="1:22" x14ac:dyDescent="0.2">
      <c r="A281" s="8" t="s">
        <v>777</v>
      </c>
      <c r="B281" s="8" t="s">
        <v>337</v>
      </c>
      <c r="C281" s="5" t="s">
        <v>336</v>
      </c>
      <c r="D281" s="5" t="s">
        <v>2</v>
      </c>
      <c r="E281" s="7">
        <v>7111</v>
      </c>
      <c r="F281" s="6">
        <v>2711</v>
      </c>
      <c r="G281" s="5">
        <f>F281/E281%</f>
        <v>38.124033188018565</v>
      </c>
      <c r="H281" s="7">
        <v>4463</v>
      </c>
      <c r="I281" s="6">
        <v>1706</v>
      </c>
      <c r="J281" s="5">
        <f>I281/H281%</f>
        <v>38.225408917768313</v>
      </c>
      <c r="K281" s="7">
        <f>E281+H281</f>
        <v>11574</v>
      </c>
      <c r="L281" s="6">
        <f>F281+I281</f>
        <v>4417</v>
      </c>
      <c r="M281" s="5">
        <f>L281/K281%</f>
        <v>38.163124243995163</v>
      </c>
      <c r="N281" s="7">
        <v>52312</v>
      </c>
      <c r="O281" s="6">
        <v>21723</v>
      </c>
      <c r="P281" s="5">
        <f>O281/N281%</f>
        <v>41.525844930417492</v>
      </c>
      <c r="Q281" s="7">
        <f>K281+N281</f>
        <v>63886</v>
      </c>
      <c r="R281" s="6">
        <f>L281+O281</f>
        <v>26140</v>
      </c>
      <c r="S281" s="5">
        <f>R281/Q281%</f>
        <v>40.916632752089662</v>
      </c>
      <c r="T281" s="5">
        <f>P281-G281</f>
        <v>3.4018117423989267</v>
      </c>
      <c r="U281" s="5">
        <f>P281-J281</f>
        <v>3.300436012649179</v>
      </c>
      <c r="V281" s="5">
        <f>P281-M281</f>
        <v>3.3627206864223282</v>
      </c>
    </row>
    <row r="282" spans="1:22" x14ac:dyDescent="0.2">
      <c r="A282" s="8" t="s">
        <v>777</v>
      </c>
      <c r="B282" s="8" t="s">
        <v>337</v>
      </c>
      <c r="C282" s="5" t="s">
        <v>335</v>
      </c>
      <c r="D282" s="5" t="s">
        <v>0</v>
      </c>
      <c r="E282" s="7">
        <v>7111</v>
      </c>
      <c r="F282" s="6">
        <v>2568</v>
      </c>
      <c r="G282" s="5">
        <f>F282/E281%</f>
        <v>36.113064266629166</v>
      </c>
      <c r="H282" s="7">
        <v>4463</v>
      </c>
      <c r="I282" s="6">
        <v>1620</v>
      </c>
      <c r="J282" s="5">
        <f>I282/H281%</f>
        <v>36.29845395473896</v>
      </c>
      <c r="K282" s="7">
        <f>E282+H282</f>
        <v>11574</v>
      </c>
      <c r="L282" s="6">
        <f>F282+I282</f>
        <v>4188</v>
      </c>
      <c r="M282" s="5">
        <f>L282/K281%</f>
        <v>36.184551581130123</v>
      </c>
      <c r="N282" s="7">
        <v>52312</v>
      </c>
      <c r="O282" s="6">
        <v>16549</v>
      </c>
      <c r="P282" s="5">
        <f>O282/N281%</f>
        <v>31.635188866799204</v>
      </c>
      <c r="Q282" s="7">
        <f>K282+N282</f>
        <v>63886</v>
      </c>
      <c r="R282" s="6">
        <f>L282+O282</f>
        <v>20737</v>
      </c>
      <c r="S282" s="5">
        <f>R282/Q281%</f>
        <v>32.459380772000124</v>
      </c>
      <c r="T282" s="5">
        <f>P282-G282</f>
        <v>-4.4778753998299621</v>
      </c>
      <c r="U282" s="5">
        <f>P282-J282</f>
        <v>-4.6632650879397559</v>
      </c>
      <c r="V282" s="5">
        <f>P282-M282</f>
        <v>-4.5493627143309183</v>
      </c>
    </row>
    <row r="283" spans="1:22" x14ac:dyDescent="0.2">
      <c r="A283" s="8" t="s">
        <v>776</v>
      </c>
      <c r="B283" s="8" t="s">
        <v>216</v>
      </c>
      <c r="C283" s="5" t="s">
        <v>334</v>
      </c>
      <c r="D283" s="5" t="s">
        <v>2</v>
      </c>
      <c r="E283" s="7">
        <v>15610</v>
      </c>
      <c r="F283" s="6">
        <v>6780</v>
      </c>
      <c r="G283" s="5">
        <f>F283/E283%</f>
        <v>43.433696348494557</v>
      </c>
      <c r="H283" s="7">
        <v>7400</v>
      </c>
      <c r="I283" s="6">
        <v>2309</v>
      </c>
      <c r="J283" s="5">
        <f>I283/H283%</f>
        <v>31.202702702702702</v>
      </c>
      <c r="K283" s="7">
        <f>E283+H283</f>
        <v>23010</v>
      </c>
      <c r="L283" s="6">
        <f>F283+I283</f>
        <v>9089</v>
      </c>
      <c r="M283" s="5">
        <f>L283/K283%</f>
        <v>39.500217296827465</v>
      </c>
      <c r="N283" s="7">
        <v>86888</v>
      </c>
      <c r="O283" s="6">
        <v>38425</v>
      </c>
      <c r="P283" s="5">
        <f>O283/N283%</f>
        <v>44.22359819537796</v>
      </c>
      <c r="Q283" s="7">
        <f>K283+N283</f>
        <v>109898</v>
      </c>
      <c r="R283" s="6">
        <f>L283+O283</f>
        <v>47514</v>
      </c>
      <c r="S283" s="5">
        <f>R283/Q283%</f>
        <v>43.234635753152922</v>
      </c>
      <c r="T283" s="5">
        <f>P283-G283</f>
        <v>0.78990184688340292</v>
      </c>
      <c r="U283" s="5">
        <f>P283-J283</f>
        <v>13.020895492675258</v>
      </c>
      <c r="V283" s="5">
        <f>P283-M283</f>
        <v>4.723380898550495</v>
      </c>
    </row>
    <row r="284" spans="1:22" x14ac:dyDescent="0.2">
      <c r="A284" s="8" t="s">
        <v>776</v>
      </c>
      <c r="B284" s="8" t="s">
        <v>216</v>
      </c>
      <c r="C284" s="5" t="s">
        <v>333</v>
      </c>
      <c r="D284" s="5" t="s">
        <v>0</v>
      </c>
      <c r="E284" s="7">
        <v>15610</v>
      </c>
      <c r="F284" s="6">
        <v>5896</v>
      </c>
      <c r="G284" s="5">
        <f>F284/E283%</f>
        <v>37.770659833440106</v>
      </c>
      <c r="H284" s="7">
        <v>7400</v>
      </c>
      <c r="I284" s="6">
        <v>3375</v>
      </c>
      <c r="J284" s="5">
        <f>I284/H283%</f>
        <v>45.608108108108105</v>
      </c>
      <c r="K284" s="7">
        <f>E284+H284</f>
        <v>23010</v>
      </c>
      <c r="L284" s="6">
        <f>F284+I284</f>
        <v>9271</v>
      </c>
      <c r="M284" s="5">
        <f>L284/K283%</f>
        <v>40.29117774880487</v>
      </c>
      <c r="N284" s="7">
        <v>86888</v>
      </c>
      <c r="O284" s="6">
        <v>31031</v>
      </c>
      <c r="P284" s="5">
        <f>O284/N283%</f>
        <v>35.713792468465151</v>
      </c>
      <c r="Q284" s="7">
        <f>K284+N284</f>
        <v>109898</v>
      </c>
      <c r="R284" s="6">
        <f>L284+O284</f>
        <v>40302</v>
      </c>
      <c r="S284" s="5">
        <f>R284/Q283%</f>
        <v>36.672186936977923</v>
      </c>
      <c r="T284" s="5">
        <f>P284-G284</f>
        <v>-2.0568673649749556</v>
      </c>
      <c r="U284" s="5">
        <f>P284-J284</f>
        <v>-9.8943156396429544</v>
      </c>
      <c r="V284" s="5">
        <f>P284-M284</f>
        <v>-4.577385280339719</v>
      </c>
    </row>
    <row r="285" spans="1:22" x14ac:dyDescent="0.2">
      <c r="A285" s="8" t="s">
        <v>776</v>
      </c>
      <c r="B285" s="8" t="s">
        <v>225</v>
      </c>
      <c r="C285" s="5" t="s">
        <v>332</v>
      </c>
      <c r="D285" s="5" t="s">
        <v>2</v>
      </c>
      <c r="E285" s="7">
        <v>15586</v>
      </c>
      <c r="F285" s="6">
        <v>6481</v>
      </c>
      <c r="G285" s="5">
        <f>F285/E285%</f>
        <v>41.58218914410368</v>
      </c>
      <c r="H285" s="7">
        <v>8357</v>
      </c>
      <c r="I285" s="6">
        <v>2483</v>
      </c>
      <c r="J285" s="5">
        <f>I285/H285%</f>
        <v>29.711619002034226</v>
      </c>
      <c r="K285" s="7">
        <f>E285+H285</f>
        <v>23943</v>
      </c>
      <c r="L285" s="6">
        <f>F285+I285</f>
        <v>8964</v>
      </c>
      <c r="M285" s="5">
        <f>L285/K285%</f>
        <v>37.438917428893625</v>
      </c>
      <c r="N285" s="7">
        <v>93759</v>
      </c>
      <c r="O285" s="6">
        <v>39501</v>
      </c>
      <c r="P285" s="5">
        <f>O285/N285%</f>
        <v>42.130355485873352</v>
      </c>
      <c r="Q285" s="7">
        <f>K285+N285</f>
        <v>117702</v>
      </c>
      <c r="R285" s="6">
        <f>L285+O285</f>
        <v>48465</v>
      </c>
      <c r="S285" s="5">
        <f>R285/Q285%</f>
        <v>41.176020798287198</v>
      </c>
      <c r="T285" s="5">
        <f>P285-G285</f>
        <v>0.54816634176967227</v>
      </c>
      <c r="U285" s="5">
        <f>P285-J285</f>
        <v>12.418736483839126</v>
      </c>
      <c r="V285" s="5">
        <f>P285-M285</f>
        <v>4.6914380569797274</v>
      </c>
    </row>
    <row r="286" spans="1:22" x14ac:dyDescent="0.2">
      <c r="A286" s="8" t="s">
        <v>776</v>
      </c>
      <c r="B286" s="8" t="s">
        <v>225</v>
      </c>
      <c r="C286" s="5" t="s">
        <v>331</v>
      </c>
      <c r="D286" s="5" t="s">
        <v>0</v>
      </c>
      <c r="E286" s="7">
        <v>15586</v>
      </c>
      <c r="F286" s="6">
        <v>5348</v>
      </c>
      <c r="G286" s="5">
        <f>F286/E285%</f>
        <v>34.312844860772486</v>
      </c>
      <c r="H286" s="7">
        <v>8357</v>
      </c>
      <c r="I286" s="6">
        <v>3593</v>
      </c>
      <c r="J286" s="5">
        <f>I286/H285%</f>
        <v>42.993897331578324</v>
      </c>
      <c r="K286" s="7">
        <f>E286+H286</f>
        <v>23943</v>
      </c>
      <c r="L286" s="6">
        <f>F286+I286</f>
        <v>8941</v>
      </c>
      <c r="M286" s="5">
        <f>L286/K285%</f>
        <v>37.342855949546838</v>
      </c>
      <c r="N286" s="7">
        <v>93759</v>
      </c>
      <c r="O286" s="6">
        <v>30482</v>
      </c>
      <c r="P286" s="5">
        <f>O286/N285%</f>
        <v>32.511012276154823</v>
      </c>
      <c r="Q286" s="7">
        <f>K286+N286</f>
        <v>117702</v>
      </c>
      <c r="R286" s="6">
        <f>L286+O286</f>
        <v>39423</v>
      </c>
      <c r="S286" s="5">
        <f>R286/Q285%</f>
        <v>33.493908344802975</v>
      </c>
      <c r="T286" s="5">
        <f>P286-G286</f>
        <v>-1.8018325846176637</v>
      </c>
      <c r="U286" s="5">
        <f>P286-J286</f>
        <v>-10.482885055423502</v>
      </c>
      <c r="V286" s="5">
        <f>P286-M286</f>
        <v>-4.8318436733920151</v>
      </c>
    </row>
    <row r="287" spans="1:22" x14ac:dyDescent="0.2">
      <c r="A287" s="8" t="s">
        <v>776</v>
      </c>
      <c r="B287" s="8" t="s">
        <v>90</v>
      </c>
      <c r="C287" s="5" t="s">
        <v>330</v>
      </c>
      <c r="D287" s="5" t="s">
        <v>2</v>
      </c>
      <c r="E287" s="7">
        <v>14874</v>
      </c>
      <c r="F287" s="6">
        <v>6232</v>
      </c>
      <c r="G287" s="5">
        <f>F287/E287%</f>
        <v>41.89861503294339</v>
      </c>
      <c r="H287" s="7">
        <v>9632</v>
      </c>
      <c r="I287" s="6">
        <v>2740</v>
      </c>
      <c r="J287" s="5">
        <f>I287/H287%</f>
        <v>28.446843853820599</v>
      </c>
      <c r="K287" s="7">
        <f>E287+H287</f>
        <v>24506</v>
      </c>
      <c r="L287" s="6">
        <f>F287+I287</f>
        <v>8972</v>
      </c>
      <c r="M287" s="5">
        <f>L287/K287%</f>
        <v>36.611442095813267</v>
      </c>
      <c r="N287" s="7">
        <v>92137</v>
      </c>
      <c r="O287" s="6">
        <v>37063</v>
      </c>
      <c r="P287" s="5">
        <f>O287/N287%</f>
        <v>40.225967852220066</v>
      </c>
      <c r="Q287" s="7">
        <f>K287+N287</f>
        <v>116643</v>
      </c>
      <c r="R287" s="6">
        <f>L287+O287</f>
        <v>46035</v>
      </c>
      <c r="S287" s="5">
        <f>R287/Q287%</f>
        <v>39.46657750572259</v>
      </c>
      <c r="T287" s="5">
        <f>P287-G287</f>
        <v>-1.6726471807233239</v>
      </c>
      <c r="U287" s="5">
        <f>P287-J287</f>
        <v>11.779123998399466</v>
      </c>
      <c r="V287" s="5">
        <f>P287-M287</f>
        <v>3.614525756406799</v>
      </c>
    </row>
    <row r="288" spans="1:22" x14ac:dyDescent="0.2">
      <c r="A288" s="8" t="s">
        <v>776</v>
      </c>
      <c r="B288" s="8" t="s">
        <v>90</v>
      </c>
      <c r="C288" s="5" t="s">
        <v>329</v>
      </c>
      <c r="D288" s="5" t="s">
        <v>0</v>
      </c>
      <c r="E288" s="7">
        <v>14874</v>
      </c>
      <c r="F288" s="6">
        <v>7068</v>
      </c>
      <c r="G288" s="5">
        <f>F288/E287%</f>
        <v>47.519160951996767</v>
      </c>
      <c r="H288" s="7">
        <v>9632</v>
      </c>
      <c r="I288" s="6">
        <v>5557</v>
      </c>
      <c r="J288" s="5">
        <f>I288/H287%</f>
        <v>57.693106312292365</v>
      </c>
      <c r="K288" s="7">
        <f>E288+H288</f>
        <v>24506</v>
      </c>
      <c r="L288" s="6">
        <f>F288+I288</f>
        <v>12625</v>
      </c>
      <c r="M288" s="5">
        <f>L288/K287%</f>
        <v>51.517995592916023</v>
      </c>
      <c r="N288" s="7">
        <v>92137</v>
      </c>
      <c r="O288" s="6">
        <v>43616</v>
      </c>
      <c r="P288" s="5">
        <f>O288/N287%</f>
        <v>47.338202893517263</v>
      </c>
      <c r="Q288" s="7">
        <f>K288+N288</f>
        <v>116643</v>
      </c>
      <c r="R288" s="6">
        <f>L288+O288</f>
        <v>56241</v>
      </c>
      <c r="S288" s="5">
        <f>R288/Q287%</f>
        <v>48.216352460070468</v>
      </c>
      <c r="T288" s="5">
        <f>P288-G288</f>
        <v>-0.1809580584795043</v>
      </c>
      <c r="U288" s="5">
        <f>P288-J288</f>
        <v>-10.354903418775102</v>
      </c>
      <c r="V288" s="5">
        <f>P288-M288</f>
        <v>-4.1797926993987602</v>
      </c>
    </row>
    <row r="289" spans="1:22" x14ac:dyDescent="0.2">
      <c r="A289" s="8" t="s">
        <v>776</v>
      </c>
      <c r="B289" s="8" t="s">
        <v>87</v>
      </c>
      <c r="C289" s="5" t="s">
        <v>328</v>
      </c>
      <c r="D289" s="5" t="s">
        <v>2</v>
      </c>
      <c r="E289" s="7">
        <v>17760</v>
      </c>
      <c r="F289" s="6">
        <v>6179</v>
      </c>
      <c r="G289" s="5">
        <f>F289/E289%</f>
        <v>34.791666666666664</v>
      </c>
      <c r="H289" s="7">
        <v>9752</v>
      </c>
      <c r="I289" s="6">
        <v>2733</v>
      </c>
      <c r="J289" s="5">
        <f>I289/H289%</f>
        <v>28.025020508613618</v>
      </c>
      <c r="K289" s="7">
        <f>E289+H289</f>
        <v>27512</v>
      </c>
      <c r="L289" s="6">
        <f>F289+I289</f>
        <v>8912</v>
      </c>
      <c r="M289" s="5">
        <f>L289/K289%</f>
        <v>32.393137539982554</v>
      </c>
      <c r="N289" s="7">
        <v>88412</v>
      </c>
      <c r="O289" s="6">
        <v>31000</v>
      </c>
      <c r="P289" s="5">
        <f>O289/N289%</f>
        <v>35.06311360448808</v>
      </c>
      <c r="Q289" s="7">
        <f>K289+N289</f>
        <v>115924</v>
      </c>
      <c r="R289" s="6">
        <f>L289+O289</f>
        <v>39912</v>
      </c>
      <c r="S289" s="5">
        <f>R289/Q289%</f>
        <v>34.429453780062801</v>
      </c>
      <c r="T289" s="5">
        <f>P289-G289</f>
        <v>0.27144693782141616</v>
      </c>
      <c r="U289" s="5">
        <f>P289-J289</f>
        <v>7.0380930958744621</v>
      </c>
      <c r="V289" s="5">
        <f>P289-M289</f>
        <v>2.6699760645055264</v>
      </c>
    </row>
    <row r="290" spans="1:22" x14ac:dyDescent="0.2">
      <c r="A290" s="8" t="s">
        <v>776</v>
      </c>
      <c r="B290" s="8" t="s">
        <v>87</v>
      </c>
      <c r="C290" s="5" t="s">
        <v>327</v>
      </c>
      <c r="D290" s="5" t="s">
        <v>0</v>
      </c>
      <c r="E290" s="7">
        <v>17760</v>
      </c>
      <c r="F290" s="6">
        <v>9015</v>
      </c>
      <c r="G290" s="5">
        <f>F290/E289%</f>
        <v>50.760135135135137</v>
      </c>
      <c r="H290" s="7">
        <v>9752</v>
      </c>
      <c r="I290" s="6">
        <v>5185</v>
      </c>
      <c r="J290" s="5">
        <f>I290/H289%</f>
        <v>53.168580803937658</v>
      </c>
      <c r="K290" s="7">
        <f>E290+H290</f>
        <v>27512</v>
      </c>
      <c r="L290" s="6">
        <f>F290+I290</f>
        <v>14200</v>
      </c>
      <c r="M290" s="5">
        <f>L290/K289%</f>
        <v>51.613841232916542</v>
      </c>
      <c r="N290" s="7">
        <v>88412</v>
      </c>
      <c r="O290" s="6">
        <v>42619</v>
      </c>
      <c r="P290" s="5">
        <f>O290/N289%</f>
        <v>48.204994797086371</v>
      </c>
      <c r="Q290" s="7">
        <f>K290+N290</f>
        <v>115924</v>
      </c>
      <c r="R290" s="6">
        <f>L290+O290</f>
        <v>56819</v>
      </c>
      <c r="S290" s="5">
        <f>R290/Q289%</f>
        <v>49.014009178427244</v>
      </c>
      <c r="T290" s="5">
        <f>P290-G290</f>
        <v>-2.5551403380487656</v>
      </c>
      <c r="U290" s="5">
        <f>P290-J290</f>
        <v>-4.9635860068512869</v>
      </c>
      <c r="V290" s="5">
        <f>P290-M290</f>
        <v>-3.4088464358301707</v>
      </c>
    </row>
    <row r="291" spans="1:22" x14ac:dyDescent="0.2">
      <c r="A291" s="8" t="s">
        <v>776</v>
      </c>
      <c r="B291" s="8" t="s">
        <v>326</v>
      </c>
      <c r="C291" s="5" t="s">
        <v>325</v>
      </c>
      <c r="D291" s="5" t="s">
        <v>2</v>
      </c>
      <c r="E291" s="7">
        <v>11054</v>
      </c>
      <c r="F291" s="6">
        <v>3368</v>
      </c>
      <c r="G291" s="5">
        <f>F291/E291%</f>
        <v>30.468608648453046</v>
      </c>
      <c r="H291" s="7">
        <v>7288</v>
      </c>
      <c r="I291" s="6">
        <v>2200</v>
      </c>
      <c r="J291" s="5">
        <f>I291/H291%</f>
        <v>30.186608122941823</v>
      </c>
      <c r="K291" s="7">
        <f>E291+H291</f>
        <v>18342</v>
      </c>
      <c r="L291" s="6">
        <f>F291+I291</f>
        <v>5568</v>
      </c>
      <c r="M291" s="5">
        <f>L291/K291%</f>
        <v>30.356558717697091</v>
      </c>
      <c r="N291" s="7">
        <v>60328</v>
      </c>
      <c r="O291" s="6">
        <v>20672</v>
      </c>
      <c r="P291" s="5">
        <f>O291/N291%</f>
        <v>34.266012465190293</v>
      </c>
      <c r="Q291" s="7">
        <f>K291+N291</f>
        <v>78670</v>
      </c>
      <c r="R291" s="6">
        <f>L291+O291</f>
        <v>26240</v>
      </c>
      <c r="S291" s="5">
        <f>R291/Q291%</f>
        <v>33.354518876318799</v>
      </c>
      <c r="T291" s="5">
        <f>P291-G291</f>
        <v>3.7974038167372477</v>
      </c>
      <c r="U291" s="5">
        <f>P291-J291</f>
        <v>4.0794043422484698</v>
      </c>
      <c r="V291" s="5">
        <f>P291-M291</f>
        <v>3.9094537474932025</v>
      </c>
    </row>
    <row r="292" spans="1:22" x14ac:dyDescent="0.2">
      <c r="A292" s="8" t="s">
        <v>776</v>
      </c>
      <c r="B292" s="8" t="s">
        <v>326</v>
      </c>
      <c r="C292" s="5" t="s">
        <v>324</v>
      </c>
      <c r="D292" s="5" t="s">
        <v>0</v>
      </c>
      <c r="E292" s="7">
        <v>11054</v>
      </c>
      <c r="F292" s="6">
        <v>5756</v>
      </c>
      <c r="G292" s="5">
        <f>F292/E291%</f>
        <v>52.071648272118686</v>
      </c>
      <c r="H292" s="7">
        <v>7288</v>
      </c>
      <c r="I292" s="6">
        <v>3773</v>
      </c>
      <c r="J292" s="5">
        <f>I292/H291%</f>
        <v>51.770032930845225</v>
      </c>
      <c r="K292" s="7">
        <f>E292+H292</f>
        <v>18342</v>
      </c>
      <c r="L292" s="6">
        <f>F292+I292</f>
        <v>9529</v>
      </c>
      <c r="M292" s="5">
        <f>L292/K291%</f>
        <v>51.951804601461134</v>
      </c>
      <c r="N292" s="7">
        <v>60328</v>
      </c>
      <c r="O292" s="6">
        <v>28040</v>
      </c>
      <c r="P292" s="5">
        <f>O292/N291%</f>
        <v>46.479246784246122</v>
      </c>
      <c r="Q292" s="7">
        <f>K292+N292</f>
        <v>78670</v>
      </c>
      <c r="R292" s="6">
        <f>L292+O292</f>
        <v>37569</v>
      </c>
      <c r="S292" s="5">
        <f>R292/Q291%</f>
        <v>47.755179865259947</v>
      </c>
      <c r="T292" s="5">
        <f>P292-G292</f>
        <v>-5.5924014878725643</v>
      </c>
      <c r="U292" s="5">
        <f>P292-J292</f>
        <v>-5.2907861465991033</v>
      </c>
      <c r="V292" s="5">
        <f>P292-M292</f>
        <v>-5.4725578172150122</v>
      </c>
    </row>
    <row r="293" spans="1:22" x14ac:dyDescent="0.2">
      <c r="A293" s="8" t="s">
        <v>776</v>
      </c>
      <c r="B293" s="8" t="s">
        <v>323</v>
      </c>
      <c r="C293" s="5" t="s">
        <v>322</v>
      </c>
      <c r="D293" s="5" t="s">
        <v>2</v>
      </c>
      <c r="E293" s="7">
        <v>19422</v>
      </c>
      <c r="F293" s="6">
        <v>5294</v>
      </c>
      <c r="G293" s="5">
        <f>F293/E293%</f>
        <v>27.257748944495933</v>
      </c>
      <c r="H293" s="7">
        <v>7448</v>
      </c>
      <c r="I293" s="6">
        <v>2043</v>
      </c>
      <c r="J293" s="5">
        <f>I293/H293%</f>
        <v>27.430182599355529</v>
      </c>
      <c r="K293" s="7">
        <f>E293+H293</f>
        <v>26870</v>
      </c>
      <c r="L293" s="6">
        <f>F293+I293</f>
        <v>7337</v>
      </c>
      <c r="M293" s="5">
        <f>L293/K293%</f>
        <v>27.305545217714926</v>
      </c>
      <c r="N293" s="7">
        <v>56483</v>
      </c>
      <c r="O293" s="6">
        <v>14301</v>
      </c>
      <c r="P293" s="5">
        <f>O293/N293%</f>
        <v>25.319122567852272</v>
      </c>
      <c r="Q293" s="7">
        <f>K293+N293</f>
        <v>83353</v>
      </c>
      <c r="R293" s="6">
        <f>L293+O293</f>
        <v>21638</v>
      </c>
      <c r="S293" s="5">
        <f>R293/Q293%</f>
        <v>25.959473564238841</v>
      </c>
      <c r="T293" s="5">
        <f>P293-G293</f>
        <v>-1.9386263766436613</v>
      </c>
      <c r="U293" s="5">
        <f>P293-J293</f>
        <v>-2.1110600315032571</v>
      </c>
      <c r="V293" s="5">
        <f>P293-M293</f>
        <v>-1.9864226498626536</v>
      </c>
    </row>
    <row r="294" spans="1:22" x14ac:dyDescent="0.2">
      <c r="A294" s="8" t="s">
        <v>776</v>
      </c>
      <c r="B294" s="8" t="s">
        <v>323</v>
      </c>
      <c r="C294" s="5" t="s">
        <v>321</v>
      </c>
      <c r="D294" s="5" t="s">
        <v>0</v>
      </c>
      <c r="E294" s="7">
        <v>19422</v>
      </c>
      <c r="F294" s="6">
        <v>8751</v>
      </c>
      <c r="G294" s="5">
        <f>F294/E293%</f>
        <v>45.057151683657708</v>
      </c>
      <c r="H294" s="7">
        <v>7448</v>
      </c>
      <c r="I294" s="6">
        <v>4054</v>
      </c>
      <c r="J294" s="5">
        <f>I294/H293%</f>
        <v>54.430719656283564</v>
      </c>
      <c r="K294" s="7">
        <f>E294+H294</f>
        <v>26870</v>
      </c>
      <c r="L294" s="6">
        <f>F294+I294</f>
        <v>12805</v>
      </c>
      <c r="M294" s="5">
        <f>L294/K293%</f>
        <v>47.655377744696693</v>
      </c>
      <c r="N294" s="7">
        <v>56483</v>
      </c>
      <c r="O294" s="6">
        <v>34209</v>
      </c>
      <c r="P294" s="5">
        <f>O294/N293%</f>
        <v>60.565125790060719</v>
      </c>
      <c r="Q294" s="7">
        <f>K294+N294</f>
        <v>83353</v>
      </c>
      <c r="R294" s="6">
        <f>L294+O294</f>
        <v>47014</v>
      </c>
      <c r="S294" s="5">
        <f>R294/Q293%</f>
        <v>56.403488776648715</v>
      </c>
      <c r="T294" s="5">
        <f>P294-G294</f>
        <v>15.507974106403012</v>
      </c>
      <c r="U294" s="5">
        <f>P294-J294</f>
        <v>6.1344061337771549</v>
      </c>
      <c r="V294" s="5">
        <f>P294-M294</f>
        <v>12.909748045364026</v>
      </c>
    </row>
    <row r="295" spans="1:22" x14ac:dyDescent="0.2">
      <c r="A295" s="8" t="s">
        <v>776</v>
      </c>
      <c r="B295" s="8" t="s">
        <v>320</v>
      </c>
      <c r="C295" s="5" t="s">
        <v>319</v>
      </c>
      <c r="D295" s="5" t="s">
        <v>2</v>
      </c>
      <c r="E295" s="7">
        <v>11879</v>
      </c>
      <c r="F295" s="6">
        <v>5453</v>
      </c>
      <c r="G295" s="5">
        <f>F295/E295%</f>
        <v>45.904537418974655</v>
      </c>
      <c r="H295" s="7">
        <v>6396</v>
      </c>
      <c r="I295" s="6">
        <v>2245</v>
      </c>
      <c r="J295" s="5">
        <f>I295/H295%</f>
        <v>35.100062539086927</v>
      </c>
      <c r="K295" s="7">
        <f>E295+H295</f>
        <v>18275</v>
      </c>
      <c r="L295" s="6">
        <f>F295+I295</f>
        <v>7698</v>
      </c>
      <c r="M295" s="5">
        <f>L295/K295%</f>
        <v>42.123119015047877</v>
      </c>
      <c r="N295" s="7">
        <v>71528</v>
      </c>
      <c r="O295" s="6">
        <v>32642</v>
      </c>
      <c r="P295" s="5">
        <f>O295/N295%</f>
        <v>45.635275696230849</v>
      </c>
      <c r="Q295" s="7">
        <f>K295+N295</f>
        <v>89803</v>
      </c>
      <c r="R295" s="6">
        <f>L295+O295</f>
        <v>40340</v>
      </c>
      <c r="S295" s="5">
        <f>R295/Q295%</f>
        <v>44.920548311303634</v>
      </c>
      <c r="T295" s="5">
        <f>P295-G295</f>
        <v>-0.26926172274380633</v>
      </c>
      <c r="U295" s="5">
        <f>P295-J295</f>
        <v>10.535213157143922</v>
      </c>
      <c r="V295" s="5">
        <f>P295-M295</f>
        <v>3.5121566811829723</v>
      </c>
    </row>
    <row r="296" spans="1:22" x14ac:dyDescent="0.2">
      <c r="A296" s="8" t="s">
        <v>776</v>
      </c>
      <c r="B296" s="8" t="s">
        <v>320</v>
      </c>
      <c r="C296" s="5" t="s">
        <v>318</v>
      </c>
      <c r="D296" s="5" t="s">
        <v>0</v>
      </c>
      <c r="E296" s="7">
        <v>11879</v>
      </c>
      <c r="F296" s="6">
        <v>4002</v>
      </c>
      <c r="G296" s="5">
        <f>F296/E295%</f>
        <v>33.689704520582538</v>
      </c>
      <c r="H296" s="7">
        <v>6396</v>
      </c>
      <c r="I296" s="6">
        <v>2535</v>
      </c>
      <c r="J296" s="5">
        <f>I296/H295%</f>
        <v>39.634146341463413</v>
      </c>
      <c r="K296" s="7">
        <f>E296+H296</f>
        <v>18275</v>
      </c>
      <c r="L296" s="6">
        <f>F296+I296</f>
        <v>6537</v>
      </c>
      <c r="M296" s="5">
        <f>L296/K295%</f>
        <v>35.77017783857729</v>
      </c>
      <c r="N296" s="7">
        <v>71528</v>
      </c>
      <c r="O296" s="6">
        <v>23240</v>
      </c>
      <c r="P296" s="5">
        <f>O296/N295%</f>
        <v>32.490772844200876</v>
      </c>
      <c r="Q296" s="7">
        <f>K296+N296</f>
        <v>89803</v>
      </c>
      <c r="R296" s="6">
        <f>L296+O296</f>
        <v>29777</v>
      </c>
      <c r="S296" s="5">
        <f>R296/Q295%</f>
        <v>33.158135028896588</v>
      </c>
      <c r="T296" s="5">
        <f>P296-G296</f>
        <v>-1.1989316763816618</v>
      </c>
      <c r="U296" s="5">
        <f>P296-J296</f>
        <v>-7.1433734972625373</v>
      </c>
      <c r="V296" s="5">
        <f>P296-M296</f>
        <v>-3.2794049943764136</v>
      </c>
    </row>
    <row r="297" spans="1:22" x14ac:dyDescent="0.2">
      <c r="A297" s="8" t="s">
        <v>775</v>
      </c>
      <c r="B297" s="8" t="s">
        <v>317</v>
      </c>
      <c r="C297" s="5" t="s">
        <v>316</v>
      </c>
      <c r="D297" s="5" t="s">
        <v>2</v>
      </c>
      <c r="E297" s="7">
        <v>18135</v>
      </c>
      <c r="F297" s="6">
        <v>6469</v>
      </c>
      <c r="G297" s="5">
        <f>F297/E297%</f>
        <v>35.671353735869864</v>
      </c>
      <c r="H297" s="7">
        <v>10125</v>
      </c>
      <c r="I297" s="6">
        <v>3008</v>
      </c>
      <c r="J297" s="5">
        <f>I297/H297%</f>
        <v>29.708641975308641</v>
      </c>
      <c r="K297" s="7">
        <f>E297+H297</f>
        <v>28260</v>
      </c>
      <c r="L297" s="6">
        <f>F297+I297</f>
        <v>9477</v>
      </c>
      <c r="M297" s="5">
        <f>L297/K297%</f>
        <v>33.535031847133759</v>
      </c>
      <c r="N297" s="7">
        <v>78307</v>
      </c>
      <c r="O297" s="6">
        <v>28599</v>
      </c>
      <c r="P297" s="5">
        <f>O297/N297%</f>
        <v>36.521639189344498</v>
      </c>
      <c r="Q297" s="7">
        <f>K297+N297</f>
        <v>106567</v>
      </c>
      <c r="R297" s="6">
        <f>L297+O297</f>
        <v>38076</v>
      </c>
      <c r="S297" s="5">
        <f>R297/Q297%</f>
        <v>35.729634877588744</v>
      </c>
      <c r="T297" s="5">
        <f>P297-G297</f>
        <v>0.85028545347463336</v>
      </c>
      <c r="U297" s="5">
        <f>P297-J297</f>
        <v>6.8129972140358568</v>
      </c>
      <c r="V297" s="5">
        <f>P297-M297</f>
        <v>2.9866073422107391</v>
      </c>
    </row>
    <row r="298" spans="1:22" x14ac:dyDescent="0.2">
      <c r="A298" s="8" t="s">
        <v>775</v>
      </c>
      <c r="B298" s="8" t="s">
        <v>317</v>
      </c>
      <c r="C298" s="5" t="s">
        <v>315</v>
      </c>
      <c r="D298" s="5" t="s">
        <v>0</v>
      </c>
      <c r="E298" s="7">
        <v>18135</v>
      </c>
      <c r="F298" s="6">
        <v>1645</v>
      </c>
      <c r="G298" s="5">
        <f>F298/E297%</f>
        <v>9.0708574579542329</v>
      </c>
      <c r="H298" s="7">
        <v>10125</v>
      </c>
      <c r="I298" s="6">
        <v>1713</v>
      </c>
      <c r="J298" s="5">
        <f>I298/H297%</f>
        <v>16.918518518518518</v>
      </c>
      <c r="K298" s="7">
        <f>E298+H298</f>
        <v>28260</v>
      </c>
      <c r="L298" s="6">
        <f>F298+I298</f>
        <v>3358</v>
      </c>
      <c r="M298" s="5">
        <f>L298/K297%</f>
        <v>11.882519462137296</v>
      </c>
      <c r="N298" s="7">
        <v>78307</v>
      </c>
      <c r="O298" s="6">
        <v>7833</v>
      </c>
      <c r="P298" s="5">
        <f>O298/N297%</f>
        <v>10.00293715759766</v>
      </c>
      <c r="Q298" s="7">
        <f>K298+N298</f>
        <v>106567</v>
      </c>
      <c r="R298" s="6">
        <f>L298+O298</f>
        <v>11191</v>
      </c>
      <c r="S298" s="5">
        <f>R298/Q297%</f>
        <v>10.501374722005874</v>
      </c>
      <c r="T298" s="5">
        <f>P298-G298</f>
        <v>0.93207969964342752</v>
      </c>
      <c r="U298" s="5">
        <f>P298-J298</f>
        <v>-6.9155813609208572</v>
      </c>
      <c r="V298" s="5">
        <f>P298-M298</f>
        <v>-1.8795823045396354</v>
      </c>
    </row>
    <row r="299" spans="1:22" x14ac:dyDescent="0.2">
      <c r="A299" s="8" t="s">
        <v>774</v>
      </c>
      <c r="B299" s="8" t="s">
        <v>314</v>
      </c>
      <c r="C299" s="5" t="s">
        <v>308</v>
      </c>
      <c r="D299" s="5" t="s">
        <v>2</v>
      </c>
      <c r="E299" s="7">
        <v>11234</v>
      </c>
      <c r="F299" s="6">
        <v>5511</v>
      </c>
      <c r="G299" s="5">
        <f>F299/E299%</f>
        <v>49.05643581983265</v>
      </c>
      <c r="H299" s="7">
        <v>6021</v>
      </c>
      <c r="I299" s="6">
        <v>2439</v>
      </c>
      <c r="J299" s="5">
        <f>I299/H299%</f>
        <v>40.508221225710017</v>
      </c>
      <c r="K299" s="7">
        <f>E299+H299</f>
        <v>17255</v>
      </c>
      <c r="L299" s="6">
        <f>F299+I299</f>
        <v>7950</v>
      </c>
      <c r="M299" s="5">
        <f>L299/K299%</f>
        <v>46.073601854534914</v>
      </c>
      <c r="N299" s="7">
        <v>65681</v>
      </c>
      <c r="O299" s="6">
        <v>32357</v>
      </c>
      <c r="P299" s="5">
        <f>O299/N299%</f>
        <v>49.263866262693931</v>
      </c>
      <c r="Q299" s="7">
        <f>K299+N299</f>
        <v>82936</v>
      </c>
      <c r="R299" s="6">
        <f>L299+O299</f>
        <v>40307</v>
      </c>
      <c r="S299" s="5">
        <f>R299/Q299%</f>
        <v>48.600125397897173</v>
      </c>
      <c r="T299" s="5">
        <f>P299-G299</f>
        <v>0.20743044286128054</v>
      </c>
      <c r="U299" s="5">
        <f>P299-J299</f>
        <v>8.7556450369839141</v>
      </c>
      <c r="V299" s="5">
        <f>P299-M299</f>
        <v>3.1902644081590168</v>
      </c>
    </row>
    <row r="300" spans="1:22" x14ac:dyDescent="0.2">
      <c r="A300" s="8" t="s">
        <v>774</v>
      </c>
      <c r="B300" s="8" t="s">
        <v>314</v>
      </c>
      <c r="C300" s="5" t="s">
        <v>313</v>
      </c>
      <c r="D300" s="5" t="s">
        <v>0</v>
      </c>
      <c r="E300" s="7">
        <v>11234</v>
      </c>
      <c r="F300" s="6">
        <v>5236</v>
      </c>
      <c r="G300" s="5">
        <f>F300/E299%</f>
        <v>46.608509880719247</v>
      </c>
      <c r="H300" s="7">
        <v>6021</v>
      </c>
      <c r="I300" s="6">
        <v>3275</v>
      </c>
      <c r="J300" s="5">
        <f>I300/H299%</f>
        <v>54.392957980401924</v>
      </c>
      <c r="K300" s="7">
        <f>E300+H300</f>
        <v>17255</v>
      </c>
      <c r="L300" s="6">
        <f>F300+I300</f>
        <v>8511</v>
      </c>
      <c r="M300" s="5">
        <f>L300/K299%</f>
        <v>49.324833381628508</v>
      </c>
      <c r="N300" s="7">
        <v>65681</v>
      </c>
      <c r="O300" s="6">
        <v>30057</v>
      </c>
      <c r="P300" s="5">
        <f>O300/N299%</f>
        <v>45.762092538176951</v>
      </c>
      <c r="Q300" s="7">
        <f>K300+N300</f>
        <v>82936</v>
      </c>
      <c r="R300" s="6">
        <f>L300+O300</f>
        <v>38568</v>
      </c>
      <c r="S300" s="5">
        <f>R300/Q299%</f>
        <v>46.503327867271146</v>
      </c>
      <c r="T300" s="5">
        <f>P300-G300</f>
        <v>-0.84641734254229561</v>
      </c>
      <c r="U300" s="5">
        <f>P300-J300</f>
        <v>-8.6308654422249731</v>
      </c>
      <c r="V300" s="5">
        <f>P300-M300</f>
        <v>-3.5627408434515573</v>
      </c>
    </row>
    <row r="301" spans="1:22" x14ac:dyDescent="0.2">
      <c r="A301" s="8" t="s">
        <v>774</v>
      </c>
      <c r="B301" s="8" t="s">
        <v>312</v>
      </c>
      <c r="C301" s="5" t="s">
        <v>311</v>
      </c>
      <c r="D301" s="5" t="s">
        <v>2</v>
      </c>
      <c r="E301" s="7">
        <v>17973</v>
      </c>
      <c r="F301" s="6">
        <v>7346</v>
      </c>
      <c r="G301" s="5">
        <f>F301/E301%</f>
        <v>40.872419740722194</v>
      </c>
      <c r="H301" s="7">
        <v>8061</v>
      </c>
      <c r="I301" s="6">
        <v>2445</v>
      </c>
      <c r="J301" s="5">
        <f>I301/H301%</f>
        <v>30.331224413844435</v>
      </c>
      <c r="K301" s="7">
        <f>E301+H301</f>
        <v>26034</v>
      </c>
      <c r="L301" s="6">
        <f>F301+I301</f>
        <v>9791</v>
      </c>
      <c r="M301" s="5">
        <f>L301/K301%</f>
        <v>37.608511945916881</v>
      </c>
      <c r="N301" s="7">
        <v>77782</v>
      </c>
      <c r="O301" s="6">
        <v>33609</v>
      </c>
      <c r="P301" s="5">
        <f>O301/N301%</f>
        <v>43.209225784885959</v>
      </c>
      <c r="Q301" s="7">
        <f>K301+N301</f>
        <v>103816</v>
      </c>
      <c r="R301" s="6">
        <f>L301+O301</f>
        <v>43400</v>
      </c>
      <c r="S301" s="5">
        <f>R301/Q301%</f>
        <v>41.804731447946367</v>
      </c>
      <c r="T301" s="5">
        <f>P301-G301</f>
        <v>2.3368060441637653</v>
      </c>
      <c r="U301" s="5">
        <f>P301-J301</f>
        <v>12.878001371041524</v>
      </c>
      <c r="V301" s="5">
        <f>P301-M301</f>
        <v>5.600713838969078</v>
      </c>
    </row>
    <row r="302" spans="1:22" x14ac:dyDescent="0.2">
      <c r="A302" s="8" t="s">
        <v>774</v>
      </c>
      <c r="B302" s="8" t="s">
        <v>312</v>
      </c>
      <c r="C302" s="5" t="s">
        <v>310</v>
      </c>
      <c r="D302" s="5" t="s">
        <v>0</v>
      </c>
      <c r="E302" s="7">
        <v>17973</v>
      </c>
      <c r="F302" s="6">
        <v>8697</v>
      </c>
      <c r="G302" s="5">
        <f>F302/E301%</f>
        <v>48.38925054248039</v>
      </c>
      <c r="H302" s="7">
        <v>8061</v>
      </c>
      <c r="I302" s="6">
        <v>4098</v>
      </c>
      <c r="J302" s="5">
        <f>I302/H301%</f>
        <v>50.837365091179755</v>
      </c>
      <c r="K302" s="7">
        <f>E302+H302</f>
        <v>26034</v>
      </c>
      <c r="L302" s="6">
        <f>F302+I302</f>
        <v>12795</v>
      </c>
      <c r="M302" s="5">
        <f>L302/K301%</f>
        <v>49.147268955980643</v>
      </c>
      <c r="N302" s="7">
        <v>77782</v>
      </c>
      <c r="O302" s="6">
        <v>31923</v>
      </c>
      <c r="P302" s="5">
        <f>O302/N301%</f>
        <v>41.041629168702265</v>
      </c>
      <c r="Q302" s="7">
        <f>K302+N302</f>
        <v>103816</v>
      </c>
      <c r="R302" s="6">
        <f>L302+O302</f>
        <v>44718</v>
      </c>
      <c r="S302" s="5">
        <f>R302/Q301%</f>
        <v>43.074285273946209</v>
      </c>
      <c r="T302" s="5">
        <f>P302-G302</f>
        <v>-7.3476213737781251</v>
      </c>
      <c r="U302" s="5">
        <f>P302-J302</f>
        <v>-9.7957359224774905</v>
      </c>
      <c r="V302" s="5">
        <f>P302-M302</f>
        <v>-8.1056397872783776</v>
      </c>
    </row>
    <row r="303" spans="1:22" x14ac:dyDescent="0.2">
      <c r="A303" s="8" t="s">
        <v>774</v>
      </c>
      <c r="B303" s="8" t="s">
        <v>309</v>
      </c>
      <c r="C303" s="5" t="s">
        <v>307</v>
      </c>
      <c r="D303" s="5" t="s">
        <v>2</v>
      </c>
      <c r="E303" s="7">
        <v>13195</v>
      </c>
      <c r="F303" s="6">
        <v>4521</v>
      </c>
      <c r="G303" s="5">
        <f>F303/E303%</f>
        <v>34.262978400909439</v>
      </c>
      <c r="H303" s="7">
        <v>8519</v>
      </c>
      <c r="I303" s="6">
        <v>2450</v>
      </c>
      <c r="J303" s="5">
        <f>I303/H303%</f>
        <v>28.759244042728021</v>
      </c>
      <c r="K303" s="7">
        <f>E303+H303</f>
        <v>21714</v>
      </c>
      <c r="L303" s="6">
        <f>F303+I303</f>
        <v>6971</v>
      </c>
      <c r="M303" s="5">
        <f>L303/K303%</f>
        <v>32.103711890945938</v>
      </c>
      <c r="N303" s="7">
        <v>88648</v>
      </c>
      <c r="O303" s="6">
        <v>33062</v>
      </c>
      <c r="P303" s="5">
        <f>O303/N303%</f>
        <v>37.295821676743977</v>
      </c>
      <c r="Q303" s="7">
        <f>K303+N303</f>
        <v>110362</v>
      </c>
      <c r="R303" s="6">
        <f>L303+O303</f>
        <v>40033</v>
      </c>
      <c r="S303" s="5">
        <f>R303/Q303%</f>
        <v>36.274261068121277</v>
      </c>
      <c r="T303" s="5">
        <f>P303-G303</f>
        <v>3.0328432758345372</v>
      </c>
      <c r="U303" s="5">
        <f>P303-J303</f>
        <v>8.5365776340159556</v>
      </c>
      <c r="V303" s="5">
        <f>P303-M303</f>
        <v>5.1921097857980385</v>
      </c>
    </row>
    <row r="304" spans="1:22" x14ac:dyDescent="0.2">
      <c r="A304" s="8" t="s">
        <v>774</v>
      </c>
      <c r="B304" s="8" t="s">
        <v>309</v>
      </c>
      <c r="C304" s="5" t="s">
        <v>306</v>
      </c>
      <c r="D304" s="5" t="s">
        <v>0</v>
      </c>
      <c r="E304" s="7">
        <v>13195</v>
      </c>
      <c r="F304" s="6">
        <v>6568</v>
      </c>
      <c r="G304" s="5">
        <f>F304/E303%</f>
        <v>49.776430466085642</v>
      </c>
      <c r="H304" s="7">
        <v>8519</v>
      </c>
      <c r="I304" s="6">
        <v>4276</v>
      </c>
      <c r="J304" s="5">
        <f>I304/H303%</f>
        <v>50.19368470477756</v>
      </c>
      <c r="K304" s="7">
        <f>E304+H304</f>
        <v>21714</v>
      </c>
      <c r="L304" s="6">
        <f>F304+I304</f>
        <v>10844</v>
      </c>
      <c r="M304" s="5">
        <f>L304/K303%</f>
        <v>49.940130791194626</v>
      </c>
      <c r="N304" s="7">
        <v>88648</v>
      </c>
      <c r="O304" s="6">
        <v>39138</v>
      </c>
      <c r="P304" s="5">
        <f>O304/N303%</f>
        <v>44.149896218752822</v>
      </c>
      <c r="Q304" s="7">
        <f>K304+N304</f>
        <v>110362</v>
      </c>
      <c r="R304" s="6">
        <f>L304+O304</f>
        <v>49982</v>
      </c>
      <c r="S304" s="5">
        <f>R304/Q303%</f>
        <v>45.28913937768435</v>
      </c>
      <c r="T304" s="5">
        <f>P304-G304</f>
        <v>-5.6265342473328204</v>
      </c>
      <c r="U304" s="5">
        <f>P304-J304</f>
        <v>-6.0437884860247379</v>
      </c>
      <c r="V304" s="5">
        <f>P304-M304</f>
        <v>-5.7902345724418041</v>
      </c>
    </row>
    <row r="305" spans="1:22" x14ac:dyDescent="0.2">
      <c r="A305" s="8" t="s">
        <v>774</v>
      </c>
      <c r="B305" s="8" t="s">
        <v>305</v>
      </c>
      <c r="C305" s="5" t="s">
        <v>304</v>
      </c>
      <c r="D305" s="5" t="s">
        <v>2</v>
      </c>
      <c r="E305" s="7">
        <v>20515</v>
      </c>
      <c r="F305" s="6">
        <v>7964</v>
      </c>
      <c r="G305" s="5">
        <f>F305/E305%</f>
        <v>38.820375335120644</v>
      </c>
      <c r="H305" s="7">
        <v>5979</v>
      </c>
      <c r="I305" s="6">
        <v>1593</v>
      </c>
      <c r="J305" s="5">
        <f>I305/H305%</f>
        <v>26.643251379829405</v>
      </c>
      <c r="K305" s="7">
        <f>E305+H305</f>
        <v>26494</v>
      </c>
      <c r="L305" s="6">
        <f>F305+I305</f>
        <v>9557</v>
      </c>
      <c r="M305" s="5">
        <f>L305/K305%</f>
        <v>36.072318260738278</v>
      </c>
      <c r="N305" s="7">
        <v>56133</v>
      </c>
      <c r="O305" s="6">
        <v>22218</v>
      </c>
      <c r="P305" s="5">
        <f>O305/N305%</f>
        <v>39.58099513655069</v>
      </c>
      <c r="Q305" s="7">
        <f>K305+N305</f>
        <v>82627</v>
      </c>
      <c r="R305" s="6">
        <f>L305+O305</f>
        <v>31775</v>
      </c>
      <c r="S305" s="5">
        <f>R305/Q305%</f>
        <v>38.45595265470125</v>
      </c>
      <c r="T305" s="5">
        <f>P305-G305</f>
        <v>0.76061980143004604</v>
      </c>
      <c r="U305" s="5">
        <f>P305-J305</f>
        <v>12.937743756721286</v>
      </c>
      <c r="V305" s="5">
        <f>P305-M305</f>
        <v>3.5086768758124123</v>
      </c>
    </row>
    <row r="306" spans="1:22" x14ac:dyDescent="0.2">
      <c r="A306" s="8" t="s">
        <v>774</v>
      </c>
      <c r="B306" s="8" t="s">
        <v>305</v>
      </c>
      <c r="C306" s="5" t="s">
        <v>303</v>
      </c>
      <c r="D306" s="5" t="s">
        <v>0</v>
      </c>
      <c r="E306" s="7">
        <v>20515</v>
      </c>
      <c r="F306" s="6">
        <v>9694</v>
      </c>
      <c r="G306" s="5">
        <f>F306/E305%</f>
        <v>47.253229344382156</v>
      </c>
      <c r="H306" s="7">
        <v>5979</v>
      </c>
      <c r="I306" s="6">
        <v>3014</v>
      </c>
      <c r="J306" s="5">
        <f>I306/H305%</f>
        <v>50.409767519652114</v>
      </c>
      <c r="K306" s="7">
        <f>E306+H306</f>
        <v>26494</v>
      </c>
      <c r="L306" s="6">
        <f>F306+I306</f>
        <v>12708</v>
      </c>
      <c r="M306" s="5">
        <f>L306/K305%</f>
        <v>47.9655771117989</v>
      </c>
      <c r="N306" s="7">
        <v>56133</v>
      </c>
      <c r="O306" s="6">
        <v>22160</v>
      </c>
      <c r="P306" s="5">
        <f>O306/N305%</f>
        <v>39.477669107298738</v>
      </c>
      <c r="Q306" s="7">
        <f>K306+N306</f>
        <v>82627</v>
      </c>
      <c r="R306" s="6">
        <f>L306+O306</f>
        <v>34868</v>
      </c>
      <c r="S306" s="5">
        <f>R306/Q305%</f>
        <v>42.199281106660052</v>
      </c>
      <c r="T306" s="5">
        <f>P306-G306</f>
        <v>-7.7755602370834183</v>
      </c>
      <c r="U306" s="5">
        <f>P306-J306</f>
        <v>-10.932098412353376</v>
      </c>
      <c r="V306" s="5">
        <f>P306-M306</f>
        <v>-8.4879080045001629</v>
      </c>
    </row>
    <row r="307" spans="1:22" x14ac:dyDescent="0.2">
      <c r="A307" s="8" t="s">
        <v>774</v>
      </c>
      <c r="B307" s="8" t="s">
        <v>302</v>
      </c>
      <c r="C307" s="5" t="s">
        <v>301</v>
      </c>
      <c r="D307" s="5" t="s">
        <v>2</v>
      </c>
      <c r="E307" s="7">
        <v>14962</v>
      </c>
      <c r="F307" s="6">
        <v>9125</v>
      </c>
      <c r="G307" s="5">
        <f>F307/E307%</f>
        <v>60.98783585082208</v>
      </c>
      <c r="H307" s="7">
        <v>5944</v>
      </c>
      <c r="I307" s="6">
        <v>2763</v>
      </c>
      <c r="J307" s="5">
        <f>I307/H307%</f>
        <v>46.48384925975774</v>
      </c>
      <c r="K307" s="7">
        <f>E307+H307</f>
        <v>20906</v>
      </c>
      <c r="L307" s="6">
        <f>F307+I307</f>
        <v>11888</v>
      </c>
      <c r="M307" s="5">
        <f>L307/K307%</f>
        <v>56.864058165120063</v>
      </c>
      <c r="N307" s="7">
        <v>70533</v>
      </c>
      <c r="O307" s="6">
        <v>42878</v>
      </c>
      <c r="P307" s="5">
        <f>O307/N307%</f>
        <v>60.791402605872428</v>
      </c>
      <c r="Q307" s="7">
        <f>K307+N307</f>
        <v>91439</v>
      </c>
      <c r="R307" s="6">
        <f>L307+O307</f>
        <v>54766</v>
      </c>
      <c r="S307" s="5">
        <f>R307/Q307%</f>
        <v>59.893480899834863</v>
      </c>
      <c r="T307" s="5">
        <f>P307-G307</f>
        <v>-0.19643324494965242</v>
      </c>
      <c r="U307" s="5">
        <f>P307-J307</f>
        <v>14.307553346114688</v>
      </c>
      <c r="V307" s="5">
        <f>P307-M307</f>
        <v>3.9273444407523641</v>
      </c>
    </row>
    <row r="308" spans="1:22" x14ac:dyDescent="0.2">
      <c r="A308" s="8" t="s">
        <v>774</v>
      </c>
      <c r="B308" s="8" t="s">
        <v>302</v>
      </c>
      <c r="C308" s="5" t="s">
        <v>300</v>
      </c>
      <c r="D308" s="5" t="s">
        <v>0</v>
      </c>
      <c r="E308" s="7">
        <v>14962</v>
      </c>
      <c r="F308" s="6">
        <v>5595</v>
      </c>
      <c r="G308" s="5">
        <f>F308/E307%</f>
        <v>37.394733324421871</v>
      </c>
      <c r="H308" s="7">
        <v>5944</v>
      </c>
      <c r="I308" s="6">
        <v>3046</v>
      </c>
      <c r="J308" s="5">
        <f>I308/H307%</f>
        <v>51.244952893674295</v>
      </c>
      <c r="K308" s="7">
        <f>E308+H308</f>
        <v>20906</v>
      </c>
      <c r="L308" s="6">
        <f>F308+I308</f>
        <v>8641</v>
      </c>
      <c r="M308" s="5">
        <f>L308/K307%</f>
        <v>41.332631780350141</v>
      </c>
      <c r="N308" s="7">
        <v>70533</v>
      </c>
      <c r="O308" s="6">
        <v>26360</v>
      </c>
      <c r="P308" s="5">
        <f>O308/N307%</f>
        <v>37.372577375129367</v>
      </c>
      <c r="Q308" s="7">
        <f>K308+N308</f>
        <v>91439</v>
      </c>
      <c r="R308" s="6">
        <f>L308+O308</f>
        <v>35001</v>
      </c>
      <c r="S308" s="5">
        <f>R308/Q307%</f>
        <v>38.277977668172227</v>
      </c>
      <c r="T308" s="5">
        <f>P308-G308</f>
        <v>-2.2155949292503863E-2</v>
      </c>
      <c r="U308" s="5">
        <f>P308-J308</f>
        <v>-13.872375518544928</v>
      </c>
      <c r="V308" s="5">
        <f>P308-M308</f>
        <v>-3.9600544052207738</v>
      </c>
    </row>
    <row r="309" spans="1:22" x14ac:dyDescent="0.2">
      <c r="A309" s="8" t="s">
        <v>774</v>
      </c>
      <c r="B309" s="8" t="s">
        <v>299</v>
      </c>
      <c r="C309" s="5" t="s">
        <v>298</v>
      </c>
      <c r="D309" s="5" t="s">
        <v>2</v>
      </c>
      <c r="E309" s="7">
        <f>9626+2982</f>
        <v>12608</v>
      </c>
      <c r="F309" s="6">
        <f>5277+1744</f>
        <v>7021</v>
      </c>
      <c r="G309" s="5">
        <f>F309/E309%</f>
        <v>55.6868654822335</v>
      </c>
      <c r="H309" s="7">
        <f>1094+4045</f>
        <v>5139</v>
      </c>
      <c r="I309" s="6">
        <f>502+1661</f>
        <v>2163</v>
      </c>
      <c r="J309" s="5">
        <f>I309/H309%</f>
        <v>42.089900758902509</v>
      </c>
      <c r="K309" s="7">
        <f>E309+H309</f>
        <v>17747</v>
      </c>
      <c r="L309" s="6">
        <f>F309+I309</f>
        <v>9184</v>
      </c>
      <c r="M309" s="5">
        <f>L309/K309%</f>
        <v>51.749591480250182</v>
      </c>
      <c r="N309" s="7">
        <f>49694+12020</f>
        <v>61714</v>
      </c>
      <c r="O309" s="6">
        <f>7546+28804</f>
        <v>36350</v>
      </c>
      <c r="P309" s="5">
        <f>O309/N309%</f>
        <v>58.900735651553944</v>
      </c>
      <c r="Q309" s="7">
        <f>K309+N309</f>
        <v>79461</v>
      </c>
      <c r="R309" s="6">
        <f>L309+O309</f>
        <v>45534</v>
      </c>
      <c r="S309" s="5">
        <f>R309/Q309%</f>
        <v>57.303582889719486</v>
      </c>
      <c r="T309" s="5">
        <f>P309-G309</f>
        <v>3.2138701693204439</v>
      </c>
      <c r="U309" s="5">
        <f>P309-J309</f>
        <v>16.810834892651435</v>
      </c>
      <c r="V309" s="5">
        <f>P309-M309</f>
        <v>7.1511441713037627</v>
      </c>
    </row>
    <row r="310" spans="1:22" x14ac:dyDescent="0.2">
      <c r="A310" s="8" t="s">
        <v>774</v>
      </c>
      <c r="B310" s="8" t="s">
        <v>299</v>
      </c>
      <c r="C310" s="5" t="s">
        <v>297</v>
      </c>
      <c r="D310" s="5" t="s">
        <v>0</v>
      </c>
      <c r="E310" s="7">
        <f>9626+2982</f>
        <v>12608</v>
      </c>
      <c r="F310" s="6">
        <f>3456+961</f>
        <v>4417</v>
      </c>
      <c r="G310" s="5">
        <f>F310/E309%</f>
        <v>35.03331218274112</v>
      </c>
      <c r="H310" s="7">
        <f>1094+4045</f>
        <v>5139</v>
      </c>
      <c r="I310" s="6">
        <f>450+1800</f>
        <v>2250</v>
      </c>
      <c r="J310" s="5">
        <f>I310/H309%</f>
        <v>43.782837127845887</v>
      </c>
      <c r="K310" s="7">
        <f>E310+H310</f>
        <v>17747</v>
      </c>
      <c r="L310" s="6">
        <f>F310+I310</f>
        <v>6667</v>
      </c>
      <c r="M310" s="5">
        <f>L310/K309%</f>
        <v>37.566912717642417</v>
      </c>
      <c r="N310" s="7">
        <f>49694+12020</f>
        <v>61714</v>
      </c>
      <c r="O310" s="6">
        <f>3196+15895</f>
        <v>19091</v>
      </c>
      <c r="P310" s="5">
        <f>O310/N309%</f>
        <v>30.934633956638688</v>
      </c>
      <c r="Q310" s="7">
        <f>K310+N310</f>
        <v>79461</v>
      </c>
      <c r="R310" s="6">
        <f>L310+O310</f>
        <v>25758</v>
      </c>
      <c r="S310" s="5">
        <f>R310/Q309%</f>
        <v>32.415902140672785</v>
      </c>
      <c r="T310" s="5">
        <f>P310-G310</f>
        <v>-4.0986782261024324</v>
      </c>
      <c r="U310" s="5">
        <f>P310-J310</f>
        <v>-12.848203171207199</v>
      </c>
      <c r="V310" s="5">
        <f>P310-M310</f>
        <v>-6.6322787610037288</v>
      </c>
    </row>
    <row r="311" spans="1:22" x14ac:dyDescent="0.2">
      <c r="A311" s="8" t="s">
        <v>774</v>
      </c>
      <c r="B311" s="8" t="s">
        <v>296</v>
      </c>
      <c r="C311" s="5" t="s">
        <v>295</v>
      </c>
      <c r="D311" s="5" t="s">
        <v>2</v>
      </c>
      <c r="E311" s="7">
        <v>19985</v>
      </c>
      <c r="F311" s="6">
        <v>10944</v>
      </c>
      <c r="G311" s="5">
        <f>F311/E311%</f>
        <v>54.761070803102328</v>
      </c>
      <c r="H311" s="7">
        <v>6686</v>
      </c>
      <c r="I311" s="6">
        <v>3001</v>
      </c>
      <c r="J311" s="5">
        <f>I311/H311%</f>
        <v>44.884833981453781</v>
      </c>
      <c r="K311" s="7">
        <f>E311+H311</f>
        <v>26671</v>
      </c>
      <c r="L311" s="6">
        <f>F311+I311</f>
        <v>13945</v>
      </c>
      <c r="M311" s="5">
        <f>L311/K311%</f>
        <v>52.285253646282484</v>
      </c>
      <c r="N311" s="7">
        <v>67198</v>
      </c>
      <c r="O311" s="6">
        <v>37778</v>
      </c>
      <c r="P311" s="5">
        <f>O311/N311%</f>
        <v>56.218935087353792</v>
      </c>
      <c r="Q311" s="7">
        <f>K311+N311</f>
        <v>93869</v>
      </c>
      <c r="R311" s="6">
        <f>L311+O311</f>
        <v>51723</v>
      </c>
      <c r="S311" s="5">
        <f>R311/Q311%</f>
        <v>55.101258136338934</v>
      </c>
      <c r="T311" s="5">
        <f>P311-G311</f>
        <v>1.457864284251464</v>
      </c>
      <c r="U311" s="5">
        <f>P311-J311</f>
        <v>11.334101105900011</v>
      </c>
      <c r="V311" s="5">
        <f>P311-M311</f>
        <v>3.9336814410713075</v>
      </c>
    </row>
    <row r="312" spans="1:22" x14ac:dyDescent="0.2">
      <c r="A312" s="8" t="s">
        <v>774</v>
      </c>
      <c r="B312" s="8" t="s">
        <v>296</v>
      </c>
      <c r="C312" s="5" t="s">
        <v>294</v>
      </c>
      <c r="D312" s="5" t="s">
        <v>0</v>
      </c>
      <c r="E312" s="7">
        <v>19985</v>
      </c>
      <c r="F312" s="6">
        <v>8578</v>
      </c>
      <c r="G312" s="5">
        <f>F312/E311%</f>
        <v>42.922191643732802</v>
      </c>
      <c r="H312" s="7">
        <v>6686</v>
      </c>
      <c r="I312" s="6">
        <v>3536</v>
      </c>
      <c r="J312" s="5">
        <f>I312/H311%</f>
        <v>52.886628776548008</v>
      </c>
      <c r="K312" s="7">
        <f>E312+H312</f>
        <v>26671</v>
      </c>
      <c r="L312" s="6">
        <f>F312+I312</f>
        <v>12114</v>
      </c>
      <c r="M312" s="5">
        <f>L312/K311%</f>
        <v>45.420119230625026</v>
      </c>
      <c r="N312" s="7">
        <v>67198</v>
      </c>
      <c r="O312" s="6">
        <v>27410</v>
      </c>
      <c r="P312" s="5">
        <f>O312/N311%</f>
        <v>40.789904461442305</v>
      </c>
      <c r="Q312" s="7">
        <f>K312+N312</f>
        <v>93869</v>
      </c>
      <c r="R312" s="6">
        <f>L312+O312</f>
        <v>39524</v>
      </c>
      <c r="S312" s="5">
        <f>R312/Q311%</f>
        <v>42.105487434616322</v>
      </c>
      <c r="T312" s="5">
        <f>P312-G312</f>
        <v>-2.1322871822904972</v>
      </c>
      <c r="U312" s="5">
        <f>P312-J312</f>
        <v>-12.096724315105703</v>
      </c>
      <c r="V312" s="5">
        <f>P312-M312</f>
        <v>-4.6302147691827216</v>
      </c>
    </row>
    <row r="313" spans="1:22" x14ac:dyDescent="0.2">
      <c r="A313" s="8" t="s">
        <v>774</v>
      </c>
      <c r="B313" s="8" t="s">
        <v>293</v>
      </c>
      <c r="C313" s="5" t="s">
        <v>292</v>
      </c>
      <c r="D313" s="5" t="s">
        <v>2</v>
      </c>
      <c r="E313" s="7">
        <v>17181</v>
      </c>
      <c r="F313" s="6">
        <v>7739</v>
      </c>
      <c r="G313" s="5">
        <f>F313/E313%</f>
        <v>45.043943891508057</v>
      </c>
      <c r="H313" s="7">
        <v>6597</v>
      </c>
      <c r="I313" s="6">
        <v>2372</v>
      </c>
      <c r="J313" s="5">
        <f>I313/H313%</f>
        <v>35.955737456419584</v>
      </c>
      <c r="K313" s="7">
        <f>E313+H313</f>
        <v>23778</v>
      </c>
      <c r="L313" s="6">
        <f>F313+I313</f>
        <v>10111</v>
      </c>
      <c r="M313" s="5">
        <f>L313/K313%</f>
        <v>42.522499789721593</v>
      </c>
      <c r="N313" s="7">
        <v>68801</v>
      </c>
      <c r="O313" s="6">
        <v>30942</v>
      </c>
      <c r="P313" s="5">
        <f>O313/N313%</f>
        <v>44.973183529309168</v>
      </c>
      <c r="Q313" s="7">
        <f>K313+N313</f>
        <v>92579</v>
      </c>
      <c r="R313" s="6">
        <f>L313+O313</f>
        <v>41053</v>
      </c>
      <c r="S313" s="5">
        <f>R313/Q313%</f>
        <v>44.343749662450449</v>
      </c>
      <c r="T313" s="5">
        <f>P313-G313</f>
        <v>-7.0760362198889482E-2</v>
      </c>
      <c r="U313" s="5">
        <f>P313-J313</f>
        <v>9.0174460728895838</v>
      </c>
      <c r="V313" s="5">
        <f>P313-M313</f>
        <v>2.4506837395875749</v>
      </c>
    </row>
    <row r="314" spans="1:22" x14ac:dyDescent="0.2">
      <c r="A314" s="8" t="s">
        <v>774</v>
      </c>
      <c r="B314" s="8" t="s">
        <v>293</v>
      </c>
      <c r="C314" s="5" t="s">
        <v>291</v>
      </c>
      <c r="D314" s="5" t="s">
        <v>0</v>
      </c>
      <c r="E314" s="7">
        <v>17181</v>
      </c>
      <c r="F314" s="6">
        <v>7070</v>
      </c>
      <c r="G314" s="5">
        <f>F314/E313%</f>
        <v>41.150107677085153</v>
      </c>
      <c r="H314" s="7">
        <v>6597</v>
      </c>
      <c r="I314" s="6">
        <v>2966</v>
      </c>
      <c r="J314" s="5">
        <f>I314/H313%</f>
        <v>44.959830225860237</v>
      </c>
      <c r="K314" s="7">
        <f>E314+H314</f>
        <v>23778</v>
      </c>
      <c r="L314" s="6">
        <f>F314+I314</f>
        <v>10036</v>
      </c>
      <c r="M314" s="5">
        <f>L314/K313%</f>
        <v>42.207082176802089</v>
      </c>
      <c r="N314" s="7">
        <v>68801</v>
      </c>
      <c r="O314" s="6">
        <v>25991</v>
      </c>
      <c r="P314" s="5">
        <f>O314/N313%</f>
        <v>37.777067193790785</v>
      </c>
      <c r="Q314" s="7">
        <f>K314+N314</f>
        <v>92579</v>
      </c>
      <c r="R314" s="6">
        <f>L314+O314</f>
        <v>36027</v>
      </c>
      <c r="S314" s="5">
        <f>R314/Q313%</f>
        <v>38.914872703312845</v>
      </c>
      <c r="T314" s="5">
        <f>P314-G314</f>
        <v>-3.3730404832943677</v>
      </c>
      <c r="U314" s="5">
        <f>P314-J314</f>
        <v>-7.1827630320694524</v>
      </c>
      <c r="V314" s="5">
        <f>P314-M314</f>
        <v>-4.4300149830113043</v>
      </c>
    </row>
    <row r="315" spans="1:22" x14ac:dyDescent="0.2">
      <c r="A315" s="8" t="s">
        <v>773</v>
      </c>
      <c r="B315" s="8" t="s">
        <v>290</v>
      </c>
      <c r="C315" s="5" t="s">
        <v>289</v>
      </c>
      <c r="D315" s="5" t="s">
        <v>2</v>
      </c>
      <c r="E315" s="7">
        <v>9306</v>
      </c>
      <c r="F315" s="6">
        <v>4332</v>
      </c>
      <c r="G315" s="5">
        <f>F315/E315%</f>
        <v>46.550612508059316</v>
      </c>
      <c r="H315" s="7">
        <v>6282</v>
      </c>
      <c r="I315" s="6">
        <v>1950</v>
      </c>
      <c r="J315" s="5">
        <f>I315/H315%</f>
        <v>31.041069723018147</v>
      </c>
      <c r="K315" s="7">
        <f>E315+H315</f>
        <v>15588</v>
      </c>
      <c r="L315" s="6">
        <f>F315+I315</f>
        <v>6282</v>
      </c>
      <c r="M315" s="5">
        <f>L315/K315%</f>
        <v>40.300230946882216</v>
      </c>
      <c r="N315" s="7">
        <v>66284</v>
      </c>
      <c r="O315" s="6">
        <v>30423</v>
      </c>
      <c r="P315" s="5">
        <f>O315/N315%</f>
        <v>45.897954257437689</v>
      </c>
      <c r="Q315" s="7">
        <f>K315+N315</f>
        <v>81872</v>
      </c>
      <c r="R315" s="6">
        <f>L315+O315</f>
        <v>36705</v>
      </c>
      <c r="S315" s="5">
        <f>R315/Q315%</f>
        <v>44.832177056869256</v>
      </c>
      <c r="T315" s="5">
        <f>P315-G315</f>
        <v>-0.65265825062162719</v>
      </c>
      <c r="U315" s="5">
        <f>P315-J315</f>
        <v>14.856884534419542</v>
      </c>
      <c r="V315" s="5">
        <f>P315-M315</f>
        <v>5.5977233105554731</v>
      </c>
    </row>
    <row r="316" spans="1:22" x14ac:dyDescent="0.2">
      <c r="A316" s="8" t="s">
        <v>773</v>
      </c>
      <c r="B316" s="8" t="s">
        <v>290</v>
      </c>
      <c r="C316" s="5" t="s">
        <v>288</v>
      </c>
      <c r="D316" s="5" t="s">
        <v>0</v>
      </c>
      <c r="E316" s="7">
        <v>9306</v>
      </c>
      <c r="F316" s="6">
        <v>3198</v>
      </c>
      <c r="G316" s="5">
        <f>F316/E315%</f>
        <v>34.364925854287556</v>
      </c>
      <c r="H316" s="7">
        <v>6282</v>
      </c>
      <c r="I316" s="6">
        <v>2795</v>
      </c>
      <c r="J316" s="5">
        <f>I316/H315%</f>
        <v>44.49219993632601</v>
      </c>
      <c r="K316" s="7">
        <f>E316+H316</f>
        <v>15588</v>
      </c>
      <c r="L316" s="6">
        <f>F316+I316</f>
        <v>5993</v>
      </c>
      <c r="M316" s="5">
        <f>L316/K315%</f>
        <v>38.446240697972797</v>
      </c>
      <c r="N316" s="7">
        <v>66284</v>
      </c>
      <c r="O316" s="6">
        <v>21961</v>
      </c>
      <c r="P316" s="5">
        <f>O316/N315%</f>
        <v>33.131675819202222</v>
      </c>
      <c r="Q316" s="7">
        <f>K316+N316</f>
        <v>81872</v>
      </c>
      <c r="R316" s="6">
        <f>L316+O316</f>
        <v>27954</v>
      </c>
      <c r="S316" s="5">
        <f>R316/Q315%</f>
        <v>34.143541137385185</v>
      </c>
      <c r="T316" s="5">
        <f>P316-G316</f>
        <v>-1.2332500350853337</v>
      </c>
      <c r="U316" s="5">
        <f>P316-J316</f>
        <v>-11.360524117123788</v>
      </c>
      <c r="V316" s="5">
        <f>P316-M316</f>
        <v>-5.3145648787705753</v>
      </c>
    </row>
    <row r="317" spans="1:22" x14ac:dyDescent="0.2">
      <c r="A317" s="8" t="s">
        <v>773</v>
      </c>
      <c r="B317" s="8" t="s">
        <v>287</v>
      </c>
      <c r="C317" s="5" t="s">
        <v>286</v>
      </c>
      <c r="D317" s="5" t="s">
        <v>2</v>
      </c>
      <c r="E317" s="7">
        <v>10322</v>
      </c>
      <c r="F317" s="6">
        <v>2778</v>
      </c>
      <c r="G317" s="5">
        <f>F317/E317%</f>
        <v>26.913388878124394</v>
      </c>
      <c r="H317" s="7">
        <v>6752</v>
      </c>
      <c r="I317" s="6">
        <v>1660</v>
      </c>
      <c r="J317" s="5">
        <f>I317/H317%</f>
        <v>24.585308056872041</v>
      </c>
      <c r="K317" s="7">
        <f>E317+H317</f>
        <v>17074</v>
      </c>
      <c r="L317" s="6">
        <f>F317+I317</f>
        <v>4438</v>
      </c>
      <c r="M317" s="5">
        <f>L317/K317%</f>
        <v>25.992737495607354</v>
      </c>
      <c r="N317" s="7">
        <v>73721</v>
      </c>
      <c r="O317" s="6">
        <v>21658</v>
      </c>
      <c r="P317" s="5">
        <f>O317/N317%</f>
        <v>29.378331818613418</v>
      </c>
      <c r="Q317" s="7">
        <f>K317+N317</f>
        <v>90795</v>
      </c>
      <c r="R317" s="6">
        <f>L317+O317</f>
        <v>26096</v>
      </c>
      <c r="S317" s="5">
        <f>R317/Q317%</f>
        <v>28.741670796850045</v>
      </c>
      <c r="T317" s="5">
        <f>P317-G317</f>
        <v>2.4649429404890242</v>
      </c>
      <c r="U317" s="5">
        <f>P317-J317</f>
        <v>4.7930237617413773</v>
      </c>
      <c r="V317" s="5">
        <f>P317-M317</f>
        <v>3.3855943230060639</v>
      </c>
    </row>
    <row r="318" spans="1:22" x14ac:dyDescent="0.2">
      <c r="A318" s="8" t="s">
        <v>773</v>
      </c>
      <c r="B318" s="8" t="s">
        <v>287</v>
      </c>
      <c r="C318" s="5" t="s">
        <v>285</v>
      </c>
      <c r="D318" s="5" t="s">
        <v>0</v>
      </c>
      <c r="E318" s="7">
        <v>10322</v>
      </c>
      <c r="F318" s="6">
        <v>5828</v>
      </c>
      <c r="G318" s="5">
        <f>F318/E317%</f>
        <v>56.461925983336563</v>
      </c>
      <c r="H318" s="7">
        <v>6752</v>
      </c>
      <c r="I318" s="6">
        <v>3555</v>
      </c>
      <c r="J318" s="5">
        <f>I318/H317%</f>
        <v>52.651066350710906</v>
      </c>
      <c r="K318" s="7">
        <f>E318+H318</f>
        <v>17074</v>
      </c>
      <c r="L318" s="6">
        <f>F318+I318</f>
        <v>9383</v>
      </c>
      <c r="M318" s="5">
        <f>L318/K317%</f>
        <v>54.954902190465035</v>
      </c>
      <c r="N318" s="7">
        <v>73721</v>
      </c>
      <c r="O318" s="6">
        <v>37981</v>
      </c>
      <c r="P318" s="5">
        <f>O318/N317%</f>
        <v>51.51991969723688</v>
      </c>
      <c r="Q318" s="7">
        <f>K318+N318</f>
        <v>90795</v>
      </c>
      <c r="R318" s="6">
        <f>L318+O318</f>
        <v>47364</v>
      </c>
      <c r="S318" s="5">
        <f>R318/Q317%</f>
        <v>52.165868164546502</v>
      </c>
      <c r="T318" s="5">
        <f>P318-G318</f>
        <v>-4.9420062860996836</v>
      </c>
      <c r="U318" s="5">
        <f>P318-J318</f>
        <v>-1.1311466534740262</v>
      </c>
      <c r="V318" s="5">
        <f>P318-M318</f>
        <v>-3.434982493228155</v>
      </c>
    </row>
    <row r="319" spans="1:22" x14ac:dyDescent="0.2">
      <c r="A319" s="8" t="s">
        <v>773</v>
      </c>
      <c r="B319" s="8" t="s">
        <v>284</v>
      </c>
      <c r="C319" s="5" t="s">
        <v>283</v>
      </c>
      <c r="D319" s="5" t="s">
        <v>2</v>
      </c>
      <c r="E319" s="7">
        <v>9809</v>
      </c>
      <c r="F319" s="6">
        <v>3011</v>
      </c>
      <c r="G319" s="5">
        <f>F319/E319%</f>
        <v>30.696299316953816</v>
      </c>
      <c r="H319" s="7">
        <v>6272</v>
      </c>
      <c r="I319" s="6">
        <v>1583</v>
      </c>
      <c r="J319" s="5">
        <f>I319/H319%</f>
        <v>25.239158163265305</v>
      </c>
      <c r="K319" s="7">
        <f>E319+H319</f>
        <v>16081</v>
      </c>
      <c r="L319" s="6">
        <f>F319+I319</f>
        <v>4594</v>
      </c>
      <c r="M319" s="5">
        <f>L319/K319%</f>
        <v>28.567875132143524</v>
      </c>
      <c r="N319" s="7">
        <v>61874</v>
      </c>
      <c r="O319" s="6">
        <v>18714</v>
      </c>
      <c r="P319" s="5">
        <f>O319/N319%</f>
        <v>30.24533729838058</v>
      </c>
      <c r="Q319" s="7">
        <f>K319+N319</f>
        <v>77955</v>
      </c>
      <c r="R319" s="6">
        <f>L319+O319</f>
        <v>23308</v>
      </c>
      <c r="S319" s="5">
        <f>R319/Q319%</f>
        <v>29.899300878712079</v>
      </c>
      <c r="T319" s="5">
        <f>P319-G319</f>
        <v>-0.45096201857323592</v>
      </c>
      <c r="U319" s="5">
        <f>P319-J319</f>
        <v>5.0061791351152749</v>
      </c>
      <c r="V319" s="5">
        <f>P319-M319</f>
        <v>1.6774621662370564</v>
      </c>
    </row>
    <row r="320" spans="1:22" x14ac:dyDescent="0.2">
      <c r="A320" s="8" t="s">
        <v>773</v>
      </c>
      <c r="B320" s="8" t="s">
        <v>284</v>
      </c>
      <c r="C320" s="5" t="s">
        <v>282</v>
      </c>
      <c r="D320" s="5" t="s">
        <v>0</v>
      </c>
      <c r="E320" s="7">
        <v>9809</v>
      </c>
      <c r="F320" s="6">
        <v>5056</v>
      </c>
      <c r="G320" s="5">
        <f>F320/E319%</f>
        <v>51.544499949026402</v>
      </c>
      <c r="H320" s="7">
        <v>6272</v>
      </c>
      <c r="I320" s="6">
        <v>3426</v>
      </c>
      <c r="J320" s="5">
        <f>I320/H319%</f>
        <v>54.623724489795919</v>
      </c>
      <c r="K320" s="7">
        <f>E320+H320</f>
        <v>16081</v>
      </c>
      <c r="L320" s="6">
        <f>F320+I320</f>
        <v>8482</v>
      </c>
      <c r="M320" s="5">
        <f>L320/K319%</f>
        <v>52.745476027610223</v>
      </c>
      <c r="N320" s="7">
        <v>61874</v>
      </c>
      <c r="O320" s="6">
        <v>29876</v>
      </c>
      <c r="P320" s="5">
        <f>O320/N319%</f>
        <v>48.28522481171413</v>
      </c>
      <c r="Q320" s="7">
        <f>K320+N320</f>
        <v>77955</v>
      </c>
      <c r="R320" s="6">
        <f>L320+O320</f>
        <v>38358</v>
      </c>
      <c r="S320" s="5">
        <f>R320/Q319%</f>
        <v>49.205310756205506</v>
      </c>
      <c r="T320" s="5">
        <f>P320-G320</f>
        <v>-3.2592751373122724</v>
      </c>
      <c r="U320" s="5">
        <f>P320-J320</f>
        <v>-6.3384996780817886</v>
      </c>
      <c r="V320" s="5">
        <f>P320-M320</f>
        <v>-4.4602512158960934</v>
      </c>
    </row>
    <row r="321" spans="1:22" x14ac:dyDescent="0.2">
      <c r="A321" s="8" t="s">
        <v>773</v>
      </c>
      <c r="B321" s="8" t="s">
        <v>281</v>
      </c>
      <c r="C321" s="5" t="s">
        <v>280</v>
      </c>
      <c r="D321" s="5" t="s">
        <v>2</v>
      </c>
      <c r="E321" s="7">
        <v>19072</v>
      </c>
      <c r="F321" s="6">
        <v>8588</v>
      </c>
      <c r="G321" s="5">
        <f>F321/E321%</f>
        <v>45.029362416107382</v>
      </c>
      <c r="H321" s="7">
        <v>7851</v>
      </c>
      <c r="I321" s="6">
        <v>2391</v>
      </c>
      <c r="J321" s="5">
        <f>I321/H321%</f>
        <v>30.454719144058078</v>
      </c>
      <c r="K321" s="7">
        <f>E321+H321</f>
        <v>26923</v>
      </c>
      <c r="L321" s="6">
        <f>F321+I321</f>
        <v>10979</v>
      </c>
      <c r="M321" s="5">
        <f>L321/K321%</f>
        <v>40.779259369312484</v>
      </c>
      <c r="N321" s="7">
        <v>80928</v>
      </c>
      <c r="O321" s="6">
        <v>40180</v>
      </c>
      <c r="P321" s="5">
        <f>O321/N321%</f>
        <v>49.649070778964017</v>
      </c>
      <c r="Q321" s="7">
        <f>K321+N321</f>
        <v>107851</v>
      </c>
      <c r="R321" s="6">
        <f>L321+O321</f>
        <v>51159</v>
      </c>
      <c r="S321" s="5">
        <f>R321/Q321%</f>
        <v>47.434887020055449</v>
      </c>
      <c r="T321" s="5">
        <f>P321-G321</f>
        <v>4.6197083628566347</v>
      </c>
      <c r="U321" s="5">
        <f>P321-J321</f>
        <v>19.194351634905939</v>
      </c>
      <c r="V321" s="5">
        <f>P321-M321</f>
        <v>8.8698114096515326</v>
      </c>
    </row>
    <row r="322" spans="1:22" x14ac:dyDescent="0.2">
      <c r="A322" s="8" t="s">
        <v>773</v>
      </c>
      <c r="B322" s="8" t="s">
        <v>281</v>
      </c>
      <c r="C322" s="5" t="s">
        <v>279</v>
      </c>
      <c r="D322" s="5" t="s">
        <v>0</v>
      </c>
      <c r="E322" s="7">
        <v>19072</v>
      </c>
      <c r="F322" s="6">
        <v>9178</v>
      </c>
      <c r="G322" s="5">
        <f>F322/E321%</f>
        <v>48.122902684563762</v>
      </c>
      <c r="H322" s="7">
        <v>7851</v>
      </c>
      <c r="I322" s="6">
        <v>4469</v>
      </c>
      <c r="J322" s="5">
        <f>I322/H321%</f>
        <v>56.922685008279196</v>
      </c>
      <c r="K322" s="7">
        <f>E322+H322</f>
        <v>26923</v>
      </c>
      <c r="L322" s="6">
        <f>F322+I322</f>
        <v>13647</v>
      </c>
      <c r="M322" s="5">
        <f>L322/K321%</f>
        <v>50.689001968577053</v>
      </c>
      <c r="N322" s="7">
        <v>80928</v>
      </c>
      <c r="O322" s="6">
        <v>34145</v>
      </c>
      <c r="P322" s="5">
        <f>O322/N321%</f>
        <v>42.19182483194939</v>
      </c>
      <c r="Q322" s="7">
        <f>K322+N322</f>
        <v>107851</v>
      </c>
      <c r="R322" s="6">
        <f>L322+O322</f>
        <v>47792</v>
      </c>
      <c r="S322" s="5">
        <f>R322/Q321%</f>
        <v>44.312987362194136</v>
      </c>
      <c r="T322" s="5">
        <f>P322-G322</f>
        <v>-5.9310778526143721</v>
      </c>
      <c r="U322" s="5">
        <f>P322-J322</f>
        <v>-14.730860176329806</v>
      </c>
      <c r="V322" s="5">
        <f>P322-M322</f>
        <v>-8.4971771366276627</v>
      </c>
    </row>
    <row r="323" spans="1:22" x14ac:dyDescent="0.2">
      <c r="A323" s="8" t="s">
        <v>773</v>
      </c>
      <c r="B323" s="8" t="s">
        <v>278</v>
      </c>
      <c r="C323" s="5" t="s">
        <v>277</v>
      </c>
      <c r="D323" s="5" t="s">
        <v>2</v>
      </c>
      <c r="E323" s="7">
        <v>15321</v>
      </c>
      <c r="F323" s="6">
        <v>7464</v>
      </c>
      <c r="G323" s="5">
        <f>F323/E323%</f>
        <v>48.717446641864107</v>
      </c>
      <c r="H323" s="7">
        <v>5395</v>
      </c>
      <c r="I323" s="6">
        <v>1649</v>
      </c>
      <c r="J323" s="5">
        <f>I323/H323%</f>
        <v>30.565338276181649</v>
      </c>
      <c r="K323" s="7">
        <f>E323+H323</f>
        <v>20716</v>
      </c>
      <c r="L323" s="6">
        <f>F323+I323</f>
        <v>9113</v>
      </c>
      <c r="M323" s="5">
        <f>L323/K323%</f>
        <v>43.990152539100215</v>
      </c>
      <c r="N323" s="7">
        <v>62110</v>
      </c>
      <c r="O323" s="6">
        <v>32228</v>
      </c>
      <c r="P323" s="5">
        <f>O323/N323%</f>
        <v>51.888584768958296</v>
      </c>
      <c r="Q323" s="7">
        <f>K323+N323</f>
        <v>82826</v>
      </c>
      <c r="R323" s="6">
        <f>L323+O323</f>
        <v>41341</v>
      </c>
      <c r="S323" s="5">
        <f>R323/Q323%</f>
        <v>49.913070774877454</v>
      </c>
      <c r="T323" s="5">
        <f>P323-G323</f>
        <v>3.1711381270941885</v>
      </c>
      <c r="U323" s="5">
        <f>P323-J323</f>
        <v>21.323246492776647</v>
      </c>
      <c r="V323" s="5">
        <f>P323-M323</f>
        <v>7.8984322298580807</v>
      </c>
    </row>
    <row r="324" spans="1:22" x14ac:dyDescent="0.2">
      <c r="A324" s="8" t="s">
        <v>773</v>
      </c>
      <c r="B324" s="8" t="s">
        <v>278</v>
      </c>
      <c r="C324" s="5" t="s">
        <v>276</v>
      </c>
      <c r="D324" s="5" t="s">
        <v>0</v>
      </c>
      <c r="E324" s="7">
        <v>15321</v>
      </c>
      <c r="F324" s="6">
        <v>6937</v>
      </c>
      <c r="G324" s="5">
        <f>F324/E323%</f>
        <v>45.277723386201941</v>
      </c>
      <c r="H324" s="7">
        <v>5395</v>
      </c>
      <c r="I324" s="6">
        <v>3264</v>
      </c>
      <c r="J324" s="5">
        <f>I324/H323%</f>
        <v>60.500463392029651</v>
      </c>
      <c r="K324" s="7">
        <f>E324+H324</f>
        <v>20716</v>
      </c>
      <c r="L324" s="6">
        <f>F324+I324</f>
        <v>10201</v>
      </c>
      <c r="M324" s="5">
        <f>L324/K323%</f>
        <v>49.242131685653604</v>
      </c>
      <c r="N324" s="7">
        <v>62110</v>
      </c>
      <c r="O324" s="6">
        <v>26273</v>
      </c>
      <c r="P324" s="5">
        <f>O324/N323%</f>
        <v>42.300756721944936</v>
      </c>
      <c r="Q324" s="7">
        <f>K324+N324</f>
        <v>82826</v>
      </c>
      <c r="R324" s="6">
        <f>L324+O324</f>
        <v>36474</v>
      </c>
      <c r="S324" s="5">
        <f>R324/Q323%</f>
        <v>44.036896626663129</v>
      </c>
      <c r="T324" s="5">
        <f>P324-G324</f>
        <v>-2.9769666642570058</v>
      </c>
      <c r="U324" s="5">
        <f>P324-J324</f>
        <v>-18.199706670084716</v>
      </c>
      <c r="V324" s="5">
        <f>P324-M324</f>
        <v>-6.9413749637086681</v>
      </c>
    </row>
    <row r="325" spans="1:22" x14ac:dyDescent="0.2">
      <c r="A325" s="8" t="s">
        <v>773</v>
      </c>
      <c r="B325" s="8" t="s">
        <v>275</v>
      </c>
      <c r="C325" s="5" t="s">
        <v>274</v>
      </c>
      <c r="D325" s="5" t="s">
        <v>2</v>
      </c>
      <c r="E325" s="7">
        <v>7744</v>
      </c>
      <c r="F325" s="6">
        <v>4253</v>
      </c>
      <c r="G325" s="5">
        <f>F325/E325%</f>
        <v>54.919938016528924</v>
      </c>
      <c r="H325" s="7">
        <v>4173</v>
      </c>
      <c r="I325" s="6">
        <v>1883</v>
      </c>
      <c r="J325" s="5">
        <f>I325/H325%</f>
        <v>45.123412413132044</v>
      </c>
      <c r="K325" s="7">
        <f>E325+H325</f>
        <v>11917</v>
      </c>
      <c r="L325" s="6">
        <f>F325+I325</f>
        <v>6136</v>
      </c>
      <c r="M325" s="5">
        <f>L325/K325%</f>
        <v>51.489468826046824</v>
      </c>
      <c r="N325" s="7">
        <v>50560</v>
      </c>
      <c r="O325" s="6">
        <v>27659</v>
      </c>
      <c r="P325" s="5">
        <f>O325/N325%</f>
        <v>54.705300632911388</v>
      </c>
      <c r="Q325" s="7">
        <f>K325+N325</f>
        <v>62477</v>
      </c>
      <c r="R325" s="6">
        <f>L325+O325</f>
        <v>33795</v>
      </c>
      <c r="S325" s="5">
        <f>R325/Q325%</f>
        <v>54.091905821342259</v>
      </c>
      <c r="T325" s="5">
        <f>P325-G325</f>
        <v>-0.2146373836175357</v>
      </c>
      <c r="U325" s="5">
        <f>P325-J325</f>
        <v>9.5818882197793442</v>
      </c>
      <c r="V325" s="5">
        <f>P325-M325</f>
        <v>3.2158318068645642</v>
      </c>
    </row>
    <row r="326" spans="1:22" x14ac:dyDescent="0.2">
      <c r="A326" s="8" t="s">
        <v>773</v>
      </c>
      <c r="B326" s="8" t="s">
        <v>275</v>
      </c>
      <c r="C326" s="5" t="s">
        <v>273</v>
      </c>
      <c r="D326" s="5" t="s">
        <v>0</v>
      </c>
      <c r="E326" s="7">
        <v>7744</v>
      </c>
      <c r="F326" s="6">
        <v>3376</v>
      </c>
      <c r="G326" s="5">
        <f>F326/E325%</f>
        <v>43.595041322314053</v>
      </c>
      <c r="H326" s="7">
        <v>4173</v>
      </c>
      <c r="I326" s="6">
        <v>2198</v>
      </c>
      <c r="J326" s="5">
        <f>I326/H325%</f>
        <v>52.671938653247068</v>
      </c>
      <c r="K326" s="7">
        <f>E326+H326</f>
        <v>11917</v>
      </c>
      <c r="L326" s="6">
        <f>F326+I326</f>
        <v>5574</v>
      </c>
      <c r="M326" s="5">
        <f>L326/K325%</f>
        <v>46.773516824704203</v>
      </c>
      <c r="N326" s="7">
        <v>50560</v>
      </c>
      <c r="O326" s="6">
        <v>21965</v>
      </c>
      <c r="P326" s="5">
        <f>O326/N325%</f>
        <v>43.443433544303794</v>
      </c>
      <c r="Q326" s="7">
        <f>K326+N326</f>
        <v>62477</v>
      </c>
      <c r="R326" s="6">
        <f>L326+O326</f>
        <v>27539</v>
      </c>
      <c r="S326" s="5">
        <f>R326/Q325%</f>
        <v>44.078620932503163</v>
      </c>
      <c r="T326" s="5">
        <f>P326-G326</f>
        <v>-0.15160777801025915</v>
      </c>
      <c r="U326" s="5">
        <f>P326-J326</f>
        <v>-9.2285051089432741</v>
      </c>
      <c r="V326" s="5">
        <f>P326-M326</f>
        <v>-3.3300832804004088</v>
      </c>
    </row>
    <row r="327" spans="1:22" x14ac:dyDescent="0.2">
      <c r="A327" s="8" t="s">
        <v>773</v>
      </c>
      <c r="B327" s="8" t="s">
        <v>272</v>
      </c>
      <c r="C327" s="5" t="s">
        <v>271</v>
      </c>
      <c r="D327" s="5" t="s">
        <v>2</v>
      </c>
      <c r="E327" s="7">
        <v>6675</v>
      </c>
      <c r="F327" s="6">
        <v>2196</v>
      </c>
      <c r="G327" s="5">
        <f>F327/E327%</f>
        <v>32.898876404494381</v>
      </c>
      <c r="H327" s="7">
        <v>4555</v>
      </c>
      <c r="I327" s="6">
        <v>1421</v>
      </c>
      <c r="J327" s="5">
        <f>I327/H327%</f>
        <v>31.196487376509332</v>
      </c>
      <c r="K327" s="7">
        <f>E327+H327</f>
        <v>11230</v>
      </c>
      <c r="L327" s="6">
        <f>F327+I327</f>
        <v>3617</v>
      </c>
      <c r="M327" s="5">
        <f>L327/K327%</f>
        <v>32.208370436331258</v>
      </c>
      <c r="N327" s="7">
        <v>49403</v>
      </c>
      <c r="O327" s="6">
        <v>16617</v>
      </c>
      <c r="P327" s="5">
        <f>O327/N327%</f>
        <v>33.635609173531975</v>
      </c>
      <c r="Q327" s="7">
        <f>K327+N327</f>
        <v>60633</v>
      </c>
      <c r="R327" s="6">
        <f>L327+O327</f>
        <v>20234</v>
      </c>
      <c r="S327" s="5">
        <f>R327/Q327%</f>
        <v>33.371266472053172</v>
      </c>
      <c r="T327" s="5">
        <f>P327-G327</f>
        <v>0.73673276903759444</v>
      </c>
      <c r="U327" s="5">
        <f>P327-J327</f>
        <v>2.4391217970226435</v>
      </c>
      <c r="V327" s="5">
        <f>P327-M327</f>
        <v>1.4272387372007174</v>
      </c>
    </row>
    <row r="328" spans="1:22" x14ac:dyDescent="0.2">
      <c r="A328" s="8" t="s">
        <v>773</v>
      </c>
      <c r="B328" s="8" t="s">
        <v>272</v>
      </c>
      <c r="C328" s="5" t="s">
        <v>270</v>
      </c>
      <c r="D328" s="5" t="s">
        <v>0</v>
      </c>
      <c r="E328" s="7">
        <v>6675</v>
      </c>
      <c r="F328" s="6">
        <v>3297</v>
      </c>
      <c r="G328" s="5">
        <f>F328/E327%</f>
        <v>49.393258426966291</v>
      </c>
      <c r="H328" s="7">
        <v>4555</v>
      </c>
      <c r="I328" s="6">
        <v>2261</v>
      </c>
      <c r="J328" s="5">
        <f>I328/H327%</f>
        <v>49.637760702524702</v>
      </c>
      <c r="K328" s="7">
        <f>E328+H328</f>
        <v>11230</v>
      </c>
      <c r="L328" s="6">
        <f>F328+I328</f>
        <v>5558</v>
      </c>
      <c r="M328" s="5">
        <f>L328/K327%</f>
        <v>49.492430988423862</v>
      </c>
      <c r="N328" s="7">
        <v>49403</v>
      </c>
      <c r="O328" s="6">
        <v>22914</v>
      </c>
      <c r="P328" s="5">
        <f>O328/N327%</f>
        <v>46.381798676193753</v>
      </c>
      <c r="Q328" s="7">
        <f>K328+N328</f>
        <v>60633</v>
      </c>
      <c r="R328" s="6">
        <f>L328+O328</f>
        <v>28472</v>
      </c>
      <c r="S328" s="5">
        <f>R328/Q327%</f>
        <v>46.957927201358991</v>
      </c>
      <c r="T328" s="5">
        <f>P328-G328</f>
        <v>-3.0114597507725378</v>
      </c>
      <c r="U328" s="5">
        <f>P328-J328</f>
        <v>-3.2559620263309483</v>
      </c>
      <c r="V328" s="5">
        <f>P328-M328</f>
        <v>-3.1106323122301092</v>
      </c>
    </row>
    <row r="329" spans="1:22" x14ac:dyDescent="0.2">
      <c r="A329" s="8" t="s">
        <v>773</v>
      </c>
      <c r="B329" s="8" t="s">
        <v>269</v>
      </c>
      <c r="C329" s="5" t="s">
        <v>268</v>
      </c>
      <c r="D329" s="5" t="s">
        <v>2</v>
      </c>
      <c r="E329" s="7">
        <v>19631</v>
      </c>
      <c r="F329" s="6">
        <v>6720</v>
      </c>
      <c r="G329" s="5">
        <f>F329/E329%</f>
        <v>34.231572512862307</v>
      </c>
      <c r="H329" s="7">
        <v>7485</v>
      </c>
      <c r="I329" s="6">
        <v>2349</v>
      </c>
      <c r="J329" s="5">
        <f>I329/H329%</f>
        <v>31.382765531062127</v>
      </c>
      <c r="K329" s="7">
        <f>E329+H329</f>
        <v>27116</v>
      </c>
      <c r="L329" s="6">
        <f>F329+I329</f>
        <v>9069</v>
      </c>
      <c r="M329" s="5">
        <f>L329/K329%</f>
        <v>33.445198406844668</v>
      </c>
      <c r="N329" s="7">
        <v>79896</v>
      </c>
      <c r="O329" s="6">
        <v>32112</v>
      </c>
      <c r="P329" s="5">
        <f>O329/N329%</f>
        <v>40.19224992490237</v>
      </c>
      <c r="Q329" s="7">
        <f>K329+N329</f>
        <v>107012</v>
      </c>
      <c r="R329" s="6">
        <f>L329+O329</f>
        <v>41181</v>
      </c>
      <c r="S329" s="5">
        <f>R329/Q329%</f>
        <v>38.482600082233773</v>
      </c>
      <c r="T329" s="5">
        <f>P329-G329</f>
        <v>5.960677412040063</v>
      </c>
      <c r="U329" s="5">
        <f>P329-J329</f>
        <v>8.8094843938402434</v>
      </c>
      <c r="V329" s="5">
        <f>P329-M329</f>
        <v>6.7470515180577024</v>
      </c>
    </row>
    <row r="330" spans="1:22" x14ac:dyDescent="0.2">
      <c r="A330" s="8" t="s">
        <v>773</v>
      </c>
      <c r="B330" s="8" t="s">
        <v>269</v>
      </c>
      <c r="C330" s="5" t="s">
        <v>267</v>
      </c>
      <c r="D330" s="5" t="s">
        <v>0</v>
      </c>
      <c r="E330" s="7">
        <v>19631</v>
      </c>
      <c r="F330" s="6">
        <v>8131</v>
      </c>
      <c r="G330" s="5">
        <f>F330/E329%</f>
        <v>41.41918394376242</v>
      </c>
      <c r="H330" s="7">
        <v>7485</v>
      </c>
      <c r="I330" s="6">
        <v>3660</v>
      </c>
      <c r="J330" s="5">
        <f>I330/H329%</f>
        <v>48.897795591182366</v>
      </c>
      <c r="K330" s="7">
        <f>E330+H330</f>
        <v>27116</v>
      </c>
      <c r="L330" s="6">
        <f>F330+I330</f>
        <v>11791</v>
      </c>
      <c r="M330" s="5">
        <f>L330/K329%</f>
        <v>43.483552146334262</v>
      </c>
      <c r="N330" s="7">
        <v>79896</v>
      </c>
      <c r="O330" s="6">
        <v>27535</v>
      </c>
      <c r="P330" s="5">
        <f>O330/N329%</f>
        <v>34.463552618403924</v>
      </c>
      <c r="Q330" s="7">
        <f>K330+N330</f>
        <v>107012</v>
      </c>
      <c r="R330" s="6">
        <f>L330+O330</f>
        <v>39326</v>
      </c>
      <c r="S330" s="5">
        <f>R330/Q329%</f>
        <v>36.749149628079095</v>
      </c>
      <c r="T330" s="5">
        <f>P330-G330</f>
        <v>-6.955631325358496</v>
      </c>
      <c r="U330" s="5">
        <f>P330-J330</f>
        <v>-14.434242972778442</v>
      </c>
      <c r="V330" s="5">
        <f>P330-M330</f>
        <v>-9.019999527930338</v>
      </c>
    </row>
    <row r="331" spans="1:22" x14ac:dyDescent="0.2">
      <c r="A331" s="8" t="s">
        <v>773</v>
      </c>
      <c r="B331" s="8" t="s">
        <v>266</v>
      </c>
      <c r="C331" s="5" t="s">
        <v>265</v>
      </c>
      <c r="D331" s="5" t="s">
        <v>2</v>
      </c>
      <c r="E331" s="7">
        <v>16839</v>
      </c>
      <c r="F331" s="6">
        <v>6470</v>
      </c>
      <c r="G331" s="5">
        <f>F331/E331%</f>
        <v>38.422709187006355</v>
      </c>
      <c r="H331" s="7">
        <v>8198</v>
      </c>
      <c r="I331" s="6">
        <v>3093</v>
      </c>
      <c r="J331" s="5">
        <f>I331/H331%</f>
        <v>37.728714320565992</v>
      </c>
      <c r="K331" s="7">
        <f>E331+H331</f>
        <v>25037</v>
      </c>
      <c r="L331" s="6">
        <f>F331+I331</f>
        <v>9563</v>
      </c>
      <c r="M331" s="5">
        <f>L331/K331%</f>
        <v>38.195470703359028</v>
      </c>
      <c r="N331" s="7">
        <v>80387</v>
      </c>
      <c r="O331" s="6">
        <v>34602</v>
      </c>
      <c r="P331" s="5">
        <f>O331/N331%</f>
        <v>43.044273327776878</v>
      </c>
      <c r="Q331" s="7">
        <f>K331+N331</f>
        <v>105424</v>
      </c>
      <c r="R331" s="6">
        <f>L331+O331</f>
        <v>44165</v>
      </c>
      <c r="S331" s="5">
        <f>R331/Q331%</f>
        <v>41.892737896494154</v>
      </c>
      <c r="T331" s="5">
        <f>P331-G331</f>
        <v>4.6215641407705235</v>
      </c>
      <c r="U331" s="5">
        <f>P331-J331</f>
        <v>5.3155590072108865</v>
      </c>
      <c r="V331" s="5">
        <f>P331-M331</f>
        <v>4.8488026244178499</v>
      </c>
    </row>
    <row r="332" spans="1:22" x14ac:dyDescent="0.2">
      <c r="A332" s="8" t="s">
        <v>773</v>
      </c>
      <c r="B332" s="8" t="s">
        <v>266</v>
      </c>
      <c r="C332" s="5" t="s">
        <v>264</v>
      </c>
      <c r="D332" s="5" t="s">
        <v>0</v>
      </c>
      <c r="E332" s="7">
        <v>16839</v>
      </c>
      <c r="F332" s="6">
        <v>7816</v>
      </c>
      <c r="G332" s="5">
        <f>F332/E331%</f>
        <v>46.416057960686508</v>
      </c>
      <c r="H332" s="7">
        <v>8198</v>
      </c>
      <c r="I332" s="6">
        <v>3725</v>
      </c>
      <c r="J332" s="5">
        <f>I332/H331%</f>
        <v>45.437911685777017</v>
      </c>
      <c r="K332" s="7">
        <f>E332+H332</f>
        <v>25037</v>
      </c>
      <c r="L332" s="6">
        <f>F332+I332</f>
        <v>11541</v>
      </c>
      <c r="M332" s="5">
        <f>L332/K331%</f>
        <v>46.095778248192673</v>
      </c>
      <c r="N332" s="7">
        <v>80387</v>
      </c>
      <c r="O332" s="6">
        <v>33662</v>
      </c>
      <c r="P332" s="5">
        <f>O332/N331%</f>
        <v>41.874930025999227</v>
      </c>
      <c r="Q332" s="7">
        <f>K332+N332</f>
        <v>105424</v>
      </c>
      <c r="R332" s="6">
        <f>L332+O332</f>
        <v>45203</v>
      </c>
      <c r="S332" s="5">
        <f>R332/Q331%</f>
        <v>42.877333434512067</v>
      </c>
      <c r="T332" s="5">
        <f>P332-G332</f>
        <v>-4.5411279346872817</v>
      </c>
      <c r="U332" s="5">
        <f>P332-J332</f>
        <v>-3.5629816597777904</v>
      </c>
      <c r="V332" s="5">
        <f>P332-M332</f>
        <v>-4.220848222193446</v>
      </c>
    </row>
    <row r="333" spans="1:22" x14ac:dyDescent="0.2">
      <c r="A333" s="8" t="s">
        <v>773</v>
      </c>
      <c r="B333" s="8" t="s">
        <v>263</v>
      </c>
      <c r="C333" s="5" t="s">
        <v>106</v>
      </c>
      <c r="D333" s="5" t="s">
        <v>2</v>
      </c>
      <c r="E333" s="7">
        <v>10358</v>
      </c>
      <c r="F333" s="6">
        <v>3551</v>
      </c>
      <c r="G333" s="5">
        <f>F333/E333%</f>
        <v>34.282680054064492</v>
      </c>
      <c r="H333" s="7">
        <v>4671</v>
      </c>
      <c r="I333" s="6">
        <v>1669</v>
      </c>
      <c r="J333" s="5">
        <f>I333/H333%</f>
        <v>35.731106829372727</v>
      </c>
      <c r="K333" s="7">
        <f>E333+H333</f>
        <v>15029</v>
      </c>
      <c r="L333" s="6">
        <f>F333+I333</f>
        <v>5220</v>
      </c>
      <c r="M333" s="5">
        <f>L333/K333%</f>
        <v>34.732849823674229</v>
      </c>
      <c r="N333" s="7">
        <v>56477</v>
      </c>
      <c r="O333" s="6">
        <v>22130</v>
      </c>
      <c r="P333" s="5">
        <f>O333/N333%</f>
        <v>39.184092639481563</v>
      </c>
      <c r="Q333" s="7">
        <f>K333+N333</f>
        <v>71506</v>
      </c>
      <c r="R333" s="6">
        <f>L333+O333</f>
        <v>27350</v>
      </c>
      <c r="S333" s="5">
        <f>R333/Q333%</f>
        <v>38.24853858417476</v>
      </c>
      <c r="T333" s="5">
        <f>P333-G333</f>
        <v>4.90141258541707</v>
      </c>
      <c r="U333" s="5">
        <f>P333-J333</f>
        <v>3.4529858101088351</v>
      </c>
      <c r="V333" s="5">
        <f>P333-M333</f>
        <v>4.4512428158073334</v>
      </c>
    </row>
    <row r="334" spans="1:22" x14ac:dyDescent="0.2">
      <c r="A334" s="8" t="s">
        <v>773</v>
      </c>
      <c r="B334" s="8" t="s">
        <v>263</v>
      </c>
      <c r="C334" s="5" t="s">
        <v>262</v>
      </c>
      <c r="D334" s="5" t="s">
        <v>0</v>
      </c>
      <c r="E334" s="7">
        <v>10358</v>
      </c>
      <c r="F334" s="6">
        <v>4393</v>
      </c>
      <c r="G334" s="5">
        <f>F334/E333%</f>
        <v>42.411662483104848</v>
      </c>
      <c r="H334" s="7">
        <v>4671</v>
      </c>
      <c r="I334" s="6">
        <v>1940</v>
      </c>
      <c r="J334" s="5">
        <f>I334/H333%</f>
        <v>41.532862342110896</v>
      </c>
      <c r="K334" s="7">
        <f>E334+H334</f>
        <v>15029</v>
      </c>
      <c r="L334" s="6">
        <f>F334+I334</f>
        <v>6333</v>
      </c>
      <c r="M334" s="5">
        <f>L334/K333%</f>
        <v>42.138532171135807</v>
      </c>
      <c r="N334" s="7">
        <v>56477</v>
      </c>
      <c r="O334" s="6">
        <v>22197</v>
      </c>
      <c r="P334" s="5">
        <f>O334/N333%</f>
        <v>39.302725003098608</v>
      </c>
      <c r="Q334" s="7">
        <f>K334+N334</f>
        <v>71506</v>
      </c>
      <c r="R334" s="6">
        <f>L334+O334</f>
        <v>28530</v>
      </c>
      <c r="S334" s="5">
        <f>R334/Q333%</f>
        <v>39.898749755265293</v>
      </c>
      <c r="T334" s="5">
        <f>P334-G334</f>
        <v>-3.1089374800062402</v>
      </c>
      <c r="U334" s="5">
        <f>P334-J334</f>
        <v>-2.2301373390122876</v>
      </c>
      <c r="V334" s="5">
        <f>P334-M334</f>
        <v>-2.8358071680371992</v>
      </c>
    </row>
    <row r="335" spans="1:22" x14ac:dyDescent="0.2">
      <c r="A335" s="8" t="s">
        <v>773</v>
      </c>
      <c r="B335" s="8" t="s">
        <v>261</v>
      </c>
      <c r="C335" s="5" t="s">
        <v>260</v>
      </c>
      <c r="D335" s="5" t="s">
        <v>2</v>
      </c>
      <c r="E335" s="7">
        <v>13099</v>
      </c>
      <c r="F335" s="6">
        <v>4939</v>
      </c>
      <c r="G335" s="5">
        <f>F335/E335%</f>
        <v>37.70516833346057</v>
      </c>
      <c r="H335" s="7">
        <v>6168</v>
      </c>
      <c r="I335" s="6">
        <v>2192</v>
      </c>
      <c r="J335" s="5">
        <f>I335/H335%</f>
        <v>35.538261997405968</v>
      </c>
      <c r="K335" s="7">
        <f>E335+H335</f>
        <v>19267</v>
      </c>
      <c r="L335" s="6">
        <f>F335+I335</f>
        <v>7131</v>
      </c>
      <c r="M335" s="5">
        <f>L335/K335%</f>
        <v>37.011470389785643</v>
      </c>
      <c r="N335" s="7">
        <v>66609</v>
      </c>
      <c r="O335" s="6">
        <v>28827</v>
      </c>
      <c r="P335" s="5">
        <f>O335/N335%</f>
        <v>43.277935414133225</v>
      </c>
      <c r="Q335" s="7">
        <f>K335+N335</f>
        <v>85876</v>
      </c>
      <c r="R335" s="6">
        <f>L335+O335</f>
        <v>35958</v>
      </c>
      <c r="S335" s="5">
        <f>R335/Q335%</f>
        <v>41.872001490521214</v>
      </c>
      <c r="T335" s="5">
        <f>P335-G335</f>
        <v>5.572767080672655</v>
      </c>
      <c r="U335" s="5">
        <f>P335-J335</f>
        <v>7.7396734167272569</v>
      </c>
      <c r="V335" s="5">
        <f>P335-M335</f>
        <v>6.2664650243475819</v>
      </c>
    </row>
    <row r="336" spans="1:22" x14ac:dyDescent="0.2">
      <c r="A336" s="8" t="s">
        <v>773</v>
      </c>
      <c r="B336" s="8" t="s">
        <v>261</v>
      </c>
      <c r="C336" s="5" t="s">
        <v>259</v>
      </c>
      <c r="D336" s="5" t="s">
        <v>0</v>
      </c>
      <c r="E336" s="7">
        <v>13099</v>
      </c>
      <c r="F336" s="6">
        <v>3638</v>
      </c>
      <c r="G336" s="5">
        <f>F336/E335%</f>
        <v>27.77311245133216</v>
      </c>
      <c r="H336" s="7">
        <v>6168</v>
      </c>
      <c r="I336" s="6">
        <v>2445</v>
      </c>
      <c r="J336" s="5">
        <f>I336/H335%</f>
        <v>39.640077821011673</v>
      </c>
      <c r="K336" s="7">
        <f>E336+H336</f>
        <v>19267</v>
      </c>
      <c r="L336" s="6">
        <f>F336+I336</f>
        <v>6083</v>
      </c>
      <c r="M336" s="5">
        <f>L336/K335%</f>
        <v>31.572118129444128</v>
      </c>
      <c r="N336" s="7">
        <v>66609</v>
      </c>
      <c r="O336" s="6">
        <v>14313</v>
      </c>
      <c r="P336" s="5">
        <f>O336/N335%</f>
        <v>21.48808719542404</v>
      </c>
      <c r="Q336" s="7">
        <f>K336+N336</f>
        <v>85876</v>
      </c>
      <c r="R336" s="6">
        <f>L336+O336</f>
        <v>20396</v>
      </c>
      <c r="S336" s="5">
        <f>R336/Q335%</f>
        <v>23.750524011365226</v>
      </c>
      <c r="T336" s="5">
        <f>P336-G336</f>
        <v>-6.2850252559081206</v>
      </c>
      <c r="U336" s="5">
        <f>P336-J336</f>
        <v>-18.151990625587633</v>
      </c>
      <c r="V336" s="5">
        <f>P336-M336</f>
        <v>-10.084030934020088</v>
      </c>
    </row>
    <row r="337" spans="1:22" x14ac:dyDescent="0.2">
      <c r="A337" s="8" t="s">
        <v>772</v>
      </c>
      <c r="B337" s="8" t="s">
        <v>258</v>
      </c>
      <c r="C337" s="5" t="s">
        <v>257</v>
      </c>
      <c r="D337" s="5" t="s">
        <v>2</v>
      </c>
      <c r="E337" s="7">
        <v>12092</v>
      </c>
      <c r="F337" s="6">
        <v>6582</v>
      </c>
      <c r="G337" s="5">
        <f>F337/E337%</f>
        <v>54.432682765464769</v>
      </c>
      <c r="H337" s="7">
        <v>7107</v>
      </c>
      <c r="I337" s="6">
        <v>3216</v>
      </c>
      <c r="J337" s="5">
        <f>I337/H337%</f>
        <v>45.251160827353317</v>
      </c>
      <c r="K337" s="7">
        <f>E337+H337</f>
        <v>19199</v>
      </c>
      <c r="L337" s="6">
        <f>F337+I337</f>
        <v>9798</v>
      </c>
      <c r="M337" s="5">
        <f>L337/K337%</f>
        <v>51.033908016042503</v>
      </c>
      <c r="N337" s="7">
        <v>85424</v>
      </c>
      <c r="O337" s="6">
        <v>52433</v>
      </c>
      <c r="P337" s="5">
        <f>O337/N337%</f>
        <v>61.379705937441464</v>
      </c>
      <c r="Q337" s="7">
        <f>K337+N337</f>
        <v>104623</v>
      </c>
      <c r="R337" s="6">
        <f>L337+O337</f>
        <v>62231</v>
      </c>
      <c r="S337" s="5">
        <f>R337/Q337%</f>
        <v>59.48118482551638</v>
      </c>
      <c r="T337" s="5">
        <f>P337-G337</f>
        <v>6.9470231719766957</v>
      </c>
      <c r="U337" s="5">
        <f>P337-J337</f>
        <v>16.128545110088147</v>
      </c>
      <c r="V337" s="5">
        <f>P337-M337</f>
        <v>10.345797921398962</v>
      </c>
    </row>
    <row r="338" spans="1:22" x14ac:dyDescent="0.2">
      <c r="A338" s="8" t="s">
        <v>772</v>
      </c>
      <c r="B338" s="8" t="s">
        <v>258</v>
      </c>
      <c r="C338" s="5" t="s">
        <v>256</v>
      </c>
      <c r="D338" s="5" t="s">
        <v>0</v>
      </c>
      <c r="E338" s="7">
        <v>12092</v>
      </c>
      <c r="F338" s="6">
        <v>3075</v>
      </c>
      <c r="G338" s="5">
        <f>F338/E337%</f>
        <v>25.430036387694344</v>
      </c>
      <c r="H338" s="7">
        <v>7107</v>
      </c>
      <c r="I338" s="6">
        <v>2361</v>
      </c>
      <c r="J338" s="5">
        <f>I338/H337%</f>
        <v>33.220768256648377</v>
      </c>
      <c r="K338" s="7">
        <f>E338+H338</f>
        <v>19199</v>
      </c>
      <c r="L338" s="6">
        <f>F338+I338</f>
        <v>5436</v>
      </c>
      <c r="M338" s="5">
        <f>L338/K337%</f>
        <v>28.31397468618157</v>
      </c>
      <c r="N338" s="7">
        <v>85424</v>
      </c>
      <c r="O338" s="6">
        <v>17580</v>
      </c>
      <c r="P338" s="5">
        <f>O338/N337%</f>
        <v>20.579696572391832</v>
      </c>
      <c r="Q338" s="7">
        <f>K338+N338</f>
        <v>104623</v>
      </c>
      <c r="R338" s="6">
        <f>L338+O338</f>
        <v>23016</v>
      </c>
      <c r="S338" s="5">
        <f>R338/Q337%</f>
        <v>21.998986838458084</v>
      </c>
      <c r="T338" s="5">
        <f>P338-G338</f>
        <v>-4.8503398153025117</v>
      </c>
      <c r="U338" s="5">
        <f>P338-J338</f>
        <v>-12.641071684256545</v>
      </c>
      <c r="V338" s="5">
        <f>P338-M338</f>
        <v>-7.7342781137897383</v>
      </c>
    </row>
    <row r="339" spans="1:22" x14ac:dyDescent="0.2">
      <c r="A339" s="8" t="s">
        <v>772</v>
      </c>
      <c r="B339" s="8" t="s">
        <v>255</v>
      </c>
      <c r="C339" s="5" t="s">
        <v>254</v>
      </c>
      <c r="D339" s="5" t="s">
        <v>2</v>
      </c>
      <c r="E339" s="7">
        <v>9895</v>
      </c>
      <c r="F339" s="6">
        <v>4426</v>
      </c>
      <c r="G339" s="5">
        <f>F339/E339%</f>
        <v>44.72966144517433</v>
      </c>
      <c r="H339" s="7">
        <v>4737</v>
      </c>
      <c r="I339" s="6">
        <v>1748</v>
      </c>
      <c r="J339" s="5">
        <f>I339/H339%</f>
        <v>36.90099218914925</v>
      </c>
      <c r="K339" s="7">
        <f>E339+H339</f>
        <v>14632</v>
      </c>
      <c r="L339" s="6">
        <f>F339+I339</f>
        <v>6174</v>
      </c>
      <c r="M339" s="5">
        <f>L339/K339%</f>
        <v>42.195188627665395</v>
      </c>
      <c r="N339" s="7">
        <v>59753</v>
      </c>
      <c r="O339" s="6">
        <v>29719</v>
      </c>
      <c r="P339" s="5">
        <f>O339/N339%</f>
        <v>49.736414908038093</v>
      </c>
      <c r="Q339" s="7">
        <f>K339+N339</f>
        <v>74385</v>
      </c>
      <c r="R339" s="6">
        <f>L339+O339</f>
        <v>35893</v>
      </c>
      <c r="S339" s="5">
        <f>R339/Q339%</f>
        <v>48.25300799892451</v>
      </c>
      <c r="T339" s="5">
        <f>P339-G339</f>
        <v>5.0067534628637631</v>
      </c>
      <c r="U339" s="5">
        <f>P339-J339</f>
        <v>12.835422718888843</v>
      </c>
      <c r="V339" s="5">
        <f>P339-M339</f>
        <v>7.5412262803726975</v>
      </c>
    </row>
    <row r="340" spans="1:22" x14ac:dyDescent="0.2">
      <c r="A340" s="8" t="s">
        <v>772</v>
      </c>
      <c r="B340" s="8" t="s">
        <v>255</v>
      </c>
      <c r="C340" s="5" t="s">
        <v>253</v>
      </c>
      <c r="D340" s="5" t="s">
        <v>0</v>
      </c>
      <c r="E340" s="7">
        <v>9895</v>
      </c>
      <c r="F340" s="6">
        <v>565</v>
      </c>
      <c r="G340" s="5">
        <f>F340/E339%</f>
        <v>5.7099545224861039</v>
      </c>
      <c r="H340" s="7">
        <v>4737</v>
      </c>
      <c r="I340" s="6">
        <v>458</v>
      </c>
      <c r="J340" s="5">
        <f>I340/H339%</f>
        <v>9.668566603335444</v>
      </c>
      <c r="K340" s="7">
        <f>E340+H340</f>
        <v>14632</v>
      </c>
      <c r="L340" s="6">
        <f>F340+I340</f>
        <v>1023</v>
      </c>
      <c r="M340" s="5">
        <f>L340/K339%</f>
        <v>6.991525423728814</v>
      </c>
      <c r="N340" s="7">
        <v>59753</v>
      </c>
      <c r="O340" s="6">
        <v>3553</v>
      </c>
      <c r="P340" s="5">
        <f>O340/N339%</f>
        <v>5.9461449634327987</v>
      </c>
      <c r="Q340" s="7">
        <f>K340+N340</f>
        <v>74385</v>
      </c>
      <c r="R340" s="6">
        <f>L340+O340</f>
        <v>4576</v>
      </c>
      <c r="S340" s="5">
        <f>R340/Q339%</f>
        <v>6.1517779122134835</v>
      </c>
      <c r="T340" s="5">
        <f>P340-G340</f>
        <v>0.23619044094669484</v>
      </c>
      <c r="U340" s="5">
        <f>P340-J340</f>
        <v>-3.7224216399026453</v>
      </c>
      <c r="V340" s="5">
        <f>P340-M340</f>
        <v>-1.0453804602960153</v>
      </c>
    </row>
    <row r="341" spans="1:22" x14ac:dyDescent="0.2">
      <c r="A341" s="8" t="s">
        <v>772</v>
      </c>
      <c r="B341" s="8" t="s">
        <v>252</v>
      </c>
      <c r="C341" s="5" t="s">
        <v>251</v>
      </c>
      <c r="D341" s="5" t="s">
        <v>0</v>
      </c>
      <c r="E341" s="7">
        <v>8100</v>
      </c>
      <c r="F341" s="6">
        <v>1768</v>
      </c>
      <c r="G341" s="5">
        <f>F341/E341%</f>
        <v>21.827160493827162</v>
      </c>
      <c r="H341" s="7">
        <v>6615</v>
      </c>
      <c r="I341" s="6">
        <v>1497</v>
      </c>
      <c r="J341" s="5">
        <f>I341/H341%</f>
        <v>22.630385487528343</v>
      </c>
      <c r="K341" s="7">
        <f>E341+H341</f>
        <v>14715</v>
      </c>
      <c r="L341" s="6">
        <f>F341+I341</f>
        <v>3265</v>
      </c>
      <c r="M341" s="5">
        <f>L341/K341%</f>
        <v>22.18824328916072</v>
      </c>
      <c r="N341" s="7">
        <v>70893</v>
      </c>
      <c r="O341" s="6">
        <v>16188</v>
      </c>
      <c r="P341" s="5">
        <f>O341/N341%</f>
        <v>22.834412424357836</v>
      </c>
      <c r="Q341" s="7">
        <f>K341+N341</f>
        <v>85608</v>
      </c>
      <c r="R341" s="6">
        <f>L341+O341</f>
        <v>19453</v>
      </c>
      <c r="S341" s="5">
        <f>R341/Q341%</f>
        <v>22.723343612746472</v>
      </c>
      <c r="T341" s="5">
        <f>P341-G341</f>
        <v>1.0072519305306749</v>
      </c>
      <c r="U341" s="5">
        <f>P341-J341</f>
        <v>0.20402693682949291</v>
      </c>
      <c r="V341" s="5">
        <f>P341-M341</f>
        <v>0.64616913519711616</v>
      </c>
    </row>
    <row r="342" spans="1:22" x14ac:dyDescent="0.2">
      <c r="A342" s="8" t="s">
        <v>772</v>
      </c>
      <c r="B342" s="8" t="s">
        <v>252</v>
      </c>
      <c r="C342" s="5" t="s">
        <v>250</v>
      </c>
      <c r="D342" s="5" t="s">
        <v>23</v>
      </c>
      <c r="E342" s="7">
        <v>8100</v>
      </c>
      <c r="F342" s="6">
        <v>5915</v>
      </c>
      <c r="G342" s="5">
        <f>F342/E341%</f>
        <v>73.024691358024697</v>
      </c>
      <c r="H342" s="7">
        <v>6615</v>
      </c>
      <c r="I342" s="6">
        <v>4870</v>
      </c>
      <c r="J342" s="5">
        <f>I342/H341%</f>
        <v>73.620559334845041</v>
      </c>
      <c r="K342" s="7">
        <f>E342+H342</f>
        <v>14715</v>
      </c>
      <c r="L342" s="6">
        <f>F342+I342</f>
        <v>10785</v>
      </c>
      <c r="M342" s="5">
        <f>L342/K341%</f>
        <v>73.292558613659523</v>
      </c>
      <c r="N342" s="7">
        <v>70893</v>
      </c>
      <c r="O342" s="6">
        <v>50231</v>
      </c>
      <c r="P342" s="5">
        <f>O342/N341%</f>
        <v>70.854668302935409</v>
      </c>
      <c r="Q342" s="7">
        <f>K342+N342</f>
        <v>85608</v>
      </c>
      <c r="R342" s="6">
        <f>L342+O342</f>
        <v>61016</v>
      </c>
      <c r="S342" s="5">
        <f>R342/Q341%</f>
        <v>71.273712737127369</v>
      </c>
      <c r="T342" s="5">
        <f>P342-G342</f>
        <v>-2.1700230550892883</v>
      </c>
      <c r="U342" s="5">
        <f>P342-J342</f>
        <v>-2.7658910319096321</v>
      </c>
      <c r="V342" s="5">
        <f>P342-M342</f>
        <v>-2.4378903107241143</v>
      </c>
    </row>
    <row r="343" spans="1:22" x14ac:dyDescent="0.2">
      <c r="A343" s="8" t="s">
        <v>772</v>
      </c>
      <c r="B343" s="8" t="s">
        <v>249</v>
      </c>
      <c r="C343" s="5" t="s">
        <v>248</v>
      </c>
      <c r="D343" s="5" t="s">
        <v>2</v>
      </c>
      <c r="E343" s="7">
        <v>9114</v>
      </c>
      <c r="F343" s="6">
        <v>5081</v>
      </c>
      <c r="G343" s="5">
        <f>F343/E343%</f>
        <v>55.749396532806671</v>
      </c>
      <c r="H343" s="7">
        <v>4985</v>
      </c>
      <c r="I343" s="6">
        <v>2387</v>
      </c>
      <c r="J343" s="5">
        <f>I343/H343%</f>
        <v>47.883650952858574</v>
      </c>
      <c r="K343" s="7">
        <f>E343+H343</f>
        <v>14099</v>
      </c>
      <c r="L343" s="6">
        <f>F343+I343</f>
        <v>7468</v>
      </c>
      <c r="M343" s="5">
        <f>L343/K343%</f>
        <v>52.968295623803101</v>
      </c>
      <c r="N343" s="7">
        <v>72853</v>
      </c>
      <c r="O343" s="6">
        <v>41719</v>
      </c>
      <c r="P343" s="5">
        <f>O343/N343%</f>
        <v>57.264628773008667</v>
      </c>
      <c r="Q343" s="7">
        <f>K343+N343</f>
        <v>86952</v>
      </c>
      <c r="R343" s="6">
        <f>L343+O343</f>
        <v>49187</v>
      </c>
      <c r="S343" s="5">
        <f>R343/Q343%</f>
        <v>56.567991535559848</v>
      </c>
      <c r="T343" s="5">
        <f>P343-G343</f>
        <v>1.5152322402019962</v>
      </c>
      <c r="U343" s="5">
        <f>P343-J343</f>
        <v>9.3809778201500933</v>
      </c>
      <c r="V343" s="5">
        <f>P343-M343</f>
        <v>4.2963331492055659</v>
      </c>
    </row>
    <row r="344" spans="1:22" x14ac:dyDescent="0.2">
      <c r="A344" s="8" t="s">
        <v>772</v>
      </c>
      <c r="B344" s="8" t="s">
        <v>249</v>
      </c>
      <c r="C344" s="5" t="s">
        <v>247</v>
      </c>
      <c r="D344" s="5" t="s">
        <v>0</v>
      </c>
      <c r="E344" s="7">
        <v>9114</v>
      </c>
      <c r="F344" s="6">
        <v>2825</v>
      </c>
      <c r="G344" s="5">
        <f>F344/E343%</f>
        <v>30.996269475532149</v>
      </c>
      <c r="H344" s="7">
        <v>4985</v>
      </c>
      <c r="I344" s="6">
        <v>1765</v>
      </c>
      <c r="J344" s="5">
        <f>I344/H343%</f>
        <v>35.406218655967905</v>
      </c>
      <c r="K344" s="7">
        <f>E344+H344</f>
        <v>14099</v>
      </c>
      <c r="L344" s="6">
        <f>F344+I344</f>
        <v>4590</v>
      </c>
      <c r="M344" s="5">
        <f>L344/K343%</f>
        <v>32.555500390098587</v>
      </c>
      <c r="N344" s="7">
        <v>72853</v>
      </c>
      <c r="O344" s="6">
        <v>21982</v>
      </c>
      <c r="P344" s="5">
        <f>O344/N343%</f>
        <v>30.173088273646933</v>
      </c>
      <c r="Q344" s="7">
        <f>K344+N344</f>
        <v>86952</v>
      </c>
      <c r="R344" s="6">
        <f>L344+O344</f>
        <v>26572</v>
      </c>
      <c r="S344" s="5">
        <f>R344/Q343%</f>
        <v>30.559389088232589</v>
      </c>
      <c r="T344" s="5">
        <f>P344-G344</f>
        <v>-0.82318120188521604</v>
      </c>
      <c r="U344" s="5">
        <f>P344-J344</f>
        <v>-5.2331303823209723</v>
      </c>
      <c r="V344" s="5">
        <f>P344-M344</f>
        <v>-2.3824121164516541</v>
      </c>
    </row>
    <row r="345" spans="1:22" x14ac:dyDescent="0.2">
      <c r="A345" s="8" t="s">
        <v>772</v>
      </c>
      <c r="B345" s="8" t="s">
        <v>84</v>
      </c>
      <c r="C345" s="5" t="s">
        <v>246</v>
      </c>
      <c r="D345" s="5" t="s">
        <v>2</v>
      </c>
      <c r="E345" s="7">
        <v>10795</v>
      </c>
      <c r="F345" s="6">
        <v>5149</v>
      </c>
      <c r="G345" s="5">
        <f>F345/E345%</f>
        <v>47.698008337193144</v>
      </c>
      <c r="H345" s="7">
        <v>5580</v>
      </c>
      <c r="I345" s="6">
        <v>2268</v>
      </c>
      <c r="J345" s="5">
        <f>I345/H345%</f>
        <v>40.645161290322584</v>
      </c>
      <c r="K345" s="7">
        <f>E345+H345</f>
        <v>16375</v>
      </c>
      <c r="L345" s="6">
        <f>F345+I345</f>
        <v>7417</v>
      </c>
      <c r="M345" s="5">
        <f>L345/K345%</f>
        <v>45.29465648854962</v>
      </c>
      <c r="N345" s="7">
        <v>71061</v>
      </c>
      <c r="O345" s="6">
        <v>38847</v>
      </c>
      <c r="P345" s="5">
        <f>O345/N345%</f>
        <v>54.667116983999662</v>
      </c>
      <c r="Q345" s="7">
        <f>K345+N345</f>
        <v>87436</v>
      </c>
      <c r="R345" s="6">
        <f>L345+O345</f>
        <v>46264</v>
      </c>
      <c r="S345" s="5">
        <f>R345/Q345%</f>
        <v>52.911844091678482</v>
      </c>
      <c r="T345" s="5">
        <f>P345-G345</f>
        <v>6.969108646806518</v>
      </c>
      <c r="U345" s="5">
        <f>P345-J345</f>
        <v>14.021955693677079</v>
      </c>
      <c r="V345" s="5">
        <f>P345-M345</f>
        <v>9.3724604954500421</v>
      </c>
    </row>
    <row r="346" spans="1:22" x14ac:dyDescent="0.2">
      <c r="A346" s="8" t="s">
        <v>772</v>
      </c>
      <c r="B346" s="8" t="s">
        <v>84</v>
      </c>
      <c r="C346" s="5" t="s">
        <v>73</v>
      </c>
      <c r="D346" s="5" t="s">
        <v>23</v>
      </c>
      <c r="E346" s="7">
        <v>10795</v>
      </c>
      <c r="F346" s="6">
        <v>2974</v>
      </c>
      <c r="G346" s="5">
        <f>F346/E345%</f>
        <v>27.549791570171376</v>
      </c>
      <c r="H346" s="7">
        <v>5580</v>
      </c>
      <c r="I346" s="6">
        <v>1406</v>
      </c>
      <c r="J346" s="5">
        <f>I346/H345%</f>
        <v>25.197132616487455</v>
      </c>
      <c r="K346" s="7">
        <f>E346+H346</f>
        <v>16375</v>
      </c>
      <c r="L346" s="6">
        <f>F346+I346</f>
        <v>4380</v>
      </c>
      <c r="M346" s="5">
        <f>L346/K345%</f>
        <v>26.748091603053435</v>
      </c>
      <c r="N346" s="7">
        <v>71061</v>
      </c>
      <c r="O346" s="6">
        <v>8130</v>
      </c>
      <c r="P346" s="5">
        <f>O346/N345%</f>
        <v>11.440874741419345</v>
      </c>
      <c r="Q346" s="7">
        <f>K346+N346</f>
        <v>87436</v>
      </c>
      <c r="R346" s="6">
        <f>L346+O346</f>
        <v>12510</v>
      </c>
      <c r="S346" s="5">
        <f>R346/Q345%</f>
        <v>14.307607850313373</v>
      </c>
      <c r="T346" s="5">
        <f>P346-G346</f>
        <v>-16.108916828752029</v>
      </c>
      <c r="U346" s="5">
        <f>P346-J346</f>
        <v>-13.75625787506811</v>
      </c>
      <c r="V346" s="5">
        <f>P346-M346</f>
        <v>-15.307216861634091</v>
      </c>
    </row>
    <row r="347" spans="1:22" x14ac:dyDescent="0.2">
      <c r="A347" s="8" t="s">
        <v>772</v>
      </c>
      <c r="B347" s="8" t="s">
        <v>81</v>
      </c>
      <c r="C347" s="5" t="s">
        <v>245</v>
      </c>
      <c r="D347" s="5" t="s">
        <v>2</v>
      </c>
      <c r="E347" s="7">
        <v>11217</v>
      </c>
      <c r="F347" s="6">
        <v>3435</v>
      </c>
      <c r="G347" s="5">
        <f>F347/E347%</f>
        <v>30.623161273067666</v>
      </c>
      <c r="H347" s="7">
        <v>7407</v>
      </c>
      <c r="I347" s="6">
        <v>2532</v>
      </c>
      <c r="J347" s="5">
        <f>I347/H347%</f>
        <v>34.183880113406239</v>
      </c>
      <c r="K347" s="7">
        <f>E347+H347</f>
        <v>18624</v>
      </c>
      <c r="L347" s="6">
        <f>F347+I347</f>
        <v>5967</v>
      </c>
      <c r="M347" s="5">
        <f>L347/K347%</f>
        <v>32.039304123711339</v>
      </c>
      <c r="N347" s="7">
        <v>88081</v>
      </c>
      <c r="O347" s="6">
        <v>35126</v>
      </c>
      <c r="P347" s="5">
        <f>O347/N347%</f>
        <v>39.879202098068824</v>
      </c>
      <c r="Q347" s="7">
        <f>K347+N347</f>
        <v>106705</v>
      </c>
      <c r="R347" s="6">
        <f>L347+O347</f>
        <v>41093</v>
      </c>
      <c r="S347" s="5">
        <f>R347/Q347%</f>
        <v>38.51084766412071</v>
      </c>
      <c r="T347" s="5">
        <f>P347-G347</f>
        <v>9.2560408250011577</v>
      </c>
      <c r="U347" s="5">
        <f>P347-J347</f>
        <v>5.6953219846625842</v>
      </c>
      <c r="V347" s="5">
        <f>P347-M347</f>
        <v>7.8398979743574841</v>
      </c>
    </row>
    <row r="348" spans="1:22" x14ac:dyDescent="0.2">
      <c r="A348" s="8" t="s">
        <v>772</v>
      </c>
      <c r="B348" s="8" t="s">
        <v>81</v>
      </c>
      <c r="C348" s="5" t="s">
        <v>244</v>
      </c>
      <c r="D348" s="5" t="s">
        <v>23</v>
      </c>
      <c r="E348" s="7">
        <v>11217</v>
      </c>
      <c r="F348" s="6">
        <v>6691</v>
      </c>
      <c r="G348" s="5">
        <f>F348/E347%</f>
        <v>59.650530444860479</v>
      </c>
      <c r="H348" s="7">
        <v>7407</v>
      </c>
      <c r="I348" s="6">
        <v>3706</v>
      </c>
      <c r="J348" s="5">
        <f>I348/H347%</f>
        <v>50.033751856352104</v>
      </c>
      <c r="K348" s="7">
        <f>E348+H348</f>
        <v>18624</v>
      </c>
      <c r="L348" s="6">
        <f>F348+I348</f>
        <v>10397</v>
      </c>
      <c r="M348" s="5">
        <f>L348/K347%</f>
        <v>55.825816151202744</v>
      </c>
      <c r="N348" s="7">
        <v>88081</v>
      </c>
      <c r="O348" s="6">
        <v>44775</v>
      </c>
      <c r="P348" s="5">
        <f>O348/N347%</f>
        <v>50.833891531658367</v>
      </c>
      <c r="Q348" s="7">
        <f>K348+N348</f>
        <v>106705</v>
      </c>
      <c r="R348" s="6">
        <f>L348+O348</f>
        <v>55172</v>
      </c>
      <c r="S348" s="5">
        <f>R348/Q347%</f>
        <v>51.705168455086458</v>
      </c>
      <c r="T348" s="5">
        <f>P348-G348</f>
        <v>-8.8166389132021123</v>
      </c>
      <c r="U348" s="5">
        <f>P348-J348</f>
        <v>0.80013967530626218</v>
      </c>
      <c r="V348" s="5">
        <f>P348-M348</f>
        <v>-4.9919246195443776</v>
      </c>
    </row>
    <row r="349" spans="1:22" x14ac:dyDescent="0.2">
      <c r="A349" s="8" t="s">
        <v>772</v>
      </c>
      <c r="B349" s="8" t="s">
        <v>243</v>
      </c>
      <c r="C349" s="5" t="s">
        <v>242</v>
      </c>
      <c r="D349" s="5" t="s">
        <v>2</v>
      </c>
      <c r="E349" s="7">
        <v>20744</v>
      </c>
      <c r="F349" s="6">
        <v>7344</v>
      </c>
      <c r="G349" s="5">
        <f>F349/E349%</f>
        <v>35.403008098727341</v>
      </c>
      <c r="H349" s="7">
        <v>11833</v>
      </c>
      <c r="I349" s="6">
        <v>3588</v>
      </c>
      <c r="J349" s="5">
        <f>I349/H349%</f>
        <v>30.321980900870447</v>
      </c>
      <c r="K349" s="7">
        <f>E349+H349</f>
        <v>32577</v>
      </c>
      <c r="L349" s="6">
        <f>F349+I349</f>
        <v>10932</v>
      </c>
      <c r="M349" s="5">
        <f>L349/K349%</f>
        <v>33.557417810111431</v>
      </c>
      <c r="N349" s="7">
        <v>104323</v>
      </c>
      <c r="O349" s="6">
        <v>40225</v>
      </c>
      <c r="P349" s="5">
        <f>O349/N349%</f>
        <v>38.558131955561095</v>
      </c>
      <c r="Q349" s="7">
        <f>K349+N349</f>
        <v>136900</v>
      </c>
      <c r="R349" s="6">
        <f>L349+O349</f>
        <v>51157</v>
      </c>
      <c r="S349" s="5">
        <f>R349/Q349%</f>
        <v>37.368151935719503</v>
      </c>
      <c r="T349" s="5">
        <f>P349-G349</f>
        <v>3.1551238568337538</v>
      </c>
      <c r="U349" s="5">
        <f>P349-J349</f>
        <v>8.236151054690648</v>
      </c>
      <c r="V349" s="5">
        <f>P349-M349</f>
        <v>5.0007141454496633</v>
      </c>
    </row>
    <row r="350" spans="1:22" x14ac:dyDescent="0.2">
      <c r="A350" s="8" t="s">
        <v>772</v>
      </c>
      <c r="B350" s="8" t="s">
        <v>243</v>
      </c>
      <c r="C350" s="5" t="s">
        <v>241</v>
      </c>
      <c r="D350" s="5" t="s">
        <v>0</v>
      </c>
      <c r="E350" s="7">
        <v>20744</v>
      </c>
      <c r="F350" s="6">
        <v>13280</v>
      </c>
      <c r="G350" s="5">
        <f>F350/E349%</f>
        <v>64.01851137678365</v>
      </c>
      <c r="H350" s="7">
        <v>11833</v>
      </c>
      <c r="I350" s="6">
        <v>8113</v>
      </c>
      <c r="J350" s="5">
        <f>I350/H349%</f>
        <v>68.562494718161076</v>
      </c>
      <c r="K350" s="7">
        <f>E350+H350</f>
        <v>32577</v>
      </c>
      <c r="L350" s="6">
        <f>F350+I350</f>
        <v>21393</v>
      </c>
      <c r="M350" s="5">
        <f>L350/K349%</f>
        <v>65.669030297449126</v>
      </c>
      <c r="N350" s="7">
        <v>104323</v>
      </c>
      <c r="O350" s="6">
        <v>63184</v>
      </c>
      <c r="P350" s="5">
        <f>O350/N349%</f>
        <v>60.565742933006142</v>
      </c>
      <c r="Q350" s="7">
        <f>K350+N350</f>
        <v>136900</v>
      </c>
      <c r="R350" s="6">
        <f>L350+O350</f>
        <v>84577</v>
      </c>
      <c r="S350" s="5">
        <f>R350/Q349%</f>
        <v>61.780131482834186</v>
      </c>
      <c r="T350" s="5">
        <f>P350-G350</f>
        <v>-3.4527684437775079</v>
      </c>
      <c r="U350" s="5">
        <f>P350-J350</f>
        <v>-7.9967517851549346</v>
      </c>
      <c r="V350" s="5">
        <f>P350-M350</f>
        <v>-5.1032873644429841</v>
      </c>
    </row>
    <row r="351" spans="1:22" x14ac:dyDescent="0.2">
      <c r="A351" s="8" t="s">
        <v>772</v>
      </c>
      <c r="B351" s="8" t="s">
        <v>240</v>
      </c>
      <c r="C351" s="5" t="s">
        <v>239</v>
      </c>
      <c r="D351" s="5" t="s">
        <v>2</v>
      </c>
      <c r="E351" s="7">
        <v>12680</v>
      </c>
      <c r="F351" s="6">
        <v>3881</v>
      </c>
      <c r="G351" s="5">
        <f>F351/E351%</f>
        <v>30.607255520504733</v>
      </c>
      <c r="H351" s="7">
        <v>6891</v>
      </c>
      <c r="I351" s="6">
        <v>1833</v>
      </c>
      <c r="J351" s="5">
        <f>I351/H351%</f>
        <v>26.599912929908577</v>
      </c>
      <c r="K351" s="7">
        <f>E351+H351</f>
        <v>19571</v>
      </c>
      <c r="L351" s="6">
        <f>F351+I351</f>
        <v>5714</v>
      </c>
      <c r="M351" s="5">
        <f>L351/K351%</f>
        <v>29.196259772111798</v>
      </c>
      <c r="N351" s="7">
        <v>71818</v>
      </c>
      <c r="O351" s="6">
        <v>26255</v>
      </c>
      <c r="P351" s="5">
        <f>O351/N351%</f>
        <v>36.55768748781643</v>
      </c>
      <c r="Q351" s="7">
        <f>K351+N351</f>
        <v>91389</v>
      </c>
      <c r="R351" s="6">
        <f>L351+O351</f>
        <v>31969</v>
      </c>
      <c r="S351" s="5">
        <f>R351/Q351%</f>
        <v>34.981234065368916</v>
      </c>
      <c r="T351" s="5">
        <f>P351-G351</f>
        <v>5.9504319673116974</v>
      </c>
      <c r="U351" s="5">
        <f>P351-J351</f>
        <v>9.9577745579078538</v>
      </c>
      <c r="V351" s="5">
        <f>P351-M351</f>
        <v>7.3614277157046324</v>
      </c>
    </row>
    <row r="352" spans="1:22" x14ac:dyDescent="0.2">
      <c r="A352" s="8" t="s">
        <v>772</v>
      </c>
      <c r="B352" s="8" t="s">
        <v>240</v>
      </c>
      <c r="C352" s="5" t="s">
        <v>238</v>
      </c>
      <c r="D352" s="5" t="s">
        <v>23</v>
      </c>
      <c r="E352" s="7">
        <v>12680</v>
      </c>
      <c r="F352" s="6">
        <v>6467</v>
      </c>
      <c r="G352" s="5">
        <f>F352/E351%</f>
        <v>51.001577287066247</v>
      </c>
      <c r="H352" s="7">
        <v>6891</v>
      </c>
      <c r="I352" s="6">
        <v>3323</v>
      </c>
      <c r="J352" s="5">
        <f>I352/H351%</f>
        <v>48.222318966768249</v>
      </c>
      <c r="K352" s="7">
        <f>E352+H352</f>
        <v>19571</v>
      </c>
      <c r="L352" s="6">
        <f>F352+I352</f>
        <v>9790</v>
      </c>
      <c r="M352" s="5">
        <f>L352/K351%</f>
        <v>50.022993204230751</v>
      </c>
      <c r="N352" s="7">
        <v>71818</v>
      </c>
      <c r="O352" s="6">
        <v>32414</v>
      </c>
      <c r="P352" s="5">
        <f>O352/N351%</f>
        <v>45.133531983625275</v>
      </c>
      <c r="Q352" s="7">
        <f>K352+N352</f>
        <v>91389</v>
      </c>
      <c r="R352" s="6">
        <f>L352+O352</f>
        <v>42204</v>
      </c>
      <c r="S352" s="5">
        <f>R352/Q351%</f>
        <v>46.180612546367726</v>
      </c>
      <c r="T352" s="5">
        <f>P352-G352</f>
        <v>-5.8680453034409723</v>
      </c>
      <c r="U352" s="5">
        <f>P352-J352</f>
        <v>-3.088786983142974</v>
      </c>
      <c r="V352" s="5">
        <f>P352-M352</f>
        <v>-4.8894612206054759</v>
      </c>
    </row>
    <row r="353" spans="1:22" x14ac:dyDescent="0.2">
      <c r="A353" s="8" t="s">
        <v>772</v>
      </c>
      <c r="B353" s="8" t="s">
        <v>237</v>
      </c>
      <c r="C353" s="5" t="s">
        <v>236</v>
      </c>
      <c r="D353" s="5" t="s">
        <v>2</v>
      </c>
      <c r="E353" s="7">
        <v>6621</v>
      </c>
      <c r="F353" s="6">
        <v>4244</v>
      </c>
      <c r="G353" s="5">
        <f>F353/E353%</f>
        <v>64.099078689019791</v>
      </c>
      <c r="H353" s="7">
        <v>5706</v>
      </c>
      <c r="I353" s="6">
        <v>3602</v>
      </c>
      <c r="J353" s="5">
        <f>I353/H353%</f>
        <v>63.126533473536625</v>
      </c>
      <c r="K353" s="7">
        <f>E353+H353</f>
        <v>12327</v>
      </c>
      <c r="L353" s="6">
        <f>F353+I353</f>
        <v>7846</v>
      </c>
      <c r="M353" s="5">
        <f>L353/K353%</f>
        <v>63.648900786890565</v>
      </c>
      <c r="N353" s="7">
        <v>61817</v>
      </c>
      <c r="O353" s="6">
        <v>42118</v>
      </c>
      <c r="P353" s="5">
        <f>O353/N353%</f>
        <v>68.13336137308508</v>
      </c>
      <c r="Q353" s="7">
        <f>K353+N353</f>
        <v>74144</v>
      </c>
      <c r="R353" s="6">
        <f>L353+O353</f>
        <v>49964</v>
      </c>
      <c r="S353" s="5">
        <f>R353/Q353%</f>
        <v>67.387785930082003</v>
      </c>
      <c r="T353" s="5">
        <f>P353-G353</f>
        <v>4.034282684065289</v>
      </c>
      <c r="U353" s="5">
        <f>P353-J353</f>
        <v>5.0068278995484548</v>
      </c>
      <c r="V353" s="5">
        <f>P353-M353</f>
        <v>4.4844605861945155</v>
      </c>
    </row>
    <row r="354" spans="1:22" x14ac:dyDescent="0.2">
      <c r="A354" s="8" t="s">
        <v>772</v>
      </c>
      <c r="B354" s="8" t="s">
        <v>237</v>
      </c>
      <c r="C354" s="5" t="s">
        <v>235</v>
      </c>
      <c r="D354" s="5" t="s">
        <v>0</v>
      </c>
      <c r="E354" s="7">
        <v>6621</v>
      </c>
      <c r="F354" s="6">
        <v>2168</v>
      </c>
      <c r="G354" s="5">
        <f>F354/E353%</f>
        <v>32.744298444343755</v>
      </c>
      <c r="H354" s="7">
        <v>5706</v>
      </c>
      <c r="I354" s="6">
        <v>1887</v>
      </c>
      <c r="J354" s="5">
        <f>I354/H353%</f>
        <v>33.070452155625659</v>
      </c>
      <c r="K354" s="7">
        <f>E354+H354</f>
        <v>12327</v>
      </c>
      <c r="L354" s="6">
        <f>F354+I354</f>
        <v>4055</v>
      </c>
      <c r="M354" s="5">
        <f>L354/K353%</f>
        <v>32.895270544333577</v>
      </c>
      <c r="N354" s="7">
        <v>61817</v>
      </c>
      <c r="O354" s="6">
        <v>17457</v>
      </c>
      <c r="P354" s="5">
        <f>O354/N353%</f>
        <v>28.23980458449941</v>
      </c>
      <c r="Q354" s="7">
        <f>K354+N354</f>
        <v>74144</v>
      </c>
      <c r="R354" s="6">
        <f>L354+O354</f>
        <v>21512</v>
      </c>
      <c r="S354" s="5">
        <f>R354/Q353%</f>
        <v>29.013810962451444</v>
      </c>
      <c r="T354" s="5">
        <f>P354-G354</f>
        <v>-4.5044938598443451</v>
      </c>
      <c r="U354" s="5">
        <f>P354-J354</f>
        <v>-4.8306475711262493</v>
      </c>
      <c r="V354" s="5">
        <f>P354-M354</f>
        <v>-4.6554659598341672</v>
      </c>
    </row>
    <row r="355" spans="1:22" x14ac:dyDescent="0.2">
      <c r="A355" s="8" t="s">
        <v>772</v>
      </c>
      <c r="B355" s="8" t="s">
        <v>234</v>
      </c>
      <c r="C355" s="5" t="s">
        <v>233</v>
      </c>
      <c r="D355" s="5" t="s">
        <v>2</v>
      </c>
      <c r="E355" s="7">
        <v>10405</v>
      </c>
      <c r="F355" s="6">
        <v>6281</v>
      </c>
      <c r="G355" s="5">
        <f>F355/E355%</f>
        <v>60.365209034118216</v>
      </c>
      <c r="H355" s="7">
        <v>7862</v>
      </c>
      <c r="I355" s="6">
        <v>4228</v>
      </c>
      <c r="J355" s="5">
        <f>I355/H355%</f>
        <v>53.777664716357158</v>
      </c>
      <c r="K355" s="7">
        <f>E355+H355</f>
        <v>18267</v>
      </c>
      <c r="L355" s="6">
        <f>F355+I355</f>
        <v>10509</v>
      </c>
      <c r="M355" s="5">
        <f>L355/K355%</f>
        <v>57.52997208080145</v>
      </c>
      <c r="N355" s="7">
        <v>87702</v>
      </c>
      <c r="O355" s="6">
        <v>56005</v>
      </c>
      <c r="P355" s="5">
        <f>O355/N355%</f>
        <v>63.858292855351074</v>
      </c>
      <c r="Q355" s="7">
        <f>K355+N355</f>
        <v>105969</v>
      </c>
      <c r="R355" s="6">
        <f>L355+O355</f>
        <v>66514</v>
      </c>
      <c r="S355" s="5">
        <f>R355/Q355%</f>
        <v>62.767413111381629</v>
      </c>
      <c r="T355" s="5">
        <f>P355-G355</f>
        <v>3.4930838212328581</v>
      </c>
      <c r="U355" s="5">
        <f>P355-J355</f>
        <v>10.080628138993916</v>
      </c>
      <c r="V355" s="5">
        <f>P355-M355</f>
        <v>6.3283207745496242</v>
      </c>
    </row>
    <row r="356" spans="1:22" x14ac:dyDescent="0.2">
      <c r="A356" s="8" t="s">
        <v>772</v>
      </c>
      <c r="B356" s="8" t="s">
        <v>234</v>
      </c>
      <c r="C356" s="5" t="s">
        <v>232</v>
      </c>
      <c r="D356" s="5" t="s">
        <v>0</v>
      </c>
      <c r="E356" s="7">
        <v>10405</v>
      </c>
      <c r="F356" s="6">
        <v>3892</v>
      </c>
      <c r="G356" s="5">
        <f>F356/E355%</f>
        <v>37.405093704949543</v>
      </c>
      <c r="H356" s="7">
        <v>7862</v>
      </c>
      <c r="I356" s="6">
        <v>3438</v>
      </c>
      <c r="J356" s="5">
        <f>I356/H355%</f>
        <v>43.729330959043494</v>
      </c>
      <c r="K356" s="7">
        <f>E356+H356</f>
        <v>18267</v>
      </c>
      <c r="L356" s="6">
        <f>F356+I356</f>
        <v>7330</v>
      </c>
      <c r="M356" s="5">
        <f>L356/K355%</f>
        <v>40.127004981660924</v>
      </c>
      <c r="N356" s="7">
        <v>87702</v>
      </c>
      <c r="O356" s="6">
        <v>29365</v>
      </c>
      <c r="P356" s="5">
        <f>O356/N355%</f>
        <v>33.48270278898999</v>
      </c>
      <c r="Q356" s="7">
        <f>K356+N356</f>
        <v>105969</v>
      </c>
      <c r="R356" s="6">
        <f>L356+O356</f>
        <v>36695</v>
      </c>
      <c r="S356" s="5">
        <f>R356/Q355%</f>
        <v>34.628051599996226</v>
      </c>
      <c r="T356" s="5">
        <f>P356-G356</f>
        <v>-3.9223909159595536</v>
      </c>
      <c r="U356" s="5">
        <f>P356-J356</f>
        <v>-10.246628170053505</v>
      </c>
      <c r="V356" s="5">
        <f>P356-M356</f>
        <v>-6.6443021926709349</v>
      </c>
    </row>
    <row r="357" spans="1:22" x14ac:dyDescent="0.2">
      <c r="A357" s="8" t="s">
        <v>772</v>
      </c>
      <c r="B357" s="8" t="s">
        <v>231</v>
      </c>
      <c r="C357" s="5" t="s">
        <v>230</v>
      </c>
      <c r="D357" s="5" t="s">
        <v>2</v>
      </c>
      <c r="E357" s="7">
        <v>6317</v>
      </c>
      <c r="F357" s="6">
        <v>3794</v>
      </c>
      <c r="G357" s="5">
        <f>F357/E357%</f>
        <v>60.060155136932089</v>
      </c>
      <c r="H357" s="7">
        <v>5173</v>
      </c>
      <c r="I357" s="6">
        <v>2707</v>
      </c>
      <c r="J357" s="5">
        <f>I357/H357%</f>
        <v>52.329402667697664</v>
      </c>
      <c r="K357" s="7">
        <f>E357+H357</f>
        <v>11490</v>
      </c>
      <c r="L357" s="6">
        <f>F357+I357</f>
        <v>6501</v>
      </c>
      <c r="M357" s="5">
        <f>L357/K357%</f>
        <v>56.579634464751955</v>
      </c>
      <c r="N357" s="7">
        <v>56820</v>
      </c>
      <c r="O357" s="6">
        <v>37151</v>
      </c>
      <c r="P357" s="5">
        <f>O357/N357%</f>
        <v>65.383667722632865</v>
      </c>
      <c r="Q357" s="7">
        <f>K357+N357</f>
        <v>68310</v>
      </c>
      <c r="R357" s="6">
        <f>L357+O357</f>
        <v>43652</v>
      </c>
      <c r="S357" s="5">
        <f>R357/Q357%</f>
        <v>63.902796076709116</v>
      </c>
      <c r="T357" s="5">
        <f>P357-G357</f>
        <v>5.3235125857007759</v>
      </c>
      <c r="U357" s="5">
        <f>P357-J357</f>
        <v>13.0542650549352</v>
      </c>
      <c r="V357" s="5">
        <f>P357-M357</f>
        <v>8.80403325788091</v>
      </c>
    </row>
    <row r="358" spans="1:22" x14ac:dyDescent="0.2">
      <c r="A358" s="8" t="s">
        <v>772</v>
      </c>
      <c r="B358" s="8" t="s">
        <v>231</v>
      </c>
      <c r="C358" s="5" t="s">
        <v>229</v>
      </c>
      <c r="D358" s="5" t="s">
        <v>23</v>
      </c>
      <c r="E358" s="7">
        <v>6317</v>
      </c>
      <c r="F358" s="6">
        <v>1689</v>
      </c>
      <c r="G358" s="5">
        <f>F358/E357%</f>
        <v>26.737375336393857</v>
      </c>
      <c r="H358" s="7">
        <v>5173</v>
      </c>
      <c r="I358" s="6">
        <v>1804</v>
      </c>
      <c r="J358" s="5">
        <f>I358/H357%</f>
        <v>34.873381016818094</v>
      </c>
      <c r="K358" s="7">
        <f>E358+H358</f>
        <v>11490</v>
      </c>
      <c r="L358" s="6">
        <f>F358+I358</f>
        <v>3493</v>
      </c>
      <c r="M358" s="5">
        <f>L358/K357%</f>
        <v>30.400348128807657</v>
      </c>
      <c r="N358" s="7">
        <v>56820</v>
      </c>
      <c r="O358" s="6">
        <v>12271</v>
      </c>
      <c r="P358" s="5">
        <f>O358/N357%</f>
        <v>21.596268919394578</v>
      </c>
      <c r="Q358" s="7">
        <f>K358+N358</f>
        <v>68310</v>
      </c>
      <c r="R358" s="6">
        <f>L358+O358</f>
        <v>15764</v>
      </c>
      <c r="S358" s="5">
        <f>R358/Q357%</f>
        <v>23.077148294539597</v>
      </c>
      <c r="T358" s="5">
        <f>P358-G358</f>
        <v>-5.1411064169992784</v>
      </c>
      <c r="U358" s="5">
        <f>P358-J358</f>
        <v>-13.277112097423515</v>
      </c>
      <c r="V358" s="5">
        <f>P358-M358</f>
        <v>-8.8040792094130786</v>
      </c>
    </row>
    <row r="359" spans="1:22" x14ac:dyDescent="0.2">
      <c r="A359" s="8" t="s">
        <v>772</v>
      </c>
      <c r="B359" s="8" t="s">
        <v>228</v>
      </c>
      <c r="C359" s="5" t="s">
        <v>227</v>
      </c>
      <c r="D359" s="5" t="s">
        <v>2</v>
      </c>
      <c r="E359" s="7">
        <v>7530</v>
      </c>
      <c r="F359" s="6">
        <v>3163</v>
      </c>
      <c r="G359" s="5">
        <f>F359/E359%</f>
        <v>42.005312084993363</v>
      </c>
      <c r="H359" s="7">
        <v>6105</v>
      </c>
      <c r="I359" s="6">
        <v>2507</v>
      </c>
      <c r="J359" s="5">
        <f>I359/H359%</f>
        <v>41.064701064701069</v>
      </c>
      <c r="K359" s="7">
        <f>E359+H359</f>
        <v>13635</v>
      </c>
      <c r="L359" s="6">
        <f>F359+I359</f>
        <v>5670</v>
      </c>
      <c r="M359" s="5">
        <f>L359/K359%</f>
        <v>41.584158415841586</v>
      </c>
      <c r="N359" s="7">
        <v>70965</v>
      </c>
      <c r="O359" s="6">
        <v>34344</v>
      </c>
      <c r="P359" s="5">
        <f>O359/N359%</f>
        <v>48.395688015218774</v>
      </c>
      <c r="Q359" s="7">
        <f>K359+N359</f>
        <v>84600</v>
      </c>
      <c r="R359" s="6">
        <f>L359+O359</f>
        <v>40014</v>
      </c>
      <c r="S359" s="5">
        <f>R359/Q359%</f>
        <v>47.297872340425535</v>
      </c>
      <c r="T359" s="5">
        <f>P359-G359</f>
        <v>6.3903759302254102</v>
      </c>
      <c r="U359" s="5">
        <f>P359-J359</f>
        <v>7.3309869505177048</v>
      </c>
      <c r="V359" s="5">
        <f>P359-M359</f>
        <v>6.811529599377188</v>
      </c>
    </row>
    <row r="360" spans="1:22" x14ac:dyDescent="0.2">
      <c r="A360" s="8" t="s">
        <v>772</v>
      </c>
      <c r="B360" s="8" t="s">
        <v>228</v>
      </c>
      <c r="C360" s="5" t="s">
        <v>226</v>
      </c>
      <c r="D360" s="5" t="s">
        <v>0</v>
      </c>
      <c r="E360" s="7">
        <v>7530</v>
      </c>
      <c r="F360" s="6">
        <v>1113</v>
      </c>
      <c r="G360" s="5">
        <f>F360/E359%</f>
        <v>14.780876494023905</v>
      </c>
      <c r="H360" s="7">
        <v>6105</v>
      </c>
      <c r="I360" s="6">
        <v>1427</v>
      </c>
      <c r="J360" s="5">
        <f>I360/H359%</f>
        <v>23.374283374283376</v>
      </c>
      <c r="K360" s="7">
        <f>E360+H360</f>
        <v>13635</v>
      </c>
      <c r="L360" s="6">
        <f>F360+I360</f>
        <v>2540</v>
      </c>
      <c r="M360" s="5">
        <f>L360/K359%</f>
        <v>18.628529519618628</v>
      </c>
      <c r="N360" s="7">
        <v>70965</v>
      </c>
      <c r="O360" s="6">
        <v>9663</v>
      </c>
      <c r="P360" s="5">
        <f>O360/N359%</f>
        <v>13.616571549355317</v>
      </c>
      <c r="Q360" s="7">
        <f>K360+N360</f>
        <v>84600</v>
      </c>
      <c r="R360" s="6">
        <f>L360+O360</f>
        <v>12203</v>
      </c>
      <c r="S360" s="5">
        <f>R360/Q359%</f>
        <v>14.42434988179669</v>
      </c>
      <c r="T360" s="5">
        <f>P360-G360</f>
        <v>-1.1643049446685882</v>
      </c>
      <c r="U360" s="5">
        <f>P360-J360</f>
        <v>-9.7577118249280588</v>
      </c>
      <c r="V360" s="5">
        <f>P360-M360</f>
        <v>-5.0119579702633104</v>
      </c>
    </row>
    <row r="361" spans="1:22" x14ac:dyDescent="0.2">
      <c r="A361" s="8" t="s">
        <v>771</v>
      </c>
      <c r="B361" s="8" t="s">
        <v>225</v>
      </c>
      <c r="C361" s="5" t="s">
        <v>224</v>
      </c>
      <c r="D361" s="5" t="s">
        <v>2</v>
      </c>
      <c r="E361" s="7">
        <v>15099</v>
      </c>
      <c r="F361" s="6">
        <v>6814</v>
      </c>
      <c r="G361" s="5">
        <f>F361/E361%</f>
        <v>45.128816477912444</v>
      </c>
      <c r="H361" s="7">
        <v>7647</v>
      </c>
      <c r="I361" s="6">
        <v>3074</v>
      </c>
      <c r="J361" s="5">
        <f>I361/H361%</f>
        <v>40.198770759775073</v>
      </c>
      <c r="K361" s="7">
        <f>E361+H361</f>
        <v>22746</v>
      </c>
      <c r="L361" s="6">
        <f>F361+I361</f>
        <v>9888</v>
      </c>
      <c r="M361" s="5">
        <f>L361/K361%</f>
        <v>43.471379583223424</v>
      </c>
      <c r="N361" s="7">
        <v>88772</v>
      </c>
      <c r="O361" s="6">
        <v>41726</v>
      </c>
      <c r="P361" s="5">
        <f>O361/N361%</f>
        <v>47.003559680980487</v>
      </c>
      <c r="Q361" s="7">
        <f>K361+N361</f>
        <v>111518</v>
      </c>
      <c r="R361" s="6">
        <f>L361+O361</f>
        <v>51614</v>
      </c>
      <c r="S361" s="5">
        <f>R361/Q361%</f>
        <v>46.283111246614894</v>
      </c>
      <c r="T361" s="5">
        <f>P361-G361</f>
        <v>1.8747432030680429</v>
      </c>
      <c r="U361" s="5">
        <f>P361-J361</f>
        <v>6.8047889212054145</v>
      </c>
      <c r="V361" s="5">
        <f>P361-M361</f>
        <v>3.5321800977570632</v>
      </c>
    </row>
    <row r="362" spans="1:22" x14ac:dyDescent="0.2">
      <c r="A362" s="8" t="s">
        <v>771</v>
      </c>
      <c r="B362" s="8" t="s">
        <v>225</v>
      </c>
      <c r="C362" s="5" t="s">
        <v>223</v>
      </c>
      <c r="D362" s="5" t="s">
        <v>0</v>
      </c>
      <c r="E362" s="7">
        <v>15099</v>
      </c>
      <c r="F362" s="6">
        <v>2736</v>
      </c>
      <c r="G362" s="5">
        <f>F362/E361%</f>
        <v>18.120405324855948</v>
      </c>
      <c r="H362" s="7">
        <v>7647</v>
      </c>
      <c r="I362" s="6">
        <v>2209</v>
      </c>
      <c r="J362" s="5">
        <f>I362/H361%</f>
        <v>28.887145285732966</v>
      </c>
      <c r="K362" s="7">
        <f>E362+H362</f>
        <v>22746</v>
      </c>
      <c r="L362" s="6">
        <f>F362+I362</f>
        <v>4945</v>
      </c>
      <c r="M362" s="5">
        <f>L362/K361%</f>
        <v>21.740086168996747</v>
      </c>
      <c r="N362" s="7">
        <v>88772</v>
      </c>
      <c r="O362" s="6">
        <v>16624</v>
      </c>
      <c r="P362" s="5">
        <f>O362/N361%</f>
        <v>18.726625512549003</v>
      </c>
      <c r="Q362" s="7">
        <f>K362+N362</f>
        <v>111518</v>
      </c>
      <c r="R362" s="6">
        <f>L362+O362</f>
        <v>21569</v>
      </c>
      <c r="S362" s="5">
        <f>R362/Q361%</f>
        <v>19.34127226098029</v>
      </c>
      <c r="T362" s="5">
        <f>P362-G362</f>
        <v>0.60622018769305441</v>
      </c>
      <c r="U362" s="5">
        <f>P362-J362</f>
        <v>-10.160519773183964</v>
      </c>
      <c r="V362" s="5">
        <f>P362-M362</f>
        <v>-3.0134606564477444</v>
      </c>
    </row>
    <row r="363" spans="1:22" x14ac:dyDescent="0.2">
      <c r="A363" s="8" t="s">
        <v>771</v>
      </c>
      <c r="B363" s="8" t="s">
        <v>222</v>
      </c>
      <c r="C363" s="5" t="s">
        <v>221</v>
      </c>
      <c r="D363" s="5" t="s">
        <v>2</v>
      </c>
      <c r="E363" s="7">
        <v>10269</v>
      </c>
      <c r="F363" s="6">
        <v>4108</v>
      </c>
      <c r="G363" s="5">
        <f>F363/E363%</f>
        <v>40.003895218619149</v>
      </c>
      <c r="H363" s="7">
        <v>7184</v>
      </c>
      <c r="I363" s="6">
        <v>2572</v>
      </c>
      <c r="J363" s="5">
        <f>I363/H363%</f>
        <v>35.801781737193764</v>
      </c>
      <c r="K363" s="7">
        <f>E363+H363</f>
        <v>17453</v>
      </c>
      <c r="L363" s="6">
        <f>F363+I363</f>
        <v>6680</v>
      </c>
      <c r="M363" s="5">
        <f>L363/K363%</f>
        <v>38.274222196757002</v>
      </c>
      <c r="N363" s="7">
        <v>69851</v>
      </c>
      <c r="O363" s="6">
        <v>29631</v>
      </c>
      <c r="P363" s="5">
        <f>O363/N363%</f>
        <v>42.420294627134901</v>
      </c>
      <c r="Q363" s="7">
        <f>K363+N363</f>
        <v>87304</v>
      </c>
      <c r="R363" s="6">
        <f>L363+O363</f>
        <v>36311</v>
      </c>
      <c r="S363" s="5">
        <f>R363/Q363%</f>
        <v>41.591450563548065</v>
      </c>
      <c r="T363" s="5">
        <f>P363-G363</f>
        <v>2.4163994085157512</v>
      </c>
      <c r="U363" s="5">
        <f>P363-J363</f>
        <v>6.6185128899411367</v>
      </c>
      <c r="V363" s="5">
        <f>P363-M363</f>
        <v>4.1460724303778989</v>
      </c>
    </row>
    <row r="364" spans="1:22" x14ac:dyDescent="0.2">
      <c r="A364" s="8" t="s">
        <v>771</v>
      </c>
      <c r="B364" s="8" t="s">
        <v>222</v>
      </c>
      <c r="C364" s="5" t="s">
        <v>220</v>
      </c>
      <c r="D364" s="5" t="s">
        <v>0</v>
      </c>
      <c r="E364" s="7">
        <v>10269</v>
      </c>
      <c r="F364" s="6">
        <v>4270</v>
      </c>
      <c r="G364" s="5">
        <f>F364/E363%</f>
        <v>41.581458759372872</v>
      </c>
      <c r="H364" s="7">
        <v>7184</v>
      </c>
      <c r="I364" s="6">
        <v>3325</v>
      </c>
      <c r="J364" s="5">
        <f>I364/H363%</f>
        <v>46.283407572383069</v>
      </c>
      <c r="K364" s="7">
        <f>E364+H364</f>
        <v>17453</v>
      </c>
      <c r="L364" s="6">
        <f>F364+I364</f>
        <v>7595</v>
      </c>
      <c r="M364" s="5">
        <f>L364/K363%</f>
        <v>43.516873889875669</v>
      </c>
      <c r="N364" s="7">
        <v>69851</v>
      </c>
      <c r="O364" s="6">
        <v>26625</v>
      </c>
      <c r="P364" s="5">
        <f>O364/N363%</f>
        <v>38.116848720848665</v>
      </c>
      <c r="Q364" s="7">
        <f>K364+N364</f>
        <v>87304</v>
      </c>
      <c r="R364" s="6">
        <f>L364+O364</f>
        <v>34220</v>
      </c>
      <c r="S364" s="5">
        <f>R364/Q363%</f>
        <v>39.196371300284063</v>
      </c>
      <c r="T364" s="5">
        <f>P364-G364</f>
        <v>-3.4646100385242065</v>
      </c>
      <c r="U364" s="5">
        <f>P364-J364</f>
        <v>-8.1665588515344041</v>
      </c>
      <c r="V364" s="5">
        <f>P364-M364</f>
        <v>-5.4000251690270034</v>
      </c>
    </row>
    <row r="365" spans="1:22" x14ac:dyDescent="0.2">
      <c r="A365" s="8" t="s">
        <v>771</v>
      </c>
      <c r="B365" s="8" t="s">
        <v>219</v>
      </c>
      <c r="C365" s="5" t="s">
        <v>218</v>
      </c>
      <c r="D365" s="5" t="s">
        <v>2</v>
      </c>
      <c r="E365" s="7">
        <v>7757</v>
      </c>
      <c r="F365" s="6">
        <v>2969</v>
      </c>
      <c r="G365" s="5">
        <f>F365/E365%</f>
        <v>38.275106355549831</v>
      </c>
      <c r="H365" s="7">
        <v>5079</v>
      </c>
      <c r="I365" s="6">
        <v>2319</v>
      </c>
      <c r="J365" s="5">
        <f>I365/H365%</f>
        <v>45.658594211458947</v>
      </c>
      <c r="K365" s="7">
        <f>E365+H365</f>
        <v>12836</v>
      </c>
      <c r="L365" s="6">
        <f>F365+I365</f>
        <v>5288</v>
      </c>
      <c r="M365" s="5">
        <f>L365/K365%</f>
        <v>41.196634465565594</v>
      </c>
      <c r="N365" s="7">
        <v>57010</v>
      </c>
      <c r="O365" s="6">
        <v>24369</v>
      </c>
      <c r="P365" s="5">
        <f>O365/N365%</f>
        <v>42.745132432906509</v>
      </c>
      <c r="Q365" s="7">
        <f>K365+N365</f>
        <v>69846</v>
      </c>
      <c r="R365" s="6">
        <f>L365+O365</f>
        <v>29657</v>
      </c>
      <c r="S365" s="5">
        <f>R365/Q365%</f>
        <v>42.46055608052</v>
      </c>
      <c r="T365" s="5">
        <f>P365-G365</f>
        <v>4.4700260773566782</v>
      </c>
      <c r="U365" s="5">
        <f>P365-J365</f>
        <v>-2.9134617785524384</v>
      </c>
      <c r="V365" s="5">
        <f>P365-M365</f>
        <v>1.5484979673409143</v>
      </c>
    </row>
    <row r="366" spans="1:22" x14ac:dyDescent="0.2">
      <c r="A366" s="8" t="s">
        <v>771</v>
      </c>
      <c r="B366" s="8" t="s">
        <v>219</v>
      </c>
      <c r="C366" s="5" t="s">
        <v>217</v>
      </c>
      <c r="D366" s="5" t="s">
        <v>23</v>
      </c>
      <c r="E366" s="7">
        <v>7757</v>
      </c>
      <c r="F366" s="6">
        <v>3476</v>
      </c>
      <c r="G366" s="5">
        <f>F366/E365%</f>
        <v>44.811138326672683</v>
      </c>
      <c r="H366" s="7">
        <v>5079</v>
      </c>
      <c r="I366" s="6">
        <v>1405</v>
      </c>
      <c r="J366" s="5">
        <f>I366/H365%</f>
        <v>27.662925772789919</v>
      </c>
      <c r="K366" s="7">
        <f>E366+H366</f>
        <v>12836</v>
      </c>
      <c r="L366" s="6">
        <f>F366+I366</f>
        <v>4881</v>
      </c>
      <c r="M366" s="5">
        <f>L366/K365%</f>
        <v>38.025864755375501</v>
      </c>
      <c r="N366" s="7">
        <v>57010</v>
      </c>
      <c r="O366" s="6">
        <v>23268</v>
      </c>
      <c r="P366" s="5">
        <f>O366/N365%</f>
        <v>40.81389229959656</v>
      </c>
      <c r="Q366" s="7">
        <f>K366+N366</f>
        <v>69846</v>
      </c>
      <c r="R366" s="6">
        <f>L366+O366</f>
        <v>28149</v>
      </c>
      <c r="S366" s="5">
        <f>R366/Q365%</f>
        <v>40.301520487930588</v>
      </c>
      <c r="T366" s="5">
        <f>P366-G366</f>
        <v>-3.9972460270761232</v>
      </c>
      <c r="U366" s="5">
        <f>P366-J366</f>
        <v>13.150966526806641</v>
      </c>
      <c r="V366" s="5">
        <f>P366-M366</f>
        <v>2.7880275442210589</v>
      </c>
    </row>
    <row r="367" spans="1:22" x14ac:dyDescent="0.2">
      <c r="A367" s="8" t="s">
        <v>771</v>
      </c>
      <c r="B367" s="8" t="s">
        <v>216</v>
      </c>
      <c r="C367" s="5" t="s">
        <v>215</v>
      </c>
      <c r="D367" s="5" t="s">
        <v>2</v>
      </c>
      <c r="E367" s="7">
        <v>13646</v>
      </c>
      <c r="F367" s="6">
        <v>4379</v>
      </c>
      <c r="G367" s="5">
        <f>F367/E367%</f>
        <v>32.08998974058332</v>
      </c>
      <c r="H367" s="7">
        <v>4546</v>
      </c>
      <c r="I367" s="6">
        <v>1744</v>
      </c>
      <c r="J367" s="5">
        <f>I367/H367%</f>
        <v>38.363396392432904</v>
      </c>
      <c r="K367" s="7">
        <f>E367+H367</f>
        <v>18192</v>
      </c>
      <c r="L367" s="6">
        <f>F367+I367</f>
        <v>6123</v>
      </c>
      <c r="M367" s="5">
        <f>L367/K367%</f>
        <v>33.657651715039577</v>
      </c>
      <c r="N367" s="7">
        <v>71370</v>
      </c>
      <c r="O367" s="6">
        <v>22902</v>
      </c>
      <c r="P367" s="5">
        <f>O367/N367%</f>
        <v>32.089113072719627</v>
      </c>
      <c r="Q367" s="7">
        <f>K367+N367</f>
        <v>89562</v>
      </c>
      <c r="R367" s="6">
        <f>L367+O367</f>
        <v>29025</v>
      </c>
      <c r="S367" s="5">
        <f>R367/Q367%</f>
        <v>32.407717558786089</v>
      </c>
      <c r="T367" s="5">
        <f>P367-G367</f>
        <v>-8.7666786369311467E-4</v>
      </c>
      <c r="U367" s="5">
        <f>P367-J367</f>
        <v>-6.2742833197132768</v>
      </c>
      <c r="V367" s="5">
        <f>P367-M367</f>
        <v>-1.5685386423199503</v>
      </c>
    </row>
    <row r="368" spans="1:22" x14ac:dyDescent="0.2">
      <c r="A368" s="8" t="s">
        <v>771</v>
      </c>
      <c r="B368" s="8" t="s">
        <v>216</v>
      </c>
      <c r="C368" s="5" t="s">
        <v>214</v>
      </c>
      <c r="D368" s="5" t="s">
        <v>23</v>
      </c>
      <c r="E368" s="7">
        <v>13646</v>
      </c>
      <c r="F368" s="6">
        <v>8163</v>
      </c>
      <c r="G368" s="5">
        <f>F368/E367%</f>
        <v>59.819727392642527</v>
      </c>
      <c r="H368" s="7">
        <v>4546</v>
      </c>
      <c r="I368" s="6">
        <v>1613</v>
      </c>
      <c r="J368" s="5">
        <f>I368/H367%</f>
        <v>35.481742190937084</v>
      </c>
      <c r="K368" s="7">
        <f>E368+H368</f>
        <v>18192</v>
      </c>
      <c r="L368" s="6">
        <f>F368+I368</f>
        <v>9776</v>
      </c>
      <c r="M368" s="5">
        <f>L368/K367%</f>
        <v>53.737906772207566</v>
      </c>
      <c r="N368" s="7">
        <v>71370</v>
      </c>
      <c r="O368" s="6">
        <v>42518</v>
      </c>
      <c r="P368" s="5">
        <f>O368/N367%</f>
        <v>59.574050721591703</v>
      </c>
      <c r="Q368" s="7">
        <f>K368+N368</f>
        <v>89562</v>
      </c>
      <c r="R368" s="6">
        <f>L368+O368</f>
        <v>52294</v>
      </c>
      <c r="S368" s="5">
        <f>R368/Q367%</f>
        <v>58.388602309014985</v>
      </c>
      <c r="T368" s="5">
        <f>P368-G368</f>
        <v>-0.24567667105082336</v>
      </c>
      <c r="U368" s="5">
        <f>P368-J368</f>
        <v>24.09230853065462</v>
      </c>
      <c r="V368" s="5">
        <f>P368-M368</f>
        <v>5.8361439493841374</v>
      </c>
    </row>
    <row r="369" spans="1:22" x14ac:dyDescent="0.2">
      <c r="A369" s="8" t="s">
        <v>771</v>
      </c>
      <c r="B369" s="8" t="s">
        <v>213</v>
      </c>
      <c r="C369" s="5" t="s">
        <v>212</v>
      </c>
      <c r="D369" s="5" t="s">
        <v>2</v>
      </c>
      <c r="E369" s="7">
        <v>14296</v>
      </c>
      <c r="F369" s="6">
        <v>4122</v>
      </c>
      <c r="G369" s="5">
        <f>F369/E369%</f>
        <v>28.83324006715165</v>
      </c>
      <c r="H369" s="7">
        <v>6052</v>
      </c>
      <c r="I369" s="6">
        <v>2185</v>
      </c>
      <c r="J369" s="5">
        <f>I369/H369%</f>
        <v>36.103767349636485</v>
      </c>
      <c r="K369" s="7">
        <f>E369+H369</f>
        <v>20348</v>
      </c>
      <c r="L369" s="6">
        <f>F369+I369</f>
        <v>6307</v>
      </c>
      <c r="M369" s="5">
        <f>L369/K369%</f>
        <v>30.995675250638886</v>
      </c>
      <c r="N369" s="7">
        <v>71059</v>
      </c>
      <c r="O369" s="6">
        <v>28350</v>
      </c>
      <c r="P369" s="5">
        <f>O369/N369%</f>
        <v>39.89642409828452</v>
      </c>
      <c r="Q369" s="7">
        <f>K369+N369</f>
        <v>91407</v>
      </c>
      <c r="R369" s="6">
        <f>L369+O369</f>
        <v>34657</v>
      </c>
      <c r="S369" s="5">
        <f>R369/Q369%</f>
        <v>37.915039329591821</v>
      </c>
      <c r="T369" s="5">
        <f>P369-G369</f>
        <v>11.06318403113287</v>
      </c>
      <c r="U369" s="5">
        <f>P369-J369</f>
        <v>3.7926567486480351</v>
      </c>
      <c r="V369" s="5">
        <f>P369-M369</f>
        <v>8.9007488476456338</v>
      </c>
    </row>
    <row r="370" spans="1:22" x14ac:dyDescent="0.2">
      <c r="A370" s="8" t="s">
        <v>771</v>
      </c>
      <c r="B370" s="8" t="s">
        <v>213</v>
      </c>
      <c r="C370" s="5" t="s">
        <v>211</v>
      </c>
      <c r="D370" s="5" t="s">
        <v>23</v>
      </c>
      <c r="E370" s="7">
        <v>14296</v>
      </c>
      <c r="F370" s="6">
        <v>10031</v>
      </c>
      <c r="G370" s="5">
        <f>F370/E369%</f>
        <v>70.166480134303299</v>
      </c>
      <c r="H370" s="7">
        <v>6052</v>
      </c>
      <c r="I370" s="6">
        <v>3700</v>
      </c>
      <c r="J370" s="5">
        <f>I370/H369%</f>
        <v>61.136814276272304</v>
      </c>
      <c r="K370" s="7">
        <f>E370+H370</f>
        <v>20348</v>
      </c>
      <c r="L370" s="6">
        <f>F370+I370</f>
        <v>13731</v>
      </c>
      <c r="M370" s="5">
        <f>L370/K369%</f>
        <v>67.480833497149604</v>
      </c>
      <c r="N370" s="7">
        <v>71059</v>
      </c>
      <c r="O370" s="6">
        <v>41716</v>
      </c>
      <c r="P370" s="5">
        <f>O370/N369%</f>
        <v>58.706145597320536</v>
      </c>
      <c r="Q370" s="7">
        <f>K370+N370</f>
        <v>91407</v>
      </c>
      <c r="R370" s="6">
        <f>L370+O370</f>
        <v>55447</v>
      </c>
      <c r="S370" s="5">
        <f>R370/Q369%</f>
        <v>60.659468093253246</v>
      </c>
      <c r="T370" s="5">
        <f>P370-G370</f>
        <v>-11.460334536982764</v>
      </c>
      <c r="U370" s="5">
        <f>P370-J370</f>
        <v>-2.4306686789517684</v>
      </c>
      <c r="V370" s="5">
        <f>P370-M370</f>
        <v>-8.7746878998290683</v>
      </c>
    </row>
    <row r="371" spans="1:22" x14ac:dyDescent="0.2">
      <c r="A371" s="8" t="s">
        <v>771</v>
      </c>
      <c r="B371" s="8" t="s">
        <v>210</v>
      </c>
      <c r="C371" s="5" t="s">
        <v>209</v>
      </c>
      <c r="D371" s="5" t="s">
        <v>2</v>
      </c>
      <c r="E371" s="7">
        <v>12638</v>
      </c>
      <c r="F371" s="6">
        <v>3125</v>
      </c>
      <c r="G371" s="5">
        <f>F371/E371%</f>
        <v>24.727013768001267</v>
      </c>
      <c r="H371" s="7">
        <v>8036</v>
      </c>
      <c r="I371" s="6">
        <v>1837</v>
      </c>
      <c r="J371" s="5">
        <f>I371/H371%</f>
        <v>22.859631657541065</v>
      </c>
      <c r="K371" s="7">
        <f>E371+H371</f>
        <v>20674</v>
      </c>
      <c r="L371" s="6">
        <f>F371+I371</f>
        <v>4962</v>
      </c>
      <c r="M371" s="5">
        <f>L371/K371%</f>
        <v>24.001160878397986</v>
      </c>
      <c r="N371" s="7">
        <v>81728</v>
      </c>
      <c r="O371" s="6">
        <v>23639</v>
      </c>
      <c r="P371" s="5">
        <f>O371/N371%</f>
        <v>28.92399177760376</v>
      </c>
      <c r="Q371" s="7">
        <f>K371+N371</f>
        <v>102402</v>
      </c>
      <c r="R371" s="6">
        <f>L371+O371</f>
        <v>28601</v>
      </c>
      <c r="S371" s="5">
        <f>R371/Q371%</f>
        <v>27.930118552372026</v>
      </c>
      <c r="T371" s="5">
        <f>P371-G371</f>
        <v>4.1969780096024927</v>
      </c>
      <c r="U371" s="5">
        <f>P371-J371</f>
        <v>6.0643601200626946</v>
      </c>
      <c r="V371" s="5">
        <f>P371-M371</f>
        <v>4.9228308992057741</v>
      </c>
    </row>
    <row r="372" spans="1:22" x14ac:dyDescent="0.2">
      <c r="A372" s="8" t="s">
        <v>771</v>
      </c>
      <c r="B372" s="8" t="s">
        <v>210</v>
      </c>
      <c r="C372" s="5" t="s">
        <v>208</v>
      </c>
      <c r="D372" s="5" t="s">
        <v>23</v>
      </c>
      <c r="E372" s="7">
        <v>12638</v>
      </c>
      <c r="F372" s="6">
        <v>5379</v>
      </c>
      <c r="G372" s="5">
        <f>F372/E371%</f>
        <v>42.562114258585218</v>
      </c>
      <c r="H372" s="7">
        <v>8036</v>
      </c>
      <c r="I372" s="6">
        <v>2943</v>
      </c>
      <c r="J372" s="5">
        <f>I372/H371%</f>
        <v>36.622697859631657</v>
      </c>
      <c r="K372" s="7">
        <f>E372+H372</f>
        <v>20674</v>
      </c>
      <c r="L372" s="6">
        <f>F372+I372</f>
        <v>8322</v>
      </c>
      <c r="M372" s="5">
        <f>L372/K371%</f>
        <v>40.253458450227335</v>
      </c>
      <c r="N372" s="7">
        <v>81728</v>
      </c>
      <c r="O372" s="6">
        <v>32439</v>
      </c>
      <c r="P372" s="5">
        <f>O372/N371%</f>
        <v>39.691415426781518</v>
      </c>
      <c r="Q372" s="7">
        <f>K372+N372</f>
        <v>102402</v>
      </c>
      <c r="R372" s="6">
        <f>L372+O372</f>
        <v>40761</v>
      </c>
      <c r="S372" s="5">
        <f>R372/Q371%</f>
        <v>39.804886623308143</v>
      </c>
      <c r="T372" s="5">
        <f>P372-G372</f>
        <v>-2.8706988318037006</v>
      </c>
      <c r="U372" s="5">
        <f>P372-J372</f>
        <v>3.0687175671498608</v>
      </c>
      <c r="V372" s="5">
        <f>P372-M372</f>
        <v>-0.56204302344581691</v>
      </c>
    </row>
    <row r="373" spans="1:22" x14ac:dyDescent="0.2">
      <c r="A373" s="8" t="s">
        <v>770</v>
      </c>
      <c r="B373" s="8" t="s">
        <v>207</v>
      </c>
      <c r="C373" s="5" t="s">
        <v>206</v>
      </c>
      <c r="D373" s="5" t="s">
        <v>2</v>
      </c>
      <c r="E373" s="7">
        <v>22610</v>
      </c>
      <c r="F373" s="6">
        <v>9550</v>
      </c>
      <c r="G373" s="5">
        <f>F373/E373%</f>
        <v>42.237947810703233</v>
      </c>
      <c r="H373" s="7">
        <v>10068</v>
      </c>
      <c r="I373" s="6">
        <v>3203</v>
      </c>
      <c r="J373" s="5">
        <f>I373/H373%</f>
        <v>31.813667063965035</v>
      </c>
      <c r="K373" s="7">
        <f>E373+H373</f>
        <v>32678</v>
      </c>
      <c r="L373" s="6">
        <f>F373+I373</f>
        <v>12753</v>
      </c>
      <c r="M373" s="5">
        <f>L373/K373%</f>
        <v>39.026256196829678</v>
      </c>
      <c r="N373" s="7">
        <v>98469</v>
      </c>
      <c r="O373" s="6">
        <v>43517</v>
      </c>
      <c r="P373" s="5">
        <f>O373/N373%</f>
        <v>44.193604078440927</v>
      </c>
      <c r="Q373" s="7">
        <f>K373+N373</f>
        <v>131147</v>
      </c>
      <c r="R373" s="6">
        <f>L373+O373</f>
        <v>56270</v>
      </c>
      <c r="S373" s="5">
        <f>R373/Q373%</f>
        <v>42.906051987464444</v>
      </c>
      <c r="T373" s="5">
        <f>P373-G373</f>
        <v>1.9556562677376945</v>
      </c>
      <c r="U373" s="5">
        <f>P373-J373</f>
        <v>12.379937014475892</v>
      </c>
      <c r="V373" s="5">
        <f>P373-M373</f>
        <v>5.1673478816112492</v>
      </c>
    </row>
    <row r="374" spans="1:22" x14ac:dyDescent="0.2">
      <c r="A374" s="8" t="s">
        <v>770</v>
      </c>
      <c r="B374" s="8" t="s">
        <v>207</v>
      </c>
      <c r="C374" s="5" t="s">
        <v>205</v>
      </c>
      <c r="D374" s="5" t="s">
        <v>23</v>
      </c>
      <c r="E374" s="7">
        <v>22610</v>
      </c>
      <c r="F374" s="6">
        <v>9284</v>
      </c>
      <c r="G374" s="5">
        <f>F374/E373%</f>
        <v>41.061477222467936</v>
      </c>
      <c r="H374" s="7">
        <v>10068</v>
      </c>
      <c r="I374" s="6">
        <v>3984</v>
      </c>
      <c r="J374" s="5">
        <f>I374/H373%</f>
        <v>39.570917759237183</v>
      </c>
      <c r="K374" s="7">
        <f>E374+H374</f>
        <v>32678</v>
      </c>
      <c r="L374" s="6">
        <f>F374+I374</f>
        <v>13268</v>
      </c>
      <c r="M374" s="5">
        <f>L374/K373%</f>
        <v>40.602240039170084</v>
      </c>
      <c r="N374" s="7">
        <v>98469</v>
      </c>
      <c r="O374" s="6">
        <v>37018</v>
      </c>
      <c r="P374" s="5">
        <f>O374/N373%</f>
        <v>37.593557363231064</v>
      </c>
      <c r="Q374" s="7">
        <f>K374+N374</f>
        <v>131147</v>
      </c>
      <c r="R374" s="6">
        <f>L374+O374</f>
        <v>50286</v>
      </c>
      <c r="S374" s="5">
        <f>R374/Q373%</f>
        <v>38.343233165836807</v>
      </c>
      <c r="T374" s="5">
        <f>P374-G374</f>
        <v>-3.4679198592368721</v>
      </c>
      <c r="U374" s="5">
        <f>P374-J374</f>
        <v>-1.9773603960061195</v>
      </c>
      <c r="V374" s="5">
        <f>P374-M374</f>
        <v>-3.0086826759390206</v>
      </c>
    </row>
    <row r="375" spans="1:22" x14ac:dyDescent="0.2">
      <c r="A375" s="8" t="s">
        <v>770</v>
      </c>
      <c r="B375" s="8" t="s">
        <v>204</v>
      </c>
      <c r="C375" s="5" t="s">
        <v>202</v>
      </c>
      <c r="D375" s="5" t="s">
        <v>2</v>
      </c>
      <c r="E375" s="7">
        <v>18321</v>
      </c>
      <c r="F375" s="6">
        <v>12980</v>
      </c>
      <c r="G375" s="5">
        <f>F375/E375%</f>
        <v>70.847661153867151</v>
      </c>
      <c r="H375" s="7">
        <v>7880</v>
      </c>
      <c r="I375" s="6">
        <v>4432</v>
      </c>
      <c r="J375" s="5">
        <f>I375/H375%</f>
        <v>56.243654822335024</v>
      </c>
      <c r="K375" s="7">
        <f>E375+H375</f>
        <v>26201</v>
      </c>
      <c r="L375" s="6">
        <f>F375+I375</f>
        <v>17412</v>
      </c>
      <c r="M375" s="5">
        <f>L375/K375%</f>
        <v>66.455478798519138</v>
      </c>
      <c r="N375" s="7">
        <v>81760</v>
      </c>
      <c r="O375" s="6">
        <v>57820</v>
      </c>
      <c r="P375" s="5">
        <f>O375/N375%</f>
        <v>70.719178082191775</v>
      </c>
      <c r="Q375" s="7">
        <f>K375+N375</f>
        <v>107961</v>
      </c>
      <c r="R375" s="6">
        <f>L375+O375</f>
        <v>75232</v>
      </c>
      <c r="S375" s="5">
        <f>R375/Q375%</f>
        <v>69.684423078704356</v>
      </c>
      <c r="T375" s="5">
        <f>P375-G375</f>
        <v>-0.12848307167537598</v>
      </c>
      <c r="U375" s="5">
        <f>P375-J375</f>
        <v>14.47552325985675</v>
      </c>
      <c r="V375" s="5">
        <f>P375-M375</f>
        <v>4.2636992836726364</v>
      </c>
    </row>
    <row r="376" spans="1:22" x14ac:dyDescent="0.2">
      <c r="A376" s="8" t="s">
        <v>770</v>
      </c>
      <c r="B376" s="8" t="s">
        <v>204</v>
      </c>
      <c r="C376" s="5" t="s">
        <v>201</v>
      </c>
      <c r="D376" s="5" t="s">
        <v>0</v>
      </c>
      <c r="E376" s="7">
        <v>18321</v>
      </c>
      <c r="F376" s="6">
        <v>2650</v>
      </c>
      <c r="G376" s="5">
        <f>F376/E375%</f>
        <v>14.464275967469025</v>
      </c>
      <c r="H376" s="7">
        <v>7880</v>
      </c>
      <c r="I376" s="6">
        <v>1709</v>
      </c>
      <c r="J376" s="5">
        <f>I376/H375%</f>
        <v>21.68781725888325</v>
      </c>
      <c r="K376" s="7">
        <f>E376+H376</f>
        <v>26201</v>
      </c>
      <c r="L376" s="6">
        <f>F376+I376</f>
        <v>4359</v>
      </c>
      <c r="M376" s="5">
        <f>L376/K375%</f>
        <v>16.636769588946986</v>
      </c>
      <c r="N376" s="7">
        <v>81760</v>
      </c>
      <c r="O376" s="6">
        <v>11390</v>
      </c>
      <c r="P376" s="5">
        <f>O376/N375%</f>
        <v>13.931017612524462</v>
      </c>
      <c r="Q376" s="7">
        <f>K376+N376</f>
        <v>107961</v>
      </c>
      <c r="R376" s="6">
        <f>L376+O376</f>
        <v>15749</v>
      </c>
      <c r="S376" s="5">
        <f>R376/Q375%</f>
        <v>14.587675178999826</v>
      </c>
      <c r="T376" s="5">
        <f>P376-G376</f>
        <v>-0.53325835494456264</v>
      </c>
      <c r="U376" s="5">
        <f>P376-J376</f>
        <v>-7.7567996463587878</v>
      </c>
      <c r="V376" s="5">
        <f>P376-M376</f>
        <v>-2.7057519764225244</v>
      </c>
    </row>
    <row r="377" spans="1:22" x14ac:dyDescent="0.2">
      <c r="A377" s="8" t="s">
        <v>770</v>
      </c>
      <c r="B377" s="8" t="s">
        <v>200</v>
      </c>
      <c r="C377" s="5" t="s">
        <v>199</v>
      </c>
      <c r="D377" s="5" t="s">
        <v>2</v>
      </c>
      <c r="E377" s="7">
        <v>21227</v>
      </c>
      <c r="F377" s="6">
        <v>9245</v>
      </c>
      <c r="G377" s="5">
        <f>F377/E377%</f>
        <v>43.553022094502282</v>
      </c>
      <c r="H377" s="7">
        <v>7861</v>
      </c>
      <c r="I377" s="6">
        <v>3104</v>
      </c>
      <c r="J377" s="5">
        <f>I377/H377%</f>
        <v>39.48607047449434</v>
      </c>
      <c r="K377" s="7">
        <f>E377+H377</f>
        <v>29088</v>
      </c>
      <c r="L377" s="6">
        <f>F377+I377</f>
        <v>12349</v>
      </c>
      <c r="M377" s="5">
        <f>L377/K377%</f>
        <v>42.453932893289327</v>
      </c>
      <c r="N377" s="7">
        <v>99443</v>
      </c>
      <c r="O377" s="6">
        <v>44500</v>
      </c>
      <c r="P377" s="5">
        <f>O377/N377%</f>
        <v>44.749253341109984</v>
      </c>
      <c r="Q377" s="7">
        <f>K377+N377</f>
        <v>128531</v>
      </c>
      <c r="R377" s="6">
        <f>L377+O377</f>
        <v>56849</v>
      </c>
      <c r="S377" s="5">
        <f>R377/Q377%</f>
        <v>44.229796702740977</v>
      </c>
      <c r="T377" s="5">
        <f>P377-G377</f>
        <v>1.1962312466077023</v>
      </c>
      <c r="U377" s="5">
        <f>P377-J377</f>
        <v>5.2631828666156437</v>
      </c>
      <c r="V377" s="5">
        <f>P377-M377</f>
        <v>2.2953204478206573</v>
      </c>
    </row>
    <row r="378" spans="1:22" x14ac:dyDescent="0.2">
      <c r="A378" s="8" t="s">
        <v>770</v>
      </c>
      <c r="B378" s="8" t="s">
        <v>200</v>
      </c>
      <c r="C378" s="5" t="s">
        <v>198</v>
      </c>
      <c r="D378" s="5" t="s">
        <v>23</v>
      </c>
      <c r="E378" s="7">
        <v>21227</v>
      </c>
      <c r="F378" s="6">
        <v>6320</v>
      </c>
      <c r="G378" s="5">
        <f>F378/E377%</f>
        <v>29.773401799594854</v>
      </c>
      <c r="H378" s="7">
        <v>7861</v>
      </c>
      <c r="I378" s="6">
        <v>1621</v>
      </c>
      <c r="J378" s="5">
        <f>I378/H377%</f>
        <v>20.620786159521689</v>
      </c>
      <c r="K378" s="7">
        <f>E378+H378</f>
        <v>29088</v>
      </c>
      <c r="L378" s="6">
        <f>F378+I378</f>
        <v>7941</v>
      </c>
      <c r="M378" s="5">
        <f>L378/K377%</f>
        <v>27.299917491749174</v>
      </c>
      <c r="N378" s="7">
        <v>99443</v>
      </c>
      <c r="O378" s="6">
        <v>30972</v>
      </c>
      <c r="P378" s="5">
        <f>O378/N377%</f>
        <v>31.145480325412549</v>
      </c>
      <c r="Q378" s="7">
        <f>K378+N378</f>
        <v>128531</v>
      </c>
      <c r="R378" s="6">
        <f>L378+O378</f>
        <v>38913</v>
      </c>
      <c r="S378" s="5">
        <f>R378/Q377%</f>
        <v>30.275186530875821</v>
      </c>
      <c r="T378" s="5">
        <f>P378-G378</f>
        <v>1.3720785258176953</v>
      </c>
      <c r="U378" s="5">
        <f>P378-J378</f>
        <v>10.52469416589086</v>
      </c>
      <c r="V378" s="5">
        <f>P378-M378</f>
        <v>3.8455628336633758</v>
      </c>
    </row>
    <row r="379" spans="1:22" x14ac:dyDescent="0.2">
      <c r="A379" s="8" t="s">
        <v>770</v>
      </c>
      <c r="B379" s="8" t="s">
        <v>197</v>
      </c>
      <c r="C379" s="5" t="s">
        <v>196</v>
      </c>
      <c r="D379" s="5" t="s">
        <v>2</v>
      </c>
      <c r="E379" s="7">
        <v>13831</v>
      </c>
      <c r="F379" s="6">
        <v>8499</v>
      </c>
      <c r="G379" s="5">
        <f>F379/E379%</f>
        <v>61.448919094787072</v>
      </c>
      <c r="H379" s="7">
        <v>4511</v>
      </c>
      <c r="I379" s="6">
        <v>2607</v>
      </c>
      <c r="J379" s="5">
        <f>I379/H379%</f>
        <v>57.792063843937044</v>
      </c>
      <c r="K379" s="7">
        <f>E379+H379</f>
        <v>18342</v>
      </c>
      <c r="L379" s="6">
        <f>F379+I379</f>
        <v>11106</v>
      </c>
      <c r="M379" s="5">
        <f>L379/K379%</f>
        <v>60.549558390579001</v>
      </c>
      <c r="N379" s="7">
        <v>49938</v>
      </c>
      <c r="O379" s="6">
        <v>30961</v>
      </c>
      <c r="P379" s="5">
        <f>O379/N379%</f>
        <v>61.998878609475753</v>
      </c>
      <c r="Q379" s="7">
        <f>K379+N379</f>
        <v>68280</v>
      </c>
      <c r="R379" s="6">
        <f>L379+O379</f>
        <v>42067</v>
      </c>
      <c r="S379" s="5">
        <f>R379/Q379%</f>
        <v>61.609548916227304</v>
      </c>
      <c r="T379" s="5">
        <f>P379-G379</f>
        <v>0.54995951468868043</v>
      </c>
      <c r="U379" s="5">
        <f>P379-J379</f>
        <v>4.2068147655387094</v>
      </c>
      <c r="V379" s="5">
        <f>P379-M379</f>
        <v>1.4493202188967516</v>
      </c>
    </row>
    <row r="380" spans="1:22" x14ac:dyDescent="0.2">
      <c r="A380" s="8" t="s">
        <v>770</v>
      </c>
      <c r="B380" s="8" t="s">
        <v>197</v>
      </c>
      <c r="C380" s="5" t="s">
        <v>195</v>
      </c>
      <c r="D380" s="5" t="s">
        <v>23</v>
      </c>
      <c r="E380" s="7">
        <v>13831</v>
      </c>
      <c r="F380" s="6">
        <v>4748</v>
      </c>
      <c r="G380" s="5">
        <f>F380/E379%</f>
        <v>34.328681946352397</v>
      </c>
      <c r="H380" s="7">
        <v>4511</v>
      </c>
      <c r="I380" s="6">
        <v>1618</v>
      </c>
      <c r="J380" s="5">
        <f>I380/H379%</f>
        <v>35.867878519175349</v>
      </c>
      <c r="K380" s="7">
        <f>E380+H380</f>
        <v>18342</v>
      </c>
      <c r="L380" s="6">
        <f>F380+I380</f>
        <v>6366</v>
      </c>
      <c r="M380" s="5">
        <f>L380/K379%</f>
        <v>34.707229309780836</v>
      </c>
      <c r="N380" s="7">
        <v>49938</v>
      </c>
      <c r="O380" s="6">
        <v>17088</v>
      </c>
      <c r="P380" s="5">
        <f>O380/N379%</f>
        <v>34.218430854259282</v>
      </c>
      <c r="Q380" s="7">
        <f>K380+N380</f>
        <v>68280</v>
      </c>
      <c r="R380" s="6">
        <f>L380+O380</f>
        <v>23454</v>
      </c>
      <c r="S380" s="5">
        <f>R380/Q379%</f>
        <v>34.349736379613361</v>
      </c>
      <c r="T380" s="5">
        <f>P380-G380</f>
        <v>-0.11025109209311523</v>
      </c>
      <c r="U380" s="5">
        <f>P380-J380</f>
        <v>-1.6494476649160674</v>
      </c>
      <c r="V380" s="5">
        <f>P380-M380</f>
        <v>-0.48879845552155388</v>
      </c>
    </row>
    <row r="381" spans="1:22" x14ac:dyDescent="0.2">
      <c r="A381" s="8" t="s">
        <v>770</v>
      </c>
      <c r="B381" s="8" t="s">
        <v>194</v>
      </c>
      <c r="C381" s="5" t="s">
        <v>193</v>
      </c>
      <c r="D381" s="5" t="s">
        <v>2</v>
      </c>
      <c r="E381" s="7">
        <v>16717</v>
      </c>
      <c r="F381" s="6">
        <v>11013</v>
      </c>
      <c r="G381" s="5">
        <f>F381/E381%</f>
        <v>65.879045283244608</v>
      </c>
      <c r="H381" s="7">
        <v>5117</v>
      </c>
      <c r="I381" s="6">
        <v>2662</v>
      </c>
      <c r="J381" s="5">
        <f>I381/H381%</f>
        <v>52.022669532929449</v>
      </c>
      <c r="K381" s="7">
        <f>E381+H381</f>
        <v>21834</v>
      </c>
      <c r="L381" s="6">
        <f>F381+I381</f>
        <v>13675</v>
      </c>
      <c r="M381" s="5">
        <f>L381/K381%</f>
        <v>62.631675368691035</v>
      </c>
      <c r="N381" s="7">
        <v>59413</v>
      </c>
      <c r="O381" s="6">
        <v>41012</v>
      </c>
      <c r="P381" s="5">
        <f>O381/N381%</f>
        <v>69.028663760456467</v>
      </c>
      <c r="Q381" s="7">
        <f>K381+N381</f>
        <v>81247</v>
      </c>
      <c r="R381" s="6">
        <f>L381+O381</f>
        <v>54687</v>
      </c>
      <c r="S381" s="5">
        <f>R381/Q381%</f>
        <v>67.309562199219656</v>
      </c>
      <c r="T381" s="5">
        <f>P381-G381</f>
        <v>3.1496184772118596</v>
      </c>
      <c r="U381" s="5">
        <f>P381-J381</f>
        <v>17.005994227527019</v>
      </c>
      <c r="V381" s="5">
        <f>P381-M381</f>
        <v>6.3969883917654329</v>
      </c>
    </row>
    <row r="382" spans="1:22" x14ac:dyDescent="0.2">
      <c r="A382" s="8" t="s">
        <v>770</v>
      </c>
      <c r="B382" s="8" t="s">
        <v>194</v>
      </c>
      <c r="C382" s="5" t="s">
        <v>192</v>
      </c>
      <c r="D382" s="5" t="s">
        <v>0</v>
      </c>
      <c r="E382" s="7">
        <v>16717</v>
      </c>
      <c r="F382" s="6">
        <v>2739</v>
      </c>
      <c r="G382" s="5">
        <f>F382/E381%</f>
        <v>16.384518753364841</v>
      </c>
      <c r="H382" s="7">
        <v>5117</v>
      </c>
      <c r="I382" s="6">
        <v>1598</v>
      </c>
      <c r="J382" s="5">
        <f>I382/H381%</f>
        <v>31.229235880398669</v>
      </c>
      <c r="K382" s="7">
        <f>E382+H382</f>
        <v>21834</v>
      </c>
      <c r="L382" s="6">
        <f>F382+I382</f>
        <v>4337</v>
      </c>
      <c r="M382" s="5">
        <f>L382/K381%</f>
        <v>19.863515617843731</v>
      </c>
      <c r="N382" s="7">
        <v>59413</v>
      </c>
      <c r="O382" s="6">
        <v>8391</v>
      </c>
      <c r="P382" s="5">
        <f>O382/N381%</f>
        <v>14.123171696430074</v>
      </c>
      <c r="Q382" s="7">
        <f>K382+N382</f>
        <v>81247</v>
      </c>
      <c r="R382" s="6">
        <f>L382+O382</f>
        <v>12728</v>
      </c>
      <c r="S382" s="5">
        <f>R382/Q381%</f>
        <v>15.665809199108889</v>
      </c>
      <c r="T382" s="5">
        <f>P382-G382</f>
        <v>-2.2613470569347669</v>
      </c>
      <c r="U382" s="5">
        <f>P382-J382</f>
        <v>-17.106064183968595</v>
      </c>
      <c r="V382" s="5">
        <f>P382-M382</f>
        <v>-5.7403439214136576</v>
      </c>
    </row>
    <row r="383" spans="1:22" x14ac:dyDescent="0.2">
      <c r="A383" s="8" t="s">
        <v>770</v>
      </c>
      <c r="B383" s="8" t="s">
        <v>191</v>
      </c>
      <c r="C383" s="5" t="s">
        <v>190</v>
      </c>
      <c r="D383" s="5" t="s">
        <v>2</v>
      </c>
      <c r="E383" s="7">
        <v>10789</v>
      </c>
      <c r="F383" s="6">
        <v>6030</v>
      </c>
      <c r="G383" s="5">
        <f>F383/E383%</f>
        <v>55.89025859671888</v>
      </c>
      <c r="H383" s="7">
        <v>6812</v>
      </c>
      <c r="I383" s="6">
        <v>3710</v>
      </c>
      <c r="J383" s="5">
        <f>I383/H383%</f>
        <v>54.462712859659419</v>
      </c>
      <c r="K383" s="7">
        <f>E383+H383</f>
        <v>17601</v>
      </c>
      <c r="L383" s="6">
        <f>F383+I383</f>
        <v>9740</v>
      </c>
      <c r="M383" s="5">
        <f>L383/K383%</f>
        <v>55.337764899721613</v>
      </c>
      <c r="N383" s="7">
        <v>66798</v>
      </c>
      <c r="O383" s="6">
        <v>40276</v>
      </c>
      <c r="P383" s="5">
        <f>O383/N383%</f>
        <v>60.295218419713166</v>
      </c>
      <c r="Q383" s="7">
        <f>K383+N383</f>
        <v>84399</v>
      </c>
      <c r="R383" s="6">
        <f>L383+O383</f>
        <v>50016</v>
      </c>
      <c r="S383" s="5">
        <f>R383/Q383%</f>
        <v>59.261365655991185</v>
      </c>
      <c r="T383" s="5">
        <f>P383-G383</f>
        <v>4.4049598229942859</v>
      </c>
      <c r="U383" s="5">
        <f>P383-J383</f>
        <v>5.8325055600537468</v>
      </c>
      <c r="V383" s="5">
        <f>P383-M383</f>
        <v>4.957453519991553</v>
      </c>
    </row>
    <row r="384" spans="1:22" x14ac:dyDescent="0.2">
      <c r="A384" s="8" t="s">
        <v>770</v>
      </c>
      <c r="B384" s="8" t="s">
        <v>191</v>
      </c>
      <c r="C384" s="5" t="s">
        <v>189</v>
      </c>
      <c r="D384" s="5" t="s">
        <v>0</v>
      </c>
      <c r="E384" s="7">
        <v>10789</v>
      </c>
      <c r="F384" s="6">
        <v>4290</v>
      </c>
      <c r="G384" s="5">
        <f>F384/E383%</f>
        <v>39.762721290202983</v>
      </c>
      <c r="H384" s="7">
        <v>6812</v>
      </c>
      <c r="I384" s="6">
        <v>2801</v>
      </c>
      <c r="J384" s="5">
        <f>I384/H383%</f>
        <v>41.11861421021726</v>
      </c>
      <c r="K384" s="7">
        <f>E384+H384</f>
        <v>17601</v>
      </c>
      <c r="L384" s="6">
        <f>F384+I384</f>
        <v>7091</v>
      </c>
      <c r="M384" s="5">
        <f>L384/K383%</f>
        <v>40.287483665700812</v>
      </c>
      <c r="N384" s="7">
        <v>66798</v>
      </c>
      <c r="O384" s="6">
        <v>23715</v>
      </c>
      <c r="P384" s="5">
        <f>O384/N383%</f>
        <v>35.502559956884937</v>
      </c>
      <c r="Q384" s="7">
        <f>K384+N384</f>
        <v>84399</v>
      </c>
      <c r="R384" s="6">
        <f>L384+O384</f>
        <v>30806</v>
      </c>
      <c r="S384" s="5">
        <f>R384/Q383%</f>
        <v>36.500432469579025</v>
      </c>
      <c r="T384" s="5">
        <f>P384-G384</f>
        <v>-4.2601613333180453</v>
      </c>
      <c r="U384" s="5">
        <f>P384-J384</f>
        <v>-5.6160542533323223</v>
      </c>
      <c r="V384" s="5">
        <f>P384-M384</f>
        <v>-4.7849237088158745</v>
      </c>
    </row>
    <row r="385" spans="1:22" x14ac:dyDescent="0.2">
      <c r="A385" s="8" t="s">
        <v>770</v>
      </c>
      <c r="B385" s="8" t="s">
        <v>188</v>
      </c>
      <c r="C385" s="5" t="s">
        <v>187</v>
      </c>
      <c r="D385" s="5" t="s">
        <v>2</v>
      </c>
      <c r="E385" s="7">
        <v>9198</v>
      </c>
      <c r="F385" s="6">
        <v>4300</v>
      </c>
      <c r="G385" s="5">
        <f>F385/E385%</f>
        <v>46.749293324635786</v>
      </c>
      <c r="H385" s="7">
        <v>6702</v>
      </c>
      <c r="I385" s="6">
        <v>2761</v>
      </c>
      <c r="J385" s="5">
        <f>I385/H385%</f>
        <v>41.19665771411519</v>
      </c>
      <c r="K385" s="7">
        <f>E385+H385</f>
        <v>15900</v>
      </c>
      <c r="L385" s="6">
        <f>F385+I385</f>
        <v>7061</v>
      </c>
      <c r="M385" s="5">
        <f>L385/K385%</f>
        <v>44.408805031446541</v>
      </c>
      <c r="N385" s="7">
        <v>58874</v>
      </c>
      <c r="O385" s="6">
        <v>29520</v>
      </c>
      <c r="P385" s="5">
        <f>O385/N385%</f>
        <v>50.140979039983691</v>
      </c>
      <c r="Q385" s="7">
        <f>K385+N385</f>
        <v>74774</v>
      </c>
      <c r="R385" s="6">
        <f>L385+O385</f>
        <v>36581</v>
      </c>
      <c r="S385" s="5">
        <f>R385/Q385%</f>
        <v>48.922085216786584</v>
      </c>
      <c r="T385" s="5">
        <f>P385-G385</f>
        <v>3.3916857153479043</v>
      </c>
      <c r="U385" s="5">
        <f>P385-J385</f>
        <v>8.9443213258685006</v>
      </c>
      <c r="V385" s="5">
        <f>P385-M385</f>
        <v>5.7321740085371502</v>
      </c>
    </row>
    <row r="386" spans="1:22" x14ac:dyDescent="0.2">
      <c r="A386" s="8" t="s">
        <v>770</v>
      </c>
      <c r="B386" s="8" t="s">
        <v>188</v>
      </c>
      <c r="C386" s="5" t="s">
        <v>186</v>
      </c>
      <c r="D386" s="5" t="s">
        <v>23</v>
      </c>
      <c r="E386" s="7">
        <v>9198</v>
      </c>
      <c r="F386" s="6">
        <v>4377</v>
      </c>
      <c r="G386" s="5">
        <f>F386/E385%</f>
        <v>47.586431833007175</v>
      </c>
      <c r="H386" s="7">
        <v>6702</v>
      </c>
      <c r="I386" s="6">
        <v>3563</v>
      </c>
      <c r="J386" s="5">
        <f>I386/H385%</f>
        <v>53.163234855267085</v>
      </c>
      <c r="K386" s="7">
        <f>E386+H386</f>
        <v>15900</v>
      </c>
      <c r="L386" s="6">
        <f>F386+I386</f>
        <v>7940</v>
      </c>
      <c r="M386" s="5">
        <f>L386/K385%</f>
        <v>49.937106918238996</v>
      </c>
      <c r="N386" s="7">
        <v>58874</v>
      </c>
      <c r="O386" s="6">
        <v>25319</v>
      </c>
      <c r="P386" s="5">
        <f>O386/N385%</f>
        <v>43.005401365628288</v>
      </c>
      <c r="Q386" s="7">
        <f>K386+N386</f>
        <v>74774</v>
      </c>
      <c r="R386" s="6">
        <f>L386+O386</f>
        <v>33259</v>
      </c>
      <c r="S386" s="5">
        <f>R386/Q385%</f>
        <v>44.47936448498141</v>
      </c>
      <c r="T386" s="5">
        <f>P386-G386</f>
        <v>-4.5810304673788877</v>
      </c>
      <c r="U386" s="5">
        <f>P386-J386</f>
        <v>-10.157833489638797</v>
      </c>
      <c r="V386" s="5">
        <f>P386-M386</f>
        <v>-6.9317055526107083</v>
      </c>
    </row>
    <row r="387" spans="1:22" x14ac:dyDescent="0.2">
      <c r="A387" s="8" t="s">
        <v>770</v>
      </c>
      <c r="B387" s="8" t="s">
        <v>185</v>
      </c>
      <c r="C387" s="5" t="s">
        <v>184</v>
      </c>
      <c r="D387" s="5" t="s">
        <v>2</v>
      </c>
      <c r="E387" s="7">
        <v>28986</v>
      </c>
      <c r="F387" s="6">
        <v>14914</v>
      </c>
      <c r="G387" s="5">
        <f>F387/E387%</f>
        <v>51.452425308769747</v>
      </c>
      <c r="H387" s="7">
        <v>7617</v>
      </c>
      <c r="I387" s="6">
        <v>3406</v>
      </c>
      <c r="J387" s="5">
        <f>I387/H387%</f>
        <v>44.715767362478665</v>
      </c>
      <c r="K387" s="7">
        <f>E387+H387</f>
        <v>36603</v>
      </c>
      <c r="L387" s="6">
        <f>F387+I387</f>
        <v>18320</v>
      </c>
      <c r="M387" s="5">
        <f>L387/K387%</f>
        <v>50.050542305275528</v>
      </c>
      <c r="N387" s="7">
        <v>87655</v>
      </c>
      <c r="O387" s="6">
        <v>51293</v>
      </c>
      <c r="P387" s="5">
        <f>O387/N387%</f>
        <v>58.516912897153617</v>
      </c>
      <c r="Q387" s="7">
        <f>K387+N387</f>
        <v>124258</v>
      </c>
      <c r="R387" s="6">
        <f>L387+O387</f>
        <v>69613</v>
      </c>
      <c r="S387" s="5">
        <f>R387/Q387%</f>
        <v>56.022952244523495</v>
      </c>
      <c r="T387" s="5">
        <f>P387-G387</f>
        <v>7.0644875883838694</v>
      </c>
      <c r="U387" s="5">
        <f>P387-J387</f>
        <v>13.801145534674951</v>
      </c>
      <c r="V387" s="5">
        <f>P387-M387</f>
        <v>8.4663705918780892</v>
      </c>
    </row>
    <row r="388" spans="1:22" x14ac:dyDescent="0.2">
      <c r="A388" s="8" t="s">
        <v>770</v>
      </c>
      <c r="B388" s="8" t="s">
        <v>185</v>
      </c>
      <c r="C388" s="5" t="s">
        <v>183</v>
      </c>
      <c r="D388" s="5" t="s">
        <v>23</v>
      </c>
      <c r="E388" s="7">
        <v>28986</v>
      </c>
      <c r="F388" s="6">
        <v>11051</v>
      </c>
      <c r="G388" s="5">
        <f>F388/E387%</f>
        <v>38.12530186986821</v>
      </c>
      <c r="H388" s="7">
        <v>7617</v>
      </c>
      <c r="I388" s="6">
        <v>2124</v>
      </c>
      <c r="J388" s="5">
        <f>I388/H387%</f>
        <v>27.88499409216227</v>
      </c>
      <c r="K388" s="7">
        <f>E388+H388</f>
        <v>36603</v>
      </c>
      <c r="L388" s="6">
        <f>F388+I388</f>
        <v>13175</v>
      </c>
      <c r="M388" s="5">
        <f>L388/K387%</f>
        <v>35.99431740567713</v>
      </c>
      <c r="N388" s="7">
        <v>87655</v>
      </c>
      <c r="O388" s="6">
        <v>29238</v>
      </c>
      <c r="P388" s="5">
        <f>O388/N387%</f>
        <v>33.355769779248192</v>
      </c>
      <c r="Q388" s="7">
        <f>K388+N388</f>
        <v>124258</v>
      </c>
      <c r="R388" s="6">
        <f>L388+O388</f>
        <v>42413</v>
      </c>
      <c r="S388" s="5">
        <f>R388/Q387%</f>
        <v>34.133013568542871</v>
      </c>
      <c r="T388" s="5">
        <f>P388-G388</f>
        <v>-4.769532090620018</v>
      </c>
      <c r="U388" s="5">
        <f>P388-J388</f>
        <v>5.4707756870859221</v>
      </c>
      <c r="V388" s="5">
        <f>P388-M388</f>
        <v>-2.638547626428938</v>
      </c>
    </row>
    <row r="389" spans="1:22" x14ac:dyDescent="0.2">
      <c r="A389" s="8" t="s">
        <v>770</v>
      </c>
      <c r="B389" s="8" t="s">
        <v>182</v>
      </c>
      <c r="C389" s="5" t="s">
        <v>181</v>
      </c>
      <c r="D389" s="5" t="s">
        <v>2</v>
      </c>
      <c r="E389" s="7">
        <v>14264</v>
      </c>
      <c r="F389" s="6">
        <v>7457</v>
      </c>
      <c r="G389" s="5">
        <f>F389/E389%</f>
        <v>52.27846326416153</v>
      </c>
      <c r="H389" s="7">
        <v>5180</v>
      </c>
      <c r="I389" s="6">
        <v>2492</v>
      </c>
      <c r="J389" s="5">
        <f>I389/H389%</f>
        <v>48.108108108108112</v>
      </c>
      <c r="K389" s="7">
        <f>E389+H389</f>
        <v>19444</v>
      </c>
      <c r="L389" s="6">
        <f>F389+I389</f>
        <v>9949</v>
      </c>
      <c r="M389" s="5">
        <f>L389/K389%</f>
        <v>51.167455256120142</v>
      </c>
      <c r="N389" s="7">
        <v>59882</v>
      </c>
      <c r="O389" s="6">
        <v>29627</v>
      </c>
      <c r="P389" s="5">
        <f>O389/N389%</f>
        <v>49.475635416318759</v>
      </c>
      <c r="Q389" s="7">
        <f>K389+N389</f>
        <v>79326</v>
      </c>
      <c r="R389" s="6">
        <f>L389+O389</f>
        <v>39576</v>
      </c>
      <c r="S389" s="5">
        <f>R389/Q389%</f>
        <v>49.890325996520687</v>
      </c>
      <c r="T389" s="5">
        <f>P389-G389</f>
        <v>-2.8028278478427708</v>
      </c>
      <c r="U389" s="5">
        <f>P389-J389</f>
        <v>1.3675273082106472</v>
      </c>
      <c r="V389" s="5">
        <f>P389-M389</f>
        <v>-1.6918198398013828</v>
      </c>
    </row>
    <row r="390" spans="1:22" x14ac:dyDescent="0.2">
      <c r="A390" s="8" t="s">
        <v>770</v>
      </c>
      <c r="B390" s="8" t="s">
        <v>182</v>
      </c>
      <c r="C390" s="5" t="s">
        <v>180</v>
      </c>
      <c r="D390" s="5" t="s">
        <v>23</v>
      </c>
      <c r="E390" s="7">
        <v>14264</v>
      </c>
      <c r="F390" s="6">
        <v>6390</v>
      </c>
      <c r="G390" s="5">
        <f>F390/E389%</f>
        <v>44.798093101514304</v>
      </c>
      <c r="H390" s="7">
        <v>5180</v>
      </c>
      <c r="I390" s="6">
        <v>2527</v>
      </c>
      <c r="J390" s="5">
        <f>I390/H389%</f>
        <v>48.78378378378379</v>
      </c>
      <c r="K390" s="7">
        <f>E390+H390</f>
        <v>19444</v>
      </c>
      <c r="L390" s="6">
        <f>F390+I390</f>
        <v>8917</v>
      </c>
      <c r="M390" s="5">
        <f>L390/K389%</f>
        <v>45.859905369265583</v>
      </c>
      <c r="N390" s="7">
        <v>59882</v>
      </c>
      <c r="O390" s="6">
        <v>28526</v>
      </c>
      <c r="P390" s="5">
        <f>O390/N389%</f>
        <v>47.637019471627532</v>
      </c>
      <c r="Q390" s="7">
        <f>K390+N390</f>
        <v>79326</v>
      </c>
      <c r="R390" s="6">
        <f>L390+O390</f>
        <v>37443</v>
      </c>
      <c r="S390" s="5">
        <f>R390/Q389%</f>
        <v>47.201421980183042</v>
      </c>
      <c r="T390" s="5">
        <f>P390-G390</f>
        <v>2.8389263701132279</v>
      </c>
      <c r="U390" s="5">
        <f>P390-J390</f>
        <v>-1.1467643121562574</v>
      </c>
      <c r="V390" s="5">
        <f>P390-M390</f>
        <v>1.7771141023619492</v>
      </c>
    </row>
    <row r="391" spans="1:22" x14ac:dyDescent="0.2">
      <c r="A391" s="8" t="s">
        <v>770</v>
      </c>
      <c r="B391" s="8" t="s">
        <v>179</v>
      </c>
      <c r="C391" s="5" t="s">
        <v>178</v>
      </c>
      <c r="D391" s="5" t="s">
        <v>2</v>
      </c>
      <c r="E391" s="7">
        <v>24002</v>
      </c>
      <c r="F391" s="6">
        <v>17907</v>
      </c>
      <c r="G391" s="5">
        <f>F391/E391%</f>
        <v>74.606282809765844</v>
      </c>
      <c r="H391" s="7">
        <v>7397</v>
      </c>
      <c r="I391" s="6">
        <v>4279</v>
      </c>
      <c r="J391" s="5">
        <f>I391/H391%</f>
        <v>57.847776125456264</v>
      </c>
      <c r="K391" s="7">
        <f>E391+H391</f>
        <v>31399</v>
      </c>
      <c r="L391" s="6">
        <f>F391+I391</f>
        <v>22186</v>
      </c>
      <c r="M391" s="5">
        <f>L391/K391%</f>
        <v>70.658301219784065</v>
      </c>
      <c r="N391" s="7">
        <v>81124</v>
      </c>
      <c r="O391" s="6">
        <v>62589</v>
      </c>
      <c r="P391" s="5">
        <f>O391/N391%</f>
        <v>77.152260736650064</v>
      </c>
      <c r="Q391" s="7">
        <f>K391+N391</f>
        <v>112523</v>
      </c>
      <c r="R391" s="6">
        <f>L391+O391</f>
        <v>84775</v>
      </c>
      <c r="S391" s="5">
        <f>R391/Q391%</f>
        <v>75.340152679896548</v>
      </c>
      <c r="T391" s="5">
        <f>P391-G391</f>
        <v>2.5459779268842198</v>
      </c>
      <c r="U391" s="5">
        <f>P391-J391</f>
        <v>19.3044846111938</v>
      </c>
      <c r="V391" s="5">
        <f>P391-M391</f>
        <v>6.4939595168659991</v>
      </c>
    </row>
    <row r="392" spans="1:22" x14ac:dyDescent="0.2">
      <c r="A392" s="8" t="s">
        <v>770</v>
      </c>
      <c r="B392" s="8" t="s">
        <v>179</v>
      </c>
      <c r="C392" s="5" t="s">
        <v>177</v>
      </c>
      <c r="D392" s="5" t="s">
        <v>0</v>
      </c>
      <c r="E392" s="7">
        <v>24002</v>
      </c>
      <c r="F392" s="6">
        <v>5457</v>
      </c>
      <c r="G392" s="5">
        <f>F392/E391%</f>
        <v>22.735605366219481</v>
      </c>
      <c r="H392" s="7">
        <v>7397</v>
      </c>
      <c r="I392" s="6">
        <v>2927</v>
      </c>
      <c r="J392" s="5">
        <f>I392/H391%</f>
        <v>39.570095984858725</v>
      </c>
      <c r="K392" s="7">
        <f>E392+H392</f>
        <v>31399</v>
      </c>
      <c r="L392" s="6">
        <f>F392+I392</f>
        <v>8384</v>
      </c>
      <c r="M392" s="5">
        <f>L392/K391%</f>
        <v>26.701487308513009</v>
      </c>
      <c r="N392" s="7">
        <v>81124</v>
      </c>
      <c r="O392" s="6">
        <v>15993</v>
      </c>
      <c r="P392" s="5">
        <f>O392/N391%</f>
        <v>19.71426458261427</v>
      </c>
      <c r="Q392" s="7">
        <f>K392+N392</f>
        <v>112523</v>
      </c>
      <c r="R392" s="6">
        <f>L392+O392</f>
        <v>24377</v>
      </c>
      <c r="S392" s="5">
        <f>R392/Q391%</f>
        <v>21.664015356860375</v>
      </c>
      <c r="T392" s="5">
        <f>P392-G392</f>
        <v>-3.0213407836052113</v>
      </c>
      <c r="U392" s="5">
        <f>P392-J392</f>
        <v>-19.855831402244455</v>
      </c>
      <c r="V392" s="5">
        <f>P392-M392</f>
        <v>-6.9872227258987394</v>
      </c>
    </row>
    <row r="393" spans="1:22" x14ac:dyDescent="0.2">
      <c r="A393" s="8" t="s">
        <v>770</v>
      </c>
      <c r="B393" s="8" t="s">
        <v>176</v>
      </c>
      <c r="C393" s="5" t="s">
        <v>79</v>
      </c>
      <c r="D393" s="5" t="s">
        <v>2</v>
      </c>
      <c r="E393" s="7">
        <v>17232</v>
      </c>
      <c r="F393" s="6">
        <v>11727</v>
      </c>
      <c r="G393" s="5">
        <f>F393/E393%</f>
        <v>68.05362116991644</v>
      </c>
      <c r="H393" s="7">
        <v>7498</v>
      </c>
      <c r="I393" s="6">
        <v>4348</v>
      </c>
      <c r="J393" s="5">
        <f>I393/H393%</f>
        <v>57.988797012536672</v>
      </c>
      <c r="K393" s="7">
        <f>E393+H393</f>
        <v>24730</v>
      </c>
      <c r="L393" s="6">
        <f>F393+I393</f>
        <v>16075</v>
      </c>
      <c r="M393" s="5">
        <f>L393/K393%</f>
        <v>65.002021835826923</v>
      </c>
      <c r="N393" s="7">
        <v>83746</v>
      </c>
      <c r="O393" s="6">
        <v>57272</v>
      </c>
      <c r="P393" s="5">
        <f>O393/N393%</f>
        <v>68.387743892245595</v>
      </c>
      <c r="Q393" s="7">
        <f>K393+N393</f>
        <v>108476</v>
      </c>
      <c r="R393" s="6">
        <f>L393+O393</f>
        <v>73347</v>
      </c>
      <c r="S393" s="5">
        <f>R393/Q393%</f>
        <v>67.61587816659906</v>
      </c>
      <c r="T393" s="5">
        <f>P393-G393</f>
        <v>0.33412272232915541</v>
      </c>
      <c r="U393" s="5">
        <f>P393-J393</f>
        <v>10.398946879708923</v>
      </c>
      <c r="V393" s="5">
        <f>P393-M393</f>
        <v>3.3857220564186719</v>
      </c>
    </row>
    <row r="394" spans="1:22" x14ac:dyDescent="0.2">
      <c r="A394" s="8" t="s">
        <v>770</v>
      </c>
      <c r="B394" s="8" t="s">
        <v>176</v>
      </c>
      <c r="C394" s="5" t="s">
        <v>175</v>
      </c>
      <c r="D394" s="5" t="s">
        <v>0</v>
      </c>
      <c r="E394" s="7">
        <v>17232</v>
      </c>
      <c r="F394" s="6">
        <v>5110</v>
      </c>
      <c r="G394" s="5">
        <f>F394/E393%</f>
        <v>29.654131847725164</v>
      </c>
      <c r="H394" s="7">
        <v>7498</v>
      </c>
      <c r="I394" s="6">
        <v>2948</v>
      </c>
      <c r="J394" s="5">
        <f>I394/H393%</f>
        <v>39.317151240330752</v>
      </c>
      <c r="K394" s="7">
        <f>E394+H394</f>
        <v>24730</v>
      </c>
      <c r="L394" s="6">
        <f>F394+I394</f>
        <v>8058</v>
      </c>
      <c r="M394" s="5">
        <f>L394/K393%</f>
        <v>32.583906186817629</v>
      </c>
      <c r="N394" s="7">
        <v>83746</v>
      </c>
      <c r="O394" s="6">
        <v>23892</v>
      </c>
      <c r="P394" s="5">
        <f>O394/N393%</f>
        <v>28.529123779046163</v>
      </c>
      <c r="Q394" s="7">
        <f>K394+N394</f>
        <v>108476</v>
      </c>
      <c r="R394" s="6">
        <f>L394+O394</f>
        <v>31950</v>
      </c>
      <c r="S394" s="5">
        <f>R394/Q393%</f>
        <v>29.453519672554297</v>
      </c>
      <c r="T394" s="5">
        <f>P394-G394</f>
        <v>-1.1250080686790014</v>
      </c>
      <c r="U394" s="5">
        <f>P394-J394</f>
        <v>-10.788027461284589</v>
      </c>
      <c r="V394" s="5">
        <f>P394-M394</f>
        <v>-4.0547824077714658</v>
      </c>
    </row>
    <row r="395" spans="1:22" x14ac:dyDescent="0.2">
      <c r="A395" s="8" t="s">
        <v>770</v>
      </c>
      <c r="B395" s="8" t="s">
        <v>174</v>
      </c>
      <c r="C395" s="5" t="s">
        <v>173</v>
      </c>
      <c r="D395" s="5" t="s">
        <v>2</v>
      </c>
      <c r="E395" s="7">
        <v>18604</v>
      </c>
      <c r="F395" s="6">
        <v>8384</v>
      </c>
      <c r="G395" s="5">
        <f>F395/E395%</f>
        <v>45.065577295205337</v>
      </c>
      <c r="H395" s="7">
        <v>4887</v>
      </c>
      <c r="I395" s="6">
        <v>2789</v>
      </c>
      <c r="J395" s="5">
        <f>I395/H395%</f>
        <v>57.069776959279721</v>
      </c>
      <c r="K395" s="7">
        <f>E395+H395</f>
        <v>23491</v>
      </c>
      <c r="L395" s="6">
        <f>F395+I395</f>
        <v>11173</v>
      </c>
      <c r="M395" s="5">
        <f>L395/K395%</f>
        <v>47.562896428419393</v>
      </c>
      <c r="N395" s="7">
        <v>51519</v>
      </c>
      <c r="O395" s="6">
        <v>33485</v>
      </c>
      <c r="P395" s="5">
        <f>O395/N395%</f>
        <v>64.995438576059314</v>
      </c>
      <c r="Q395" s="7">
        <f>K395+N395</f>
        <v>75010</v>
      </c>
      <c r="R395" s="6">
        <f>L395+O395</f>
        <v>44658</v>
      </c>
      <c r="S395" s="5">
        <f>R395/Q395%</f>
        <v>59.536061858418876</v>
      </c>
      <c r="T395" s="5">
        <f>P395-G395</f>
        <v>19.929861280853977</v>
      </c>
      <c r="U395" s="5">
        <f>P395-J395</f>
        <v>7.9256616167795926</v>
      </c>
      <c r="V395" s="5">
        <f>P395-M395</f>
        <v>17.432542147639921</v>
      </c>
    </row>
    <row r="396" spans="1:22" x14ac:dyDescent="0.2">
      <c r="A396" s="8" t="s">
        <v>770</v>
      </c>
      <c r="B396" s="8" t="s">
        <v>174</v>
      </c>
      <c r="C396" s="5" t="s">
        <v>172</v>
      </c>
      <c r="D396" s="5" t="s">
        <v>23</v>
      </c>
      <c r="E396" s="7">
        <v>18604</v>
      </c>
      <c r="F396" s="6">
        <v>2433</v>
      </c>
      <c r="G396" s="5">
        <f>F396/E395%</f>
        <v>13.077832724145345</v>
      </c>
      <c r="H396" s="7">
        <v>4887</v>
      </c>
      <c r="I396" s="6">
        <v>909</v>
      </c>
      <c r="J396" s="5">
        <f>I396/H395%</f>
        <v>18.600368324125231</v>
      </c>
      <c r="K396" s="7">
        <f>E396+H396</f>
        <v>23491</v>
      </c>
      <c r="L396" s="6">
        <f>F396+I396</f>
        <v>3342</v>
      </c>
      <c r="M396" s="5">
        <f>L396/K395%</f>
        <v>14.226725128772722</v>
      </c>
      <c r="N396" s="7">
        <v>51519</v>
      </c>
      <c r="O396" s="6">
        <v>11438</v>
      </c>
      <c r="P396" s="5">
        <f>O396/N395%</f>
        <v>22.20151788660494</v>
      </c>
      <c r="Q396" s="7">
        <f>K396+N396</f>
        <v>75010</v>
      </c>
      <c r="R396" s="6">
        <f>L396+O396</f>
        <v>14780</v>
      </c>
      <c r="S396" s="5">
        <f>R396/Q395%</f>
        <v>19.704039461405145</v>
      </c>
      <c r="T396" s="5">
        <f>P396-G396</f>
        <v>9.1236851624595943</v>
      </c>
      <c r="U396" s="5">
        <f>P396-J396</f>
        <v>3.6011495624797085</v>
      </c>
      <c r="V396" s="5">
        <f>P396-M396</f>
        <v>7.9747927578322173</v>
      </c>
    </row>
    <row r="397" spans="1:22" x14ac:dyDescent="0.2">
      <c r="A397" s="8" t="s">
        <v>770</v>
      </c>
      <c r="B397" s="8" t="s">
        <v>171</v>
      </c>
      <c r="C397" s="5" t="s">
        <v>170</v>
      </c>
      <c r="D397" s="5" t="s">
        <v>2</v>
      </c>
      <c r="E397" s="7">
        <v>11673</v>
      </c>
      <c r="F397" s="6">
        <v>7621</v>
      </c>
      <c r="G397" s="5">
        <f>F397/E397%</f>
        <v>65.287415403066902</v>
      </c>
      <c r="H397" s="7">
        <v>6284</v>
      </c>
      <c r="I397" s="6">
        <v>3318</v>
      </c>
      <c r="J397" s="5">
        <f>I397/H397%</f>
        <v>52.800763844684909</v>
      </c>
      <c r="K397" s="7">
        <f>E397+H397</f>
        <v>17957</v>
      </c>
      <c r="L397" s="6">
        <f>F397+I397</f>
        <v>10939</v>
      </c>
      <c r="M397" s="5">
        <f>L397/K397%</f>
        <v>60.917747953444341</v>
      </c>
      <c r="N397" s="7">
        <v>66835</v>
      </c>
      <c r="O397" s="6">
        <v>46074</v>
      </c>
      <c r="P397" s="5">
        <f>O397/N397%</f>
        <v>68.936934241041371</v>
      </c>
      <c r="Q397" s="7">
        <f>K397+N397</f>
        <v>84792</v>
      </c>
      <c r="R397" s="6">
        <f>L397+O397</f>
        <v>57013</v>
      </c>
      <c r="S397" s="5">
        <f>R397/Q397%</f>
        <v>67.238654590055674</v>
      </c>
      <c r="T397" s="5">
        <f>P397-G397</f>
        <v>3.649518837974469</v>
      </c>
      <c r="U397" s="5">
        <f>P397-J397</f>
        <v>16.136170396356462</v>
      </c>
      <c r="V397" s="5">
        <f>P397-M397</f>
        <v>8.0191862875970301</v>
      </c>
    </row>
    <row r="398" spans="1:22" x14ac:dyDescent="0.2">
      <c r="A398" s="8" t="s">
        <v>770</v>
      </c>
      <c r="B398" s="8" t="s">
        <v>171</v>
      </c>
      <c r="C398" s="5" t="s">
        <v>169</v>
      </c>
      <c r="D398" s="5" t="s">
        <v>0</v>
      </c>
      <c r="E398" s="7">
        <v>11673</v>
      </c>
      <c r="F398" s="6">
        <v>3686</v>
      </c>
      <c r="G398" s="5">
        <f>F398/E397%</f>
        <v>31.577143836203202</v>
      </c>
      <c r="H398" s="7">
        <v>6284</v>
      </c>
      <c r="I398" s="6">
        <v>2788</v>
      </c>
      <c r="J398" s="5">
        <f>I398/H397%</f>
        <v>44.366645448758753</v>
      </c>
      <c r="K398" s="7">
        <f>E398+H398</f>
        <v>17957</v>
      </c>
      <c r="L398" s="6">
        <f>F398+I398</f>
        <v>6474</v>
      </c>
      <c r="M398" s="5">
        <f>L398/K397%</f>
        <v>36.052792782758814</v>
      </c>
      <c r="N398" s="7">
        <v>66835</v>
      </c>
      <c r="O398" s="6">
        <v>18559</v>
      </c>
      <c r="P398" s="5">
        <f>O398/N397%</f>
        <v>27.76838482830852</v>
      </c>
      <c r="Q398" s="7">
        <f>K398+N398</f>
        <v>84792</v>
      </c>
      <c r="R398" s="6">
        <f>L398+O398</f>
        <v>25033</v>
      </c>
      <c r="S398" s="5">
        <f>R398/Q397%</f>
        <v>29.522832342673837</v>
      </c>
      <c r="T398" s="5">
        <f>P398-G398</f>
        <v>-3.8087590078946825</v>
      </c>
      <c r="U398" s="5">
        <f>P398-J398</f>
        <v>-16.598260620450233</v>
      </c>
      <c r="V398" s="5">
        <f>P398-M398</f>
        <v>-8.2844079544502947</v>
      </c>
    </row>
    <row r="399" spans="1:22" x14ac:dyDescent="0.2">
      <c r="A399" s="8" t="s">
        <v>769</v>
      </c>
      <c r="B399" s="8" t="s">
        <v>168</v>
      </c>
      <c r="C399" s="5" t="s">
        <v>167</v>
      </c>
      <c r="D399" s="5" t="s">
        <v>2</v>
      </c>
      <c r="E399" s="7">
        <v>11020</v>
      </c>
      <c r="F399" s="6">
        <v>5891</v>
      </c>
      <c r="G399" s="5">
        <f>F399/E399%</f>
        <v>53.457350272232304</v>
      </c>
      <c r="H399" s="7">
        <v>9194</v>
      </c>
      <c r="I399" s="6">
        <v>4447</v>
      </c>
      <c r="J399" s="5">
        <f>I399/H399%</f>
        <v>48.368501196432454</v>
      </c>
      <c r="K399" s="7">
        <f>E399+H399</f>
        <v>20214</v>
      </c>
      <c r="L399" s="6">
        <f>F399+I399</f>
        <v>10338</v>
      </c>
      <c r="M399" s="5">
        <f>L399/K399%</f>
        <v>51.142772336004754</v>
      </c>
      <c r="N399" s="7">
        <v>95881</v>
      </c>
      <c r="O399" s="6">
        <v>54081</v>
      </c>
      <c r="P399" s="5">
        <f>O399/N399%</f>
        <v>56.404292821309753</v>
      </c>
      <c r="Q399" s="7">
        <f>K399+N399</f>
        <v>116095</v>
      </c>
      <c r="R399" s="6">
        <f>L399+O399</f>
        <v>64419</v>
      </c>
      <c r="S399" s="5">
        <f>R399/Q399%</f>
        <v>55.488177785434338</v>
      </c>
      <c r="T399" s="5">
        <f>P399-G399</f>
        <v>2.9469425490774483</v>
      </c>
      <c r="U399" s="5">
        <f>P399-J399</f>
        <v>8.035791624877298</v>
      </c>
      <c r="V399" s="5">
        <f>P399-M399</f>
        <v>5.2615204853049988</v>
      </c>
    </row>
    <row r="400" spans="1:22" x14ac:dyDescent="0.2">
      <c r="A400" s="8" t="s">
        <v>769</v>
      </c>
      <c r="B400" s="8" t="s">
        <v>168</v>
      </c>
      <c r="C400" s="5" t="s">
        <v>166</v>
      </c>
      <c r="D400" s="5" t="s">
        <v>0</v>
      </c>
      <c r="E400" s="7">
        <v>11020</v>
      </c>
      <c r="F400" s="6">
        <v>4681</v>
      </c>
      <c r="G400" s="5">
        <f>F400/E399%</f>
        <v>42.477313974591652</v>
      </c>
      <c r="H400" s="7">
        <v>9194</v>
      </c>
      <c r="I400" s="6">
        <v>4352</v>
      </c>
      <c r="J400" s="5">
        <f>I400/H399%</f>
        <v>47.335218620839676</v>
      </c>
      <c r="K400" s="7">
        <f>E400+H400</f>
        <v>20214</v>
      </c>
      <c r="L400" s="6">
        <f>F400+I400</f>
        <v>9033</v>
      </c>
      <c r="M400" s="5">
        <f>L400/K399%</f>
        <v>44.686850697536364</v>
      </c>
      <c r="N400" s="7">
        <v>95881</v>
      </c>
      <c r="O400" s="6">
        <v>37146</v>
      </c>
      <c r="P400" s="5">
        <f>O400/N399%</f>
        <v>38.741773656928906</v>
      </c>
      <c r="Q400" s="7">
        <f>K400+N400</f>
        <v>116095</v>
      </c>
      <c r="R400" s="6">
        <f>L400+O400</f>
        <v>46179</v>
      </c>
      <c r="S400" s="5">
        <f>R400/Q399%</f>
        <v>39.776906843533311</v>
      </c>
      <c r="T400" s="5">
        <f>P400-G400</f>
        <v>-3.7355403176627462</v>
      </c>
      <c r="U400" s="5">
        <f>P400-J400</f>
        <v>-8.5934449639107697</v>
      </c>
      <c r="V400" s="5">
        <f>P400-M400</f>
        <v>-5.9450770406074582</v>
      </c>
    </row>
    <row r="401" spans="1:22" x14ac:dyDescent="0.2">
      <c r="A401" s="8" t="s">
        <v>769</v>
      </c>
      <c r="B401" s="8" t="s">
        <v>165</v>
      </c>
      <c r="C401" s="5" t="s">
        <v>164</v>
      </c>
      <c r="D401" s="5" t="s">
        <v>2</v>
      </c>
      <c r="E401" s="7">
        <v>16118</v>
      </c>
      <c r="F401" s="6">
        <v>5893</v>
      </c>
      <c r="G401" s="5">
        <f>F401/E401%</f>
        <v>36.561608139967738</v>
      </c>
      <c r="H401" s="7">
        <v>9435</v>
      </c>
      <c r="I401" s="6">
        <v>3315</v>
      </c>
      <c r="J401" s="5">
        <f>I401/H401%</f>
        <v>35.135135135135137</v>
      </c>
      <c r="K401" s="7">
        <f>E401+H401</f>
        <v>25553</v>
      </c>
      <c r="L401" s="6">
        <f>F401+I401</f>
        <v>9208</v>
      </c>
      <c r="M401" s="5">
        <f>L401/K401%</f>
        <v>36.034907838609946</v>
      </c>
      <c r="N401" s="7">
        <v>95522</v>
      </c>
      <c r="O401" s="6">
        <v>38806</v>
      </c>
      <c r="P401" s="5">
        <f>O401/N401%</f>
        <v>40.625196289859929</v>
      </c>
      <c r="Q401" s="7">
        <f>K401+N401</f>
        <v>121075</v>
      </c>
      <c r="R401" s="6">
        <f>L401+O401</f>
        <v>48014</v>
      </c>
      <c r="S401" s="5">
        <f>R401/Q401%</f>
        <v>39.656411315300431</v>
      </c>
      <c r="T401" s="5">
        <f>P401-G401</f>
        <v>4.0635881498921904</v>
      </c>
      <c r="U401" s="5">
        <f>P401-J401</f>
        <v>5.4900611547247919</v>
      </c>
      <c r="V401" s="5">
        <f>P401-M401</f>
        <v>4.5902884512499824</v>
      </c>
    </row>
    <row r="402" spans="1:22" x14ac:dyDescent="0.2">
      <c r="A402" s="8" t="s">
        <v>769</v>
      </c>
      <c r="B402" s="8" t="s">
        <v>165</v>
      </c>
      <c r="C402" s="5" t="s">
        <v>163</v>
      </c>
      <c r="D402" s="5" t="s">
        <v>162</v>
      </c>
      <c r="E402" s="7">
        <v>16118</v>
      </c>
      <c r="F402" s="6">
        <v>9031</v>
      </c>
      <c r="G402" s="5">
        <f>F402/E401%</f>
        <v>56.030524879017243</v>
      </c>
      <c r="H402" s="7">
        <v>9435</v>
      </c>
      <c r="I402" s="6">
        <v>4303</v>
      </c>
      <c r="J402" s="5">
        <f>I402/H401%</f>
        <v>45.606783253842082</v>
      </c>
      <c r="K402" s="7">
        <f>E402+H402</f>
        <v>25553</v>
      </c>
      <c r="L402" s="6">
        <f>F402+I402</f>
        <v>13334</v>
      </c>
      <c r="M402" s="5">
        <f>L402/K401%</f>
        <v>52.181739913121746</v>
      </c>
      <c r="N402" s="7">
        <v>95522</v>
      </c>
      <c r="O402" s="6">
        <v>48362</v>
      </c>
      <c r="P402" s="5">
        <f>O402/N401%</f>
        <v>50.629174431021127</v>
      </c>
      <c r="Q402" s="7">
        <f>K402+N402</f>
        <v>121075</v>
      </c>
      <c r="R402" s="6">
        <f>L402+O402</f>
        <v>61696</v>
      </c>
      <c r="S402" s="5">
        <f>R402/Q401%</f>
        <v>50.956844930827998</v>
      </c>
      <c r="T402" s="5">
        <f>P402-G402</f>
        <v>-5.4013504479961156</v>
      </c>
      <c r="U402" s="5">
        <f>P402-J402</f>
        <v>5.0223911771790455</v>
      </c>
      <c r="V402" s="5">
        <f>P402-M402</f>
        <v>-1.5525654821006185</v>
      </c>
    </row>
    <row r="403" spans="1:22" x14ac:dyDescent="0.2">
      <c r="A403" s="8" t="s">
        <v>769</v>
      </c>
      <c r="B403" s="8" t="s">
        <v>161</v>
      </c>
      <c r="C403" s="5" t="s">
        <v>160</v>
      </c>
      <c r="D403" s="5" t="s">
        <v>2</v>
      </c>
      <c r="E403" s="7">
        <v>10319</v>
      </c>
      <c r="F403" s="6">
        <v>6489</v>
      </c>
      <c r="G403" s="5">
        <f>F403/E403%</f>
        <v>62.884000387634465</v>
      </c>
      <c r="H403" s="7">
        <v>5599</v>
      </c>
      <c r="I403" s="6">
        <v>2695</v>
      </c>
      <c r="J403" s="5">
        <f>I403/H403%</f>
        <v>48.1335952848723</v>
      </c>
      <c r="K403" s="7">
        <f>E403+H403</f>
        <v>15918</v>
      </c>
      <c r="L403" s="6">
        <f>F403+I403</f>
        <v>9184</v>
      </c>
      <c r="M403" s="5">
        <f>L403/K403%</f>
        <v>57.69569041336851</v>
      </c>
      <c r="N403" s="7">
        <v>67880</v>
      </c>
      <c r="O403" s="6">
        <v>44588</v>
      </c>
      <c r="P403" s="5">
        <f>O403/N403%</f>
        <v>65.686505598114323</v>
      </c>
      <c r="Q403" s="7">
        <f>K403+N403</f>
        <v>83798</v>
      </c>
      <c r="R403" s="6">
        <f>L403+O403</f>
        <v>53772</v>
      </c>
      <c r="S403" s="5">
        <f>R403/Q403%</f>
        <v>64.168595909210239</v>
      </c>
      <c r="T403" s="5">
        <f>P403-G403</f>
        <v>2.8025052104798576</v>
      </c>
      <c r="U403" s="5">
        <f>P403-J403</f>
        <v>17.552910313242023</v>
      </c>
      <c r="V403" s="5">
        <f>P403-M403</f>
        <v>7.9908151847458129</v>
      </c>
    </row>
    <row r="404" spans="1:22" x14ac:dyDescent="0.2">
      <c r="A404" s="8" t="s">
        <v>769</v>
      </c>
      <c r="B404" s="8" t="s">
        <v>161</v>
      </c>
      <c r="C404" s="5" t="s">
        <v>159</v>
      </c>
      <c r="D404" s="5" t="s">
        <v>0</v>
      </c>
      <c r="E404" s="7">
        <v>10319</v>
      </c>
      <c r="F404" s="6">
        <v>3114</v>
      </c>
      <c r="G404" s="5">
        <f>F404/E403%</f>
        <v>30.177342765771879</v>
      </c>
      <c r="H404" s="7">
        <v>5599</v>
      </c>
      <c r="I404" s="6">
        <v>2413</v>
      </c>
      <c r="J404" s="5">
        <f>I404/H403%</f>
        <v>43.096981603857827</v>
      </c>
      <c r="K404" s="7">
        <f>E404+H404</f>
        <v>15918</v>
      </c>
      <c r="L404" s="6">
        <f>F404+I404</f>
        <v>5527</v>
      </c>
      <c r="M404" s="5">
        <f>L404/K403%</f>
        <v>34.721698705867567</v>
      </c>
      <c r="N404" s="7">
        <v>67880</v>
      </c>
      <c r="O404" s="6">
        <v>18388</v>
      </c>
      <c r="P404" s="5">
        <f>O404/N403%</f>
        <v>27.088980553918681</v>
      </c>
      <c r="Q404" s="7">
        <f>K404+N404</f>
        <v>83798</v>
      </c>
      <c r="R404" s="6">
        <f>L404+O404</f>
        <v>23915</v>
      </c>
      <c r="S404" s="5">
        <f>R404/Q403%</f>
        <v>28.53886727606864</v>
      </c>
      <c r="T404" s="5">
        <f>P404-G404</f>
        <v>-3.0883622118531981</v>
      </c>
      <c r="U404" s="5">
        <f>P404-J404</f>
        <v>-16.008001049939146</v>
      </c>
      <c r="V404" s="5">
        <f>P404-M404</f>
        <v>-7.632718151948886</v>
      </c>
    </row>
    <row r="405" spans="1:22" x14ac:dyDescent="0.2">
      <c r="A405" s="8" t="s">
        <v>769</v>
      </c>
      <c r="B405" s="8" t="s">
        <v>158</v>
      </c>
      <c r="C405" s="5" t="s">
        <v>157</v>
      </c>
      <c r="D405" s="5" t="s">
        <v>2</v>
      </c>
      <c r="E405" s="7">
        <v>10993</v>
      </c>
      <c r="F405" s="6">
        <v>5147</v>
      </c>
      <c r="G405" s="5">
        <f>F405/E405%</f>
        <v>46.820704084417351</v>
      </c>
      <c r="H405" s="7">
        <v>6596</v>
      </c>
      <c r="I405" s="6">
        <v>2245</v>
      </c>
      <c r="J405" s="5">
        <f>I405/H405%</f>
        <v>34.035779260157675</v>
      </c>
      <c r="K405" s="7">
        <f>E405+H405</f>
        <v>17589</v>
      </c>
      <c r="L405" s="6">
        <f>F405+I405</f>
        <v>7392</v>
      </c>
      <c r="M405" s="5">
        <f>L405/K405%</f>
        <v>42.026266416510325</v>
      </c>
      <c r="N405" s="7">
        <v>83190</v>
      </c>
      <c r="O405" s="6">
        <v>40182</v>
      </c>
      <c r="P405" s="5">
        <f>O405/N405%</f>
        <v>48.30147854309412</v>
      </c>
      <c r="Q405" s="7">
        <f>K405+N405</f>
        <v>100779</v>
      </c>
      <c r="R405" s="6">
        <f>L405+O405</f>
        <v>47574</v>
      </c>
      <c r="S405" s="5">
        <f>R405/Q405%</f>
        <v>47.206263209597239</v>
      </c>
      <c r="T405" s="5">
        <f>P405-G405</f>
        <v>1.4807744586767697</v>
      </c>
      <c r="U405" s="5">
        <f>P405-J405</f>
        <v>14.265699282936446</v>
      </c>
      <c r="V405" s="5">
        <f>P405-M405</f>
        <v>6.2752121265837957</v>
      </c>
    </row>
    <row r="406" spans="1:22" x14ac:dyDescent="0.2">
      <c r="A406" s="8" t="s">
        <v>769</v>
      </c>
      <c r="B406" s="8" t="s">
        <v>158</v>
      </c>
      <c r="C406" s="5" t="s">
        <v>156</v>
      </c>
      <c r="D406" s="5" t="s">
        <v>0</v>
      </c>
      <c r="E406" s="7">
        <v>10993</v>
      </c>
      <c r="F406" s="6">
        <v>4820</v>
      </c>
      <c r="G406" s="5">
        <f>F406/E405%</f>
        <v>43.846083871554626</v>
      </c>
      <c r="H406" s="7">
        <v>6596</v>
      </c>
      <c r="I406" s="6">
        <v>3441</v>
      </c>
      <c r="J406" s="5">
        <f>I406/H405%</f>
        <v>52.167980594299578</v>
      </c>
      <c r="K406" s="7">
        <f>E406+H406</f>
        <v>17589</v>
      </c>
      <c r="L406" s="6">
        <f>F406+I406</f>
        <v>8261</v>
      </c>
      <c r="M406" s="5">
        <f>L406/K405%</f>
        <v>46.966854283927461</v>
      </c>
      <c r="N406" s="7">
        <v>83190</v>
      </c>
      <c r="O406" s="6">
        <v>35203</v>
      </c>
      <c r="P406" s="5">
        <f>O406/N405%</f>
        <v>42.316384180790962</v>
      </c>
      <c r="Q406" s="7">
        <f>K406+N406</f>
        <v>100779</v>
      </c>
      <c r="R406" s="6">
        <f>L406+O406</f>
        <v>43464</v>
      </c>
      <c r="S406" s="5">
        <f>R406/Q405%</f>
        <v>43.128032625844675</v>
      </c>
      <c r="T406" s="5">
        <f>P406-G406</f>
        <v>-1.529699690763664</v>
      </c>
      <c r="U406" s="5">
        <f>P406-J406</f>
        <v>-9.8515964135086165</v>
      </c>
      <c r="V406" s="5">
        <f>P406-M406</f>
        <v>-4.6504701031364988</v>
      </c>
    </row>
    <row r="407" spans="1:22" x14ac:dyDescent="0.2">
      <c r="A407" s="8" t="s">
        <v>769</v>
      </c>
      <c r="B407" s="8" t="s">
        <v>155</v>
      </c>
      <c r="C407" s="5" t="s">
        <v>154</v>
      </c>
      <c r="D407" s="5" t="s">
        <v>2</v>
      </c>
      <c r="E407" s="7">
        <v>12078</v>
      </c>
      <c r="F407" s="6">
        <v>6100</v>
      </c>
      <c r="G407" s="5">
        <f>F407/E407%</f>
        <v>50.505050505050505</v>
      </c>
      <c r="H407" s="7">
        <v>4655</v>
      </c>
      <c r="I407" s="6">
        <v>2060</v>
      </c>
      <c r="J407" s="5">
        <f>I407/H407%</f>
        <v>44.253490870032223</v>
      </c>
      <c r="K407" s="7">
        <f>E407+H407</f>
        <v>16733</v>
      </c>
      <c r="L407" s="6">
        <f>F407+I407</f>
        <v>8160</v>
      </c>
      <c r="M407" s="5">
        <f>L407/K407%</f>
        <v>48.765911671547236</v>
      </c>
      <c r="N407" s="7">
        <v>61504</v>
      </c>
      <c r="O407" s="6">
        <v>31006</v>
      </c>
      <c r="P407" s="5">
        <f>O407/N407%</f>
        <v>50.412981269510929</v>
      </c>
      <c r="Q407" s="7">
        <f>K407+N407</f>
        <v>78237</v>
      </c>
      <c r="R407" s="6">
        <f>L407+O407</f>
        <v>39166</v>
      </c>
      <c r="S407" s="5">
        <f>R407/Q407%</f>
        <v>50.060712961897821</v>
      </c>
      <c r="T407" s="5">
        <f>P407-G407</f>
        <v>-9.20692355395758E-2</v>
      </c>
      <c r="U407" s="5">
        <f>P407-J407</f>
        <v>6.159490399478706</v>
      </c>
      <c r="V407" s="5">
        <f>P407-M407</f>
        <v>1.6470695979636929</v>
      </c>
    </row>
    <row r="408" spans="1:22" x14ac:dyDescent="0.2">
      <c r="A408" s="8" t="s">
        <v>769</v>
      </c>
      <c r="B408" s="8" t="s">
        <v>155</v>
      </c>
      <c r="C408" s="5" t="s">
        <v>153</v>
      </c>
      <c r="D408" s="5" t="s">
        <v>0</v>
      </c>
      <c r="E408" s="7">
        <v>12078</v>
      </c>
      <c r="F408" s="6">
        <v>3704</v>
      </c>
      <c r="G408" s="5">
        <f>F408/E407%</f>
        <v>30.667329027984767</v>
      </c>
      <c r="H408" s="7">
        <v>4655</v>
      </c>
      <c r="I408" s="6">
        <v>1695</v>
      </c>
      <c r="J408" s="5">
        <f>I408/H407%</f>
        <v>36.412459720730396</v>
      </c>
      <c r="K408" s="7">
        <f>E408+H408</f>
        <v>16733</v>
      </c>
      <c r="L408" s="6">
        <f>F408+I408</f>
        <v>5399</v>
      </c>
      <c r="M408" s="5">
        <f>L408/K407%</f>
        <v>32.265582979740628</v>
      </c>
      <c r="N408" s="7">
        <v>61504</v>
      </c>
      <c r="O408" s="6">
        <v>17378</v>
      </c>
      <c r="P408" s="5">
        <f>O408/N407%</f>
        <v>28.255072840790845</v>
      </c>
      <c r="Q408" s="7">
        <f>K408+N408</f>
        <v>78237</v>
      </c>
      <c r="R408" s="6">
        <f>L408+O408</f>
        <v>22777</v>
      </c>
      <c r="S408" s="5">
        <f>R408/Q407%</f>
        <v>29.112823855720439</v>
      </c>
      <c r="T408" s="5">
        <f>P408-G408</f>
        <v>-2.4122561871939219</v>
      </c>
      <c r="U408" s="5">
        <f>P408-J408</f>
        <v>-8.1573868799395512</v>
      </c>
      <c r="V408" s="5">
        <f>P408-M408</f>
        <v>-4.0105101389497833</v>
      </c>
    </row>
    <row r="409" spans="1:22" x14ac:dyDescent="0.2">
      <c r="A409" s="8" t="s">
        <v>769</v>
      </c>
      <c r="B409" s="8" t="s">
        <v>152</v>
      </c>
      <c r="C409" s="5" t="s">
        <v>151</v>
      </c>
      <c r="D409" s="5" t="s">
        <v>2</v>
      </c>
      <c r="E409" s="7">
        <v>12290</v>
      </c>
      <c r="F409" s="6">
        <v>6269</v>
      </c>
      <c r="G409" s="5">
        <f>F409/E409%</f>
        <v>51.008950366151339</v>
      </c>
      <c r="H409" s="7">
        <v>7177</v>
      </c>
      <c r="I409" s="6">
        <v>3085</v>
      </c>
      <c r="J409" s="5">
        <f>I409/H409%</f>
        <v>42.984533927824998</v>
      </c>
      <c r="K409" s="7">
        <f>E409+H409</f>
        <v>19467</v>
      </c>
      <c r="L409" s="6">
        <f>F409+I409</f>
        <v>9354</v>
      </c>
      <c r="M409" s="5">
        <f>L409/K409%</f>
        <v>48.050547079673294</v>
      </c>
      <c r="N409" s="7">
        <v>66601</v>
      </c>
      <c r="O409" s="6">
        <v>36812</v>
      </c>
      <c r="P409" s="5">
        <f>O409/N409%</f>
        <v>55.272443356706354</v>
      </c>
      <c r="Q409" s="7">
        <f>K409+N409</f>
        <v>86068</v>
      </c>
      <c r="R409" s="6">
        <f>L409+O409</f>
        <v>46166</v>
      </c>
      <c r="S409" s="5">
        <f>R409/Q409%</f>
        <v>53.638983129618445</v>
      </c>
      <c r="T409" s="5">
        <f>P409-G409</f>
        <v>4.2634929905550152</v>
      </c>
      <c r="U409" s="5">
        <f>P409-J409</f>
        <v>12.287909428881356</v>
      </c>
      <c r="V409" s="5">
        <f>P409-M409</f>
        <v>7.2218962770330606</v>
      </c>
    </row>
    <row r="410" spans="1:22" x14ac:dyDescent="0.2">
      <c r="A410" s="8" t="s">
        <v>769</v>
      </c>
      <c r="B410" s="8" t="s">
        <v>152</v>
      </c>
      <c r="C410" s="5" t="s">
        <v>150</v>
      </c>
      <c r="D410" s="5" t="s">
        <v>0</v>
      </c>
      <c r="E410" s="7">
        <v>12290</v>
      </c>
      <c r="F410" s="6">
        <v>4561</v>
      </c>
      <c r="G410" s="5">
        <f>F410/E409%</f>
        <v>37.111472742066717</v>
      </c>
      <c r="H410" s="7">
        <v>7177</v>
      </c>
      <c r="I410" s="6">
        <v>3056</v>
      </c>
      <c r="J410" s="5">
        <f>I410/H409%</f>
        <v>42.580465375505085</v>
      </c>
      <c r="K410" s="7">
        <f>E410+H410</f>
        <v>19467</v>
      </c>
      <c r="L410" s="6">
        <f>F410+I410</f>
        <v>7617</v>
      </c>
      <c r="M410" s="5">
        <f>L410/K409%</f>
        <v>39.127754661735246</v>
      </c>
      <c r="N410" s="7">
        <v>66601</v>
      </c>
      <c r="O410" s="6">
        <v>21091</v>
      </c>
      <c r="P410" s="5">
        <f>O410/N409%</f>
        <v>31.667692677287128</v>
      </c>
      <c r="Q410" s="7">
        <f>K410+N410</f>
        <v>86068</v>
      </c>
      <c r="R410" s="6">
        <f>L410+O410</f>
        <v>28708</v>
      </c>
      <c r="S410" s="5">
        <f>R410/Q409%</f>
        <v>33.355021610819357</v>
      </c>
      <c r="T410" s="5">
        <f>P410-G410</f>
        <v>-5.4437800647795882</v>
      </c>
      <c r="U410" s="5">
        <f>P410-J410</f>
        <v>-10.912772698217957</v>
      </c>
      <c r="V410" s="5">
        <f>P410-M410</f>
        <v>-7.4600619844481173</v>
      </c>
    </row>
    <row r="411" spans="1:22" x14ac:dyDescent="0.2">
      <c r="A411" s="8" t="s">
        <v>769</v>
      </c>
      <c r="B411" s="8" t="s">
        <v>149</v>
      </c>
      <c r="C411" s="5" t="s">
        <v>148</v>
      </c>
      <c r="D411" s="5" t="s">
        <v>2</v>
      </c>
      <c r="E411" s="7">
        <v>10382</v>
      </c>
      <c r="F411" s="6">
        <v>6144</v>
      </c>
      <c r="G411" s="5">
        <f>F411/E411%</f>
        <v>59.179348873049513</v>
      </c>
      <c r="H411" s="7">
        <v>6002</v>
      </c>
      <c r="I411" s="6">
        <v>2828</v>
      </c>
      <c r="J411" s="5">
        <f>I411/H411%</f>
        <v>47.11762745751416</v>
      </c>
      <c r="K411" s="7">
        <f>E411+H411</f>
        <v>16384</v>
      </c>
      <c r="L411" s="6">
        <f>F411+I411</f>
        <v>8972</v>
      </c>
      <c r="M411" s="5">
        <f>L411/K411%</f>
        <v>54.7607421875</v>
      </c>
      <c r="N411" s="7">
        <v>56206</v>
      </c>
      <c r="O411" s="6">
        <v>33431</v>
      </c>
      <c r="P411" s="5">
        <f>O411/N411%</f>
        <v>59.479415009073769</v>
      </c>
      <c r="Q411" s="7">
        <f>K411+N411</f>
        <v>72590</v>
      </c>
      <c r="R411" s="6">
        <f>L411+O411</f>
        <v>42403</v>
      </c>
      <c r="S411" s="5">
        <f>R411/Q411%</f>
        <v>58.414382146301143</v>
      </c>
      <c r="T411" s="5">
        <f>P411-G411</f>
        <v>0.30006613602425602</v>
      </c>
      <c r="U411" s="5">
        <f>P411-J411</f>
        <v>12.361787551559608</v>
      </c>
      <c r="V411" s="5">
        <f>P411-M411</f>
        <v>4.7186728215737688</v>
      </c>
    </row>
    <row r="412" spans="1:22" x14ac:dyDescent="0.2">
      <c r="A412" s="8" t="s">
        <v>769</v>
      </c>
      <c r="B412" s="8" t="s">
        <v>149</v>
      </c>
      <c r="C412" s="5" t="s">
        <v>147</v>
      </c>
      <c r="D412" s="5" t="s">
        <v>0</v>
      </c>
      <c r="E412" s="7">
        <v>10382</v>
      </c>
      <c r="F412" s="6">
        <v>2723</v>
      </c>
      <c r="G412" s="5">
        <f>F412/E411%</f>
        <v>26.228087073781548</v>
      </c>
      <c r="H412" s="7">
        <v>6002</v>
      </c>
      <c r="I412" s="6">
        <v>2229</v>
      </c>
      <c r="J412" s="5">
        <f>I412/H411%</f>
        <v>37.137620793068976</v>
      </c>
      <c r="K412" s="7">
        <f>E412+H412</f>
        <v>16384</v>
      </c>
      <c r="L412" s="6">
        <f>F412+I412</f>
        <v>4952</v>
      </c>
      <c r="M412" s="5">
        <f>L412/K411%</f>
        <v>30.224609375</v>
      </c>
      <c r="N412" s="7">
        <v>56206</v>
      </c>
      <c r="O412" s="6">
        <v>13836</v>
      </c>
      <c r="P412" s="5">
        <f>O412/N411%</f>
        <v>24.616588976265881</v>
      </c>
      <c r="Q412" s="7">
        <f>K412+N412</f>
        <v>72590</v>
      </c>
      <c r="R412" s="6">
        <f>L412+O412</f>
        <v>18788</v>
      </c>
      <c r="S412" s="5">
        <f>R412/Q411%</f>
        <v>25.882352941176471</v>
      </c>
      <c r="T412" s="5">
        <f>P412-G412</f>
        <v>-1.6114980975156676</v>
      </c>
      <c r="U412" s="5">
        <f>P412-J412</f>
        <v>-12.521031816803095</v>
      </c>
      <c r="V412" s="5">
        <f>P412-M412</f>
        <v>-5.6080203987341193</v>
      </c>
    </row>
    <row r="413" spans="1:22" x14ac:dyDescent="0.2">
      <c r="A413" s="8" t="s">
        <v>769</v>
      </c>
      <c r="B413" s="8" t="s">
        <v>146</v>
      </c>
      <c r="C413" s="5" t="s">
        <v>145</v>
      </c>
      <c r="D413" s="5" t="s">
        <v>2</v>
      </c>
      <c r="E413" s="7">
        <v>21683</v>
      </c>
      <c r="F413" s="6">
        <v>12689</v>
      </c>
      <c r="G413" s="5">
        <f>F413/E413%</f>
        <v>58.52049993082138</v>
      </c>
      <c r="H413" s="7">
        <v>8154</v>
      </c>
      <c r="I413" s="6">
        <v>3685</v>
      </c>
      <c r="J413" s="5">
        <f>I413/H413%</f>
        <v>45.192543536914393</v>
      </c>
      <c r="K413" s="7">
        <f>E413+H413</f>
        <v>29837</v>
      </c>
      <c r="L413" s="6">
        <f>F413+I413</f>
        <v>16374</v>
      </c>
      <c r="M413" s="5">
        <f>L413/K413%</f>
        <v>54.878171397928746</v>
      </c>
      <c r="N413" s="7">
        <v>80337</v>
      </c>
      <c r="O413" s="6">
        <v>42577</v>
      </c>
      <c r="P413" s="5">
        <f>O413/N413%</f>
        <v>52.99799594209393</v>
      </c>
      <c r="Q413" s="7">
        <f>K413+N413</f>
        <v>110174</v>
      </c>
      <c r="R413" s="6">
        <f>L413+O413</f>
        <v>58951</v>
      </c>
      <c r="S413" s="5">
        <f>R413/Q413%</f>
        <v>53.507179552344475</v>
      </c>
      <c r="T413" s="5">
        <f>P413-G413</f>
        <v>-5.5225039887274505</v>
      </c>
      <c r="U413" s="5">
        <f>P413-J413</f>
        <v>7.8054524051795369</v>
      </c>
      <c r="V413" s="5">
        <f>P413-M413</f>
        <v>-1.8801754558348165</v>
      </c>
    </row>
    <row r="414" spans="1:22" x14ac:dyDescent="0.2">
      <c r="A414" s="8" t="s">
        <v>769</v>
      </c>
      <c r="B414" s="8" t="s">
        <v>146</v>
      </c>
      <c r="C414" s="5" t="s">
        <v>144</v>
      </c>
      <c r="D414" s="5" t="s">
        <v>23</v>
      </c>
      <c r="E414" s="7">
        <v>21683</v>
      </c>
      <c r="F414" s="6">
        <v>5915</v>
      </c>
      <c r="G414" s="5">
        <f>F414/E413%</f>
        <v>27.279435502467368</v>
      </c>
      <c r="H414" s="7">
        <v>8154</v>
      </c>
      <c r="I414" s="6">
        <v>2038</v>
      </c>
      <c r="J414" s="5">
        <f>I414/H413%</f>
        <v>24.993868040225653</v>
      </c>
      <c r="K414" s="7">
        <f>E414+H414</f>
        <v>29837</v>
      </c>
      <c r="L414" s="6">
        <f>F414+I414</f>
        <v>7953</v>
      </c>
      <c r="M414" s="5">
        <f>L414/K413%</f>
        <v>26.654824546703757</v>
      </c>
      <c r="N414" s="7">
        <v>80337</v>
      </c>
      <c r="O414" s="6">
        <v>27245</v>
      </c>
      <c r="P414" s="5">
        <f>O414/N413%</f>
        <v>33.913389845276768</v>
      </c>
      <c r="Q414" s="7">
        <f>K414+N414</f>
        <v>110174</v>
      </c>
      <c r="R414" s="6">
        <f>L414+O414</f>
        <v>35198</v>
      </c>
      <c r="S414" s="5">
        <f>R414/Q413%</f>
        <v>31.947646450160654</v>
      </c>
      <c r="T414" s="5">
        <f>P414-G414</f>
        <v>6.6339543428093997</v>
      </c>
      <c r="U414" s="5">
        <f>P414-J414</f>
        <v>8.9195218050511151</v>
      </c>
      <c r="V414" s="5">
        <f>P414-M414</f>
        <v>7.2585652985730107</v>
      </c>
    </row>
    <row r="415" spans="1:22" x14ac:dyDescent="0.2">
      <c r="A415" s="8" t="s">
        <v>769</v>
      </c>
      <c r="B415" s="8" t="s">
        <v>143</v>
      </c>
      <c r="C415" s="5" t="s">
        <v>142</v>
      </c>
      <c r="D415" s="5" t="s">
        <v>2</v>
      </c>
      <c r="E415" s="7">
        <v>15986</v>
      </c>
      <c r="F415" s="6">
        <v>6419</v>
      </c>
      <c r="G415" s="5">
        <f>F415/E415%</f>
        <v>40.153884649067933</v>
      </c>
      <c r="H415" s="7">
        <v>8528</v>
      </c>
      <c r="I415" s="6">
        <v>2510</v>
      </c>
      <c r="J415" s="5">
        <f>I415/H415%</f>
        <v>29.432457786116323</v>
      </c>
      <c r="K415" s="7">
        <f>E415+H415</f>
        <v>24514</v>
      </c>
      <c r="L415" s="6">
        <f>F415+I415</f>
        <v>8929</v>
      </c>
      <c r="M415" s="5">
        <f>L415/K415%</f>
        <v>36.424084196785515</v>
      </c>
      <c r="N415" s="7">
        <v>97804</v>
      </c>
      <c r="O415" s="6">
        <v>38900</v>
      </c>
      <c r="P415" s="5">
        <f>O415/N415%</f>
        <v>39.773424399820051</v>
      </c>
      <c r="Q415" s="7">
        <f>K415+N415</f>
        <v>122318</v>
      </c>
      <c r="R415" s="6">
        <f>L415+O415</f>
        <v>47829</v>
      </c>
      <c r="S415" s="5">
        <f>R415/Q415%</f>
        <v>39.102176294576431</v>
      </c>
      <c r="T415" s="5">
        <f>P415-G415</f>
        <v>-0.38046024924788213</v>
      </c>
      <c r="U415" s="5">
        <f>P415-J415</f>
        <v>10.340966613703728</v>
      </c>
      <c r="V415" s="5">
        <f>P415-M415</f>
        <v>3.3493402030345365</v>
      </c>
    </row>
    <row r="416" spans="1:22" x14ac:dyDescent="0.2">
      <c r="A416" s="8" t="s">
        <v>769</v>
      </c>
      <c r="B416" s="8" t="s">
        <v>143</v>
      </c>
      <c r="C416" s="5" t="s">
        <v>141</v>
      </c>
      <c r="D416" s="5" t="s">
        <v>0</v>
      </c>
      <c r="E416" s="7">
        <v>15986</v>
      </c>
      <c r="F416" s="6">
        <v>9096</v>
      </c>
      <c r="G416" s="5">
        <f>F416/E415%</f>
        <v>56.899787313899658</v>
      </c>
      <c r="H416" s="7">
        <v>8528</v>
      </c>
      <c r="I416" s="6">
        <v>5203</v>
      </c>
      <c r="J416" s="5">
        <f>I416/H415%</f>
        <v>61.01078799249531</v>
      </c>
      <c r="K416" s="7">
        <f>E416+H416</f>
        <v>24514</v>
      </c>
      <c r="L416" s="6">
        <f>F416+I416</f>
        <v>14299</v>
      </c>
      <c r="M416" s="5">
        <f>L416/K415%</f>
        <v>58.329933915313703</v>
      </c>
      <c r="N416" s="7">
        <v>97804</v>
      </c>
      <c r="O416" s="6">
        <v>53216</v>
      </c>
      <c r="P416" s="5">
        <f>O416/N415%</f>
        <v>54.410862541409351</v>
      </c>
      <c r="Q416" s="7">
        <f>K416+N416</f>
        <v>122318</v>
      </c>
      <c r="R416" s="6">
        <f>L416+O416</f>
        <v>67515</v>
      </c>
      <c r="S416" s="5">
        <f>R416/Q415%</f>
        <v>55.196291633283735</v>
      </c>
      <c r="T416" s="5">
        <f>P416-G416</f>
        <v>-2.4889247724903072</v>
      </c>
      <c r="U416" s="5">
        <f>P416-J416</f>
        <v>-6.5999254510859586</v>
      </c>
      <c r="V416" s="5">
        <f>P416-M416</f>
        <v>-3.9190713739043517</v>
      </c>
    </row>
    <row r="417" spans="1:22" x14ac:dyDescent="0.2">
      <c r="A417" s="8" t="s">
        <v>769</v>
      </c>
      <c r="B417" s="8" t="s">
        <v>140</v>
      </c>
      <c r="C417" s="5" t="s">
        <v>139</v>
      </c>
      <c r="D417" s="5" t="s">
        <v>2</v>
      </c>
      <c r="E417" s="7">
        <v>15602</v>
      </c>
      <c r="F417" s="6">
        <v>5019</v>
      </c>
      <c r="G417" s="5">
        <f>F417/E417%</f>
        <v>32.168952698372003</v>
      </c>
      <c r="H417" s="7">
        <v>7876</v>
      </c>
      <c r="I417" s="6">
        <v>2699</v>
      </c>
      <c r="J417" s="5">
        <f>I417/H417%</f>
        <v>34.268664296597258</v>
      </c>
      <c r="K417" s="7">
        <f>E417+H417</f>
        <v>23478</v>
      </c>
      <c r="L417" s="6">
        <f>F417+I417</f>
        <v>7718</v>
      </c>
      <c r="M417" s="5">
        <f>L417/K417%</f>
        <v>32.873328222165433</v>
      </c>
      <c r="N417" s="7">
        <v>90180</v>
      </c>
      <c r="O417" s="6">
        <v>30971</v>
      </c>
      <c r="P417" s="5">
        <f>O417/N417%</f>
        <v>34.343535151918388</v>
      </c>
      <c r="Q417" s="7">
        <f>K417+N417</f>
        <v>113658</v>
      </c>
      <c r="R417" s="6">
        <f>L417+O417</f>
        <v>38689</v>
      </c>
      <c r="S417" s="5">
        <f>R417/Q417%</f>
        <v>34.039838814689688</v>
      </c>
      <c r="T417" s="5">
        <f>P417-G417</f>
        <v>2.1745824535463854</v>
      </c>
      <c r="U417" s="5">
        <f>P417-J417</f>
        <v>7.4870855321130136E-2</v>
      </c>
      <c r="V417" s="5">
        <f>P417-M417</f>
        <v>1.4702069297529547</v>
      </c>
    </row>
    <row r="418" spans="1:22" x14ac:dyDescent="0.2">
      <c r="A418" s="8" t="s">
        <v>769</v>
      </c>
      <c r="B418" s="8" t="s">
        <v>140</v>
      </c>
      <c r="C418" s="5" t="s">
        <v>107</v>
      </c>
      <c r="D418" s="5" t="s">
        <v>0</v>
      </c>
      <c r="E418" s="7">
        <v>15602</v>
      </c>
      <c r="F418" s="6">
        <v>10064</v>
      </c>
      <c r="G418" s="5">
        <f>F418/E417%</f>
        <v>64.504550698628378</v>
      </c>
      <c r="H418" s="7">
        <v>7876</v>
      </c>
      <c r="I418" s="6">
        <v>4589</v>
      </c>
      <c r="J418" s="5">
        <f>I418/H417%</f>
        <v>58.265617064499743</v>
      </c>
      <c r="K418" s="7">
        <f>E418+H418</f>
        <v>23478</v>
      </c>
      <c r="L418" s="6">
        <f>F418+I418</f>
        <v>14653</v>
      </c>
      <c r="M418" s="5">
        <f>L418/K417%</f>
        <v>62.411619388363576</v>
      </c>
      <c r="N418" s="7">
        <v>90180</v>
      </c>
      <c r="O418" s="6">
        <v>55694</v>
      </c>
      <c r="P418" s="5">
        <f>O418/N417%</f>
        <v>61.758704812597031</v>
      </c>
      <c r="Q418" s="7">
        <f>K418+N418</f>
        <v>113658</v>
      </c>
      <c r="R418" s="6">
        <f>L418+O418</f>
        <v>70347</v>
      </c>
      <c r="S418" s="5">
        <f>R418/Q417%</f>
        <v>61.893575463231805</v>
      </c>
      <c r="T418" s="5">
        <f>P418-G418</f>
        <v>-2.745845886031347</v>
      </c>
      <c r="U418" s="5">
        <f>P418-J418</f>
        <v>3.4930877480972882</v>
      </c>
      <c r="V418" s="5">
        <f>P418-M418</f>
        <v>-0.65291457576654466</v>
      </c>
    </row>
    <row r="419" spans="1:22" x14ac:dyDescent="0.2">
      <c r="A419" s="8" t="s">
        <v>769</v>
      </c>
      <c r="B419" s="8" t="s">
        <v>138</v>
      </c>
      <c r="C419" s="5" t="s">
        <v>137</v>
      </c>
      <c r="D419" s="5" t="s">
        <v>2</v>
      </c>
      <c r="E419" s="7">
        <v>24791</v>
      </c>
      <c r="F419" s="6">
        <v>9381</v>
      </c>
      <c r="G419" s="5">
        <f>F419/E419%</f>
        <v>37.840345286595941</v>
      </c>
      <c r="H419" s="7">
        <v>9704</v>
      </c>
      <c r="I419" s="6">
        <v>3149</v>
      </c>
      <c r="J419" s="5">
        <f>I419/H419%</f>
        <v>32.450535861500413</v>
      </c>
      <c r="K419" s="7">
        <f>E419+H419</f>
        <v>34495</v>
      </c>
      <c r="L419" s="6">
        <f>F419+I419</f>
        <v>12530</v>
      </c>
      <c r="M419" s="5">
        <f>L419/K419%</f>
        <v>36.324104942745329</v>
      </c>
      <c r="N419" s="7">
        <v>101833</v>
      </c>
      <c r="O419" s="6">
        <v>42917</v>
      </c>
      <c r="P419" s="5">
        <f>O419/N419%</f>
        <v>42.144491471330511</v>
      </c>
      <c r="Q419" s="7">
        <f>K419+N419</f>
        <v>136328</v>
      </c>
      <c r="R419" s="6">
        <f>L419+O419</f>
        <v>55447</v>
      </c>
      <c r="S419" s="5">
        <f>R419/Q419%</f>
        <v>40.671762220526965</v>
      </c>
      <c r="T419" s="5">
        <f>P419-G419</f>
        <v>4.3041461847345701</v>
      </c>
      <c r="U419" s="5">
        <f>P419-J419</f>
        <v>9.6939556098300983</v>
      </c>
      <c r="V419" s="5">
        <f>P419-M419</f>
        <v>5.8203865285851819</v>
      </c>
    </row>
    <row r="420" spans="1:22" x14ac:dyDescent="0.2">
      <c r="A420" s="8" t="s">
        <v>769</v>
      </c>
      <c r="B420" s="8" t="s">
        <v>138</v>
      </c>
      <c r="C420" s="5" t="s">
        <v>136</v>
      </c>
      <c r="D420" s="5" t="s">
        <v>23</v>
      </c>
      <c r="E420" s="7">
        <v>24791</v>
      </c>
      <c r="F420" s="6">
        <v>10621</v>
      </c>
      <c r="G420" s="5">
        <f>F420/E419%</f>
        <v>42.842160461457787</v>
      </c>
      <c r="H420" s="7">
        <v>9704</v>
      </c>
      <c r="I420" s="6">
        <v>3114</v>
      </c>
      <c r="J420" s="5">
        <f>I420/H419%</f>
        <v>32.089859851607585</v>
      </c>
      <c r="K420" s="7">
        <f>E420+H420</f>
        <v>34495</v>
      </c>
      <c r="L420" s="6">
        <f>F420+I420</f>
        <v>13735</v>
      </c>
      <c r="M420" s="5">
        <f>L420/K419%</f>
        <v>39.817364835483403</v>
      </c>
      <c r="N420" s="7">
        <v>101833</v>
      </c>
      <c r="O420" s="6">
        <v>37987</v>
      </c>
      <c r="P420" s="5">
        <f>O420/N419%</f>
        <v>37.303231761806096</v>
      </c>
      <c r="Q420" s="7">
        <f>K420+N420</f>
        <v>136328</v>
      </c>
      <c r="R420" s="6">
        <f>L420+O420</f>
        <v>51722</v>
      </c>
      <c r="S420" s="5">
        <f>R420/Q419%</f>
        <v>37.939381491696494</v>
      </c>
      <c r="T420" s="5">
        <f>P420-G420</f>
        <v>-5.5389286996516915</v>
      </c>
      <c r="U420" s="5">
        <f>P420-J420</f>
        <v>5.2133719101985108</v>
      </c>
      <c r="V420" s="5">
        <f>P420-M420</f>
        <v>-2.5141330736773071</v>
      </c>
    </row>
    <row r="421" spans="1:22" x14ac:dyDescent="0.2">
      <c r="A421" s="8" t="s">
        <v>769</v>
      </c>
      <c r="B421" s="8" t="s">
        <v>135</v>
      </c>
      <c r="C421" s="5" t="s">
        <v>134</v>
      </c>
      <c r="D421" s="5" t="s">
        <v>2</v>
      </c>
      <c r="E421" s="7">
        <v>14705</v>
      </c>
      <c r="F421" s="6">
        <v>6566</v>
      </c>
      <c r="G421" s="5">
        <f>F421/E421%</f>
        <v>44.651479088745319</v>
      </c>
      <c r="H421" s="7">
        <v>6083</v>
      </c>
      <c r="I421" s="6">
        <v>2221</v>
      </c>
      <c r="J421" s="5">
        <f>I421/H421%</f>
        <v>36.511589676146642</v>
      </c>
      <c r="K421" s="7">
        <f>E421+H421</f>
        <v>20788</v>
      </c>
      <c r="L421" s="6">
        <f>F421+I421</f>
        <v>8787</v>
      </c>
      <c r="M421" s="5">
        <f>L421/K421%</f>
        <v>42.269578603040216</v>
      </c>
      <c r="N421" s="7">
        <v>81869</v>
      </c>
      <c r="O421" s="6">
        <v>35847</v>
      </c>
      <c r="P421" s="5">
        <f>O421/N421%</f>
        <v>43.785804150533167</v>
      </c>
      <c r="Q421" s="7">
        <f>K421+N421</f>
        <v>102657</v>
      </c>
      <c r="R421" s="6">
        <f>L421+O421</f>
        <v>44634</v>
      </c>
      <c r="S421" s="5">
        <f>R421/Q421%</f>
        <v>43.478769104883256</v>
      </c>
      <c r="T421" s="5">
        <f>P421-G421</f>
        <v>-0.8656749382121518</v>
      </c>
      <c r="U421" s="5">
        <f>P421-J421</f>
        <v>7.2742144743865254</v>
      </c>
      <c r="V421" s="5">
        <f>P421-M421</f>
        <v>1.5162255474929509</v>
      </c>
    </row>
    <row r="422" spans="1:22" x14ac:dyDescent="0.2">
      <c r="A422" s="8" t="s">
        <v>769</v>
      </c>
      <c r="B422" s="8" t="s">
        <v>135</v>
      </c>
      <c r="C422" s="5" t="s">
        <v>133</v>
      </c>
      <c r="D422" s="5" t="s">
        <v>0</v>
      </c>
      <c r="E422" s="7">
        <v>14705</v>
      </c>
      <c r="F422" s="6">
        <v>6235</v>
      </c>
      <c r="G422" s="5">
        <f>F422/E421%</f>
        <v>42.400544032641953</v>
      </c>
      <c r="H422" s="7">
        <v>6083</v>
      </c>
      <c r="I422" s="6">
        <v>2699</v>
      </c>
      <c r="J422" s="5">
        <f>I422/H421%</f>
        <v>44.369554496136779</v>
      </c>
      <c r="K422" s="7">
        <f>E422+H422</f>
        <v>20788</v>
      </c>
      <c r="L422" s="6">
        <f>F422+I422</f>
        <v>8934</v>
      </c>
      <c r="M422" s="5">
        <f>L422/K421%</f>
        <v>42.976717336925148</v>
      </c>
      <c r="N422" s="7">
        <v>81869</v>
      </c>
      <c r="O422" s="6">
        <v>35060</v>
      </c>
      <c r="P422" s="5">
        <f>O422/N421%</f>
        <v>42.824512330674608</v>
      </c>
      <c r="Q422" s="7">
        <f>K422+N422</f>
        <v>102657</v>
      </c>
      <c r="R422" s="6">
        <f>L422+O422</f>
        <v>43994</v>
      </c>
      <c r="S422" s="5">
        <f>R422/Q421%</f>
        <v>42.855333781427476</v>
      </c>
      <c r="T422" s="5">
        <f>P422-G422</f>
        <v>0.4239682980326549</v>
      </c>
      <c r="U422" s="5">
        <f>P422-J422</f>
        <v>-1.5450421654621707</v>
      </c>
      <c r="V422" s="5">
        <f>P422-M422</f>
        <v>-0.15220500625054001</v>
      </c>
    </row>
    <row r="423" spans="1:22" x14ac:dyDescent="0.2">
      <c r="A423" s="8" t="s">
        <v>769</v>
      </c>
      <c r="B423" s="8" t="s">
        <v>132</v>
      </c>
      <c r="C423" s="5" t="s">
        <v>130</v>
      </c>
      <c r="D423" s="5" t="s">
        <v>2</v>
      </c>
      <c r="E423" s="7">
        <v>8593</v>
      </c>
      <c r="F423" s="6">
        <v>4002</v>
      </c>
      <c r="G423" s="5">
        <f>F423/E423%</f>
        <v>46.572791807284993</v>
      </c>
      <c r="H423" s="7">
        <v>4541</v>
      </c>
      <c r="I423" s="6">
        <v>1709</v>
      </c>
      <c r="J423" s="5">
        <f>I423/H423%</f>
        <v>37.634882184540849</v>
      </c>
      <c r="K423" s="7">
        <f>E423+H423</f>
        <v>13134</v>
      </c>
      <c r="L423" s="6">
        <f>F423+I423</f>
        <v>5711</v>
      </c>
      <c r="M423" s="5">
        <f>L423/K423%</f>
        <v>43.482564336835694</v>
      </c>
      <c r="N423" s="7">
        <v>54425</v>
      </c>
      <c r="O423" s="6">
        <v>25198</v>
      </c>
      <c r="P423" s="5">
        <f>O423/N423%</f>
        <v>46.298576022048692</v>
      </c>
      <c r="Q423" s="7">
        <f>K423+N423</f>
        <v>67559</v>
      </c>
      <c r="R423" s="6">
        <f>L423+O423</f>
        <v>30909</v>
      </c>
      <c r="S423" s="5">
        <f>R423/Q423%</f>
        <v>45.751121242173504</v>
      </c>
      <c r="T423" s="5">
        <f>P423-G423</f>
        <v>-0.27421578523630075</v>
      </c>
      <c r="U423" s="5">
        <f>P423-J423</f>
        <v>8.6636938375078429</v>
      </c>
      <c r="V423" s="5">
        <f>P423-M423</f>
        <v>2.8160116852129988</v>
      </c>
    </row>
    <row r="424" spans="1:22" x14ac:dyDescent="0.2">
      <c r="A424" s="8" t="s">
        <v>769</v>
      </c>
      <c r="B424" s="8" t="s">
        <v>132</v>
      </c>
      <c r="C424" s="5" t="s">
        <v>129</v>
      </c>
      <c r="D424" s="5" t="s">
        <v>0</v>
      </c>
      <c r="E424" s="7">
        <v>8593</v>
      </c>
      <c r="F424" s="6">
        <v>3587</v>
      </c>
      <c r="G424" s="5">
        <f>F424/E423%</f>
        <v>41.743279413476081</v>
      </c>
      <c r="H424" s="7">
        <v>4541</v>
      </c>
      <c r="I424" s="6">
        <v>1950</v>
      </c>
      <c r="J424" s="5">
        <f>I424/H423%</f>
        <v>42.942083241576746</v>
      </c>
      <c r="K424" s="7">
        <f>E424+H424</f>
        <v>13134</v>
      </c>
      <c r="L424" s="6">
        <f>F424+I424</f>
        <v>5537</v>
      </c>
      <c r="M424" s="5">
        <f>L424/K423%</f>
        <v>42.157758489416779</v>
      </c>
      <c r="N424" s="7">
        <v>54425</v>
      </c>
      <c r="O424" s="6">
        <v>22274</v>
      </c>
      <c r="P424" s="5">
        <f>O424/N423%</f>
        <v>40.926045016077168</v>
      </c>
      <c r="Q424" s="7">
        <f>K424+N424</f>
        <v>67559</v>
      </c>
      <c r="R424" s="6">
        <f>L424+O424</f>
        <v>27811</v>
      </c>
      <c r="S424" s="5">
        <f>R424/Q423%</f>
        <v>41.165499785372781</v>
      </c>
      <c r="T424" s="5">
        <f>P424-G424</f>
        <v>-0.8172343973989129</v>
      </c>
      <c r="U424" s="5">
        <f>P424-J424</f>
        <v>-2.0160382254995781</v>
      </c>
      <c r="V424" s="5">
        <f>P424-M424</f>
        <v>-1.2317134733396102</v>
      </c>
    </row>
    <row r="425" spans="1:22" x14ac:dyDescent="0.2">
      <c r="A425" s="8" t="s">
        <v>769</v>
      </c>
      <c r="B425" s="8" t="s">
        <v>128</v>
      </c>
      <c r="C425" s="5" t="s">
        <v>126</v>
      </c>
      <c r="D425" s="5" t="s">
        <v>2</v>
      </c>
      <c r="E425" s="7">
        <v>8528</v>
      </c>
      <c r="F425" s="6">
        <v>3287</v>
      </c>
      <c r="G425" s="5">
        <f>F425/E425%</f>
        <v>38.543621013133205</v>
      </c>
      <c r="H425" s="7">
        <v>4386</v>
      </c>
      <c r="I425" s="6">
        <v>1318</v>
      </c>
      <c r="J425" s="5">
        <f>I425/H425%</f>
        <v>30.050159598723212</v>
      </c>
      <c r="K425" s="7">
        <f>E425+H425</f>
        <v>12914</v>
      </c>
      <c r="L425" s="6">
        <f>F425+I425</f>
        <v>4605</v>
      </c>
      <c r="M425" s="5">
        <f>L425/K425%</f>
        <v>35.658974756078678</v>
      </c>
      <c r="N425" s="7">
        <v>54181</v>
      </c>
      <c r="O425" s="6">
        <v>20816</v>
      </c>
      <c r="P425" s="5">
        <f>O425/N425%</f>
        <v>38.419372104612322</v>
      </c>
      <c r="Q425" s="7">
        <f>K425+N425</f>
        <v>67095</v>
      </c>
      <c r="R425" s="6">
        <f>L425+O425</f>
        <v>25421</v>
      </c>
      <c r="S425" s="5">
        <f>R425/Q425%</f>
        <v>37.888069155674785</v>
      </c>
      <c r="T425" s="5">
        <f>P425-G425</f>
        <v>-0.12424890852088311</v>
      </c>
      <c r="U425" s="5">
        <f>P425-J425</f>
        <v>8.3692125058891094</v>
      </c>
      <c r="V425" s="5">
        <f>P425-M425</f>
        <v>2.7603973485336439</v>
      </c>
    </row>
    <row r="426" spans="1:22" x14ac:dyDescent="0.2">
      <c r="A426" s="8" t="s">
        <v>769</v>
      </c>
      <c r="B426" s="8" t="s">
        <v>128</v>
      </c>
      <c r="C426" s="5" t="s">
        <v>125</v>
      </c>
      <c r="D426" s="5" t="s">
        <v>0</v>
      </c>
      <c r="E426" s="7">
        <v>8528</v>
      </c>
      <c r="F426" s="6">
        <v>3371</v>
      </c>
      <c r="G426" s="5">
        <f>F426/E425%</f>
        <v>39.52861163227017</v>
      </c>
      <c r="H426" s="7">
        <v>4386</v>
      </c>
      <c r="I426" s="6">
        <v>1992</v>
      </c>
      <c r="J426" s="5">
        <f>I426/H425%</f>
        <v>45.417236662106703</v>
      </c>
      <c r="K426" s="7">
        <f>E426+H426</f>
        <v>12914</v>
      </c>
      <c r="L426" s="6">
        <f>F426+I426</f>
        <v>5363</v>
      </c>
      <c r="M426" s="5">
        <f>L426/K425%</f>
        <v>41.528573641009764</v>
      </c>
      <c r="N426" s="7">
        <v>54181</v>
      </c>
      <c r="O426" s="6">
        <v>21321</v>
      </c>
      <c r="P426" s="5">
        <f>O426/N425%</f>
        <v>39.351433159225564</v>
      </c>
      <c r="Q426" s="7">
        <f>K426+N426</f>
        <v>67095</v>
      </c>
      <c r="R426" s="6">
        <f>L426+O426</f>
        <v>26684</v>
      </c>
      <c r="S426" s="5">
        <f>R426/Q425%</f>
        <v>39.770474700052162</v>
      </c>
      <c r="T426" s="5">
        <f>P426-G426</f>
        <v>-0.17717847304460577</v>
      </c>
      <c r="U426" s="5">
        <f>P426-J426</f>
        <v>-6.0658035028811383</v>
      </c>
      <c r="V426" s="5">
        <f>P426-M426</f>
        <v>-2.1771404817841997</v>
      </c>
    </row>
    <row r="427" spans="1:22" x14ac:dyDescent="0.2">
      <c r="A427" s="8" t="s">
        <v>769</v>
      </c>
      <c r="B427" s="8" t="s">
        <v>124</v>
      </c>
      <c r="C427" s="5" t="s">
        <v>123</v>
      </c>
      <c r="D427" s="5" t="s">
        <v>2</v>
      </c>
      <c r="E427" s="7">
        <v>19815</v>
      </c>
      <c r="F427" s="6">
        <v>11714</v>
      </c>
      <c r="G427" s="5">
        <f>F427/E427%</f>
        <v>59.116830683825384</v>
      </c>
      <c r="H427" s="7">
        <v>6897</v>
      </c>
      <c r="I427" s="6">
        <v>2785</v>
      </c>
      <c r="J427" s="5">
        <f>I427/H427%</f>
        <v>40.379875308104971</v>
      </c>
      <c r="K427" s="7">
        <f>E427+H427</f>
        <v>26712</v>
      </c>
      <c r="L427" s="6">
        <f>F427+I427</f>
        <v>14499</v>
      </c>
      <c r="M427" s="5">
        <f>L427/K427%</f>
        <v>54.27897574123989</v>
      </c>
      <c r="N427" s="7">
        <v>73125</v>
      </c>
      <c r="O427" s="6">
        <v>46396</v>
      </c>
      <c r="P427" s="5">
        <f>O427/N427%</f>
        <v>63.447521367521368</v>
      </c>
      <c r="Q427" s="7">
        <f>K427+N427</f>
        <v>99837</v>
      </c>
      <c r="R427" s="6">
        <f>L427+O427</f>
        <v>60895</v>
      </c>
      <c r="S427" s="5">
        <f>R427/Q427%</f>
        <v>60.994420906076904</v>
      </c>
      <c r="T427" s="5">
        <f>P427-G427</f>
        <v>4.330690683695984</v>
      </c>
      <c r="U427" s="5">
        <f>P427-J427</f>
        <v>23.067646059416397</v>
      </c>
      <c r="V427" s="5">
        <f>P427-M427</f>
        <v>9.1685456262814782</v>
      </c>
    </row>
    <row r="428" spans="1:22" x14ac:dyDescent="0.2">
      <c r="A428" s="8" t="s">
        <v>769</v>
      </c>
      <c r="B428" s="8" t="s">
        <v>124</v>
      </c>
      <c r="C428" s="5" t="s">
        <v>122</v>
      </c>
      <c r="D428" s="5" t="s">
        <v>0</v>
      </c>
      <c r="E428" s="7">
        <v>19815</v>
      </c>
      <c r="F428" s="6">
        <v>5466</v>
      </c>
      <c r="G428" s="5">
        <f>F428/E427%</f>
        <v>27.585162755488266</v>
      </c>
      <c r="H428" s="7">
        <v>6897</v>
      </c>
      <c r="I428" s="6">
        <v>2817</v>
      </c>
      <c r="J428" s="5">
        <f>I428/H427%</f>
        <v>40.843845150065249</v>
      </c>
      <c r="K428" s="7">
        <f>E428+H428</f>
        <v>26712</v>
      </c>
      <c r="L428" s="6">
        <f>F428+I428</f>
        <v>8283</v>
      </c>
      <c r="M428" s="5">
        <f>L428/K427%</f>
        <v>31.008535489667565</v>
      </c>
      <c r="N428" s="7">
        <v>73125</v>
      </c>
      <c r="O428" s="6">
        <v>16557</v>
      </c>
      <c r="P428" s="5">
        <f>O428/N427%</f>
        <v>22.64205128205128</v>
      </c>
      <c r="Q428" s="7">
        <f>K428+N428</f>
        <v>99837</v>
      </c>
      <c r="R428" s="6">
        <f>L428+O428</f>
        <v>24840</v>
      </c>
      <c r="S428" s="5">
        <f>R428/Q427%</f>
        <v>24.880555305147389</v>
      </c>
      <c r="T428" s="5">
        <f>P428-G428</f>
        <v>-4.9431114734369856</v>
      </c>
      <c r="U428" s="5">
        <f>P428-J428</f>
        <v>-18.201793868013969</v>
      </c>
      <c r="V428" s="5">
        <f>P428-M428</f>
        <v>-8.3664842076162849</v>
      </c>
    </row>
    <row r="429" spans="1:22" x14ac:dyDescent="0.2">
      <c r="A429" s="8" t="s">
        <v>768</v>
      </c>
      <c r="B429" s="8" t="s">
        <v>121</v>
      </c>
      <c r="C429" s="5" t="s">
        <v>120</v>
      </c>
      <c r="D429" s="5" t="s">
        <v>2</v>
      </c>
      <c r="E429" s="7">
        <v>22717</v>
      </c>
      <c r="F429" s="6">
        <v>10355</v>
      </c>
      <c r="G429" s="5">
        <f>F429/E429%</f>
        <v>45.582603336708196</v>
      </c>
      <c r="H429" s="7">
        <v>7545</v>
      </c>
      <c r="I429" s="6">
        <v>3049</v>
      </c>
      <c r="J429" s="5">
        <f>I429/H429%</f>
        <v>40.410868124585818</v>
      </c>
      <c r="K429" s="7">
        <f>E429+H429</f>
        <v>30262</v>
      </c>
      <c r="L429" s="6">
        <f>F429+I429</f>
        <v>13404</v>
      </c>
      <c r="M429" s="5">
        <f>L429/K429%</f>
        <v>44.293172956182673</v>
      </c>
      <c r="N429" s="7">
        <v>102663</v>
      </c>
      <c r="O429" s="6">
        <v>52536</v>
      </c>
      <c r="P429" s="5">
        <f>O429/N429%</f>
        <v>51.173256187720987</v>
      </c>
      <c r="Q429" s="7">
        <f>K429+N429</f>
        <v>132925</v>
      </c>
      <c r="R429" s="6">
        <f>L429+O429</f>
        <v>65940</v>
      </c>
      <c r="S429" s="5">
        <f>R429/Q429%</f>
        <v>49.606921196163249</v>
      </c>
      <c r="T429" s="5">
        <f>P429-G429</f>
        <v>5.5906528510127913</v>
      </c>
      <c r="U429" s="5">
        <f>P429-J429</f>
        <v>10.76238806313517</v>
      </c>
      <c r="V429" s="5">
        <f>P429-M429</f>
        <v>6.8800832315383147</v>
      </c>
    </row>
    <row r="430" spans="1:22" x14ac:dyDescent="0.2">
      <c r="A430" s="8" t="s">
        <v>768</v>
      </c>
      <c r="B430" s="8" t="s">
        <v>121</v>
      </c>
      <c r="C430" s="5" t="s">
        <v>119</v>
      </c>
      <c r="D430" s="5" t="s">
        <v>0</v>
      </c>
      <c r="E430" s="7">
        <v>22717</v>
      </c>
      <c r="F430" s="6">
        <v>11246</v>
      </c>
      <c r="G430" s="5">
        <f>F430/E429%</f>
        <v>49.504776158823788</v>
      </c>
      <c r="H430" s="7">
        <v>7545</v>
      </c>
      <c r="I430" s="6">
        <v>3925</v>
      </c>
      <c r="J430" s="5">
        <f>I430/H429%</f>
        <v>52.021206096752813</v>
      </c>
      <c r="K430" s="7">
        <f>E430+H430</f>
        <v>30262</v>
      </c>
      <c r="L430" s="6">
        <f>F430+I430</f>
        <v>15171</v>
      </c>
      <c r="M430" s="5">
        <f>L430/K429%</f>
        <v>50.132178970325818</v>
      </c>
      <c r="N430" s="7">
        <v>102663</v>
      </c>
      <c r="O430" s="6">
        <v>44828</v>
      </c>
      <c r="P430" s="5">
        <f>O430/N429%</f>
        <v>43.665195834916176</v>
      </c>
      <c r="Q430" s="7">
        <f>K430+N430</f>
        <v>132925</v>
      </c>
      <c r="R430" s="6">
        <f>L430+O430</f>
        <v>59999</v>
      </c>
      <c r="S430" s="5">
        <f>R430/Q429%</f>
        <v>45.137483543351514</v>
      </c>
      <c r="T430" s="5">
        <f>P430-G430</f>
        <v>-5.8395803239076116</v>
      </c>
      <c r="U430" s="5">
        <f>P430-J430</f>
        <v>-8.3560102618366372</v>
      </c>
      <c r="V430" s="5">
        <f>P430-M430</f>
        <v>-6.4669831354096416</v>
      </c>
    </row>
    <row r="431" spans="1:22" x14ac:dyDescent="0.2">
      <c r="A431" s="8" t="s">
        <v>768</v>
      </c>
      <c r="B431" s="8" t="s">
        <v>118</v>
      </c>
      <c r="C431" s="5" t="s">
        <v>117</v>
      </c>
      <c r="D431" s="5" t="s">
        <v>2</v>
      </c>
      <c r="E431" s="7">
        <v>18837</v>
      </c>
      <c r="F431" s="6">
        <v>8785</v>
      </c>
      <c r="G431" s="5">
        <f>F431/E431%</f>
        <v>46.636937941285765</v>
      </c>
      <c r="H431" s="7">
        <v>7788</v>
      </c>
      <c r="I431" s="6">
        <v>3123</v>
      </c>
      <c r="J431" s="5">
        <f>I431/H431%</f>
        <v>40.100154083204934</v>
      </c>
      <c r="K431" s="7">
        <f>E431+H431</f>
        <v>26625</v>
      </c>
      <c r="L431" s="6">
        <f>F431+I431</f>
        <v>11908</v>
      </c>
      <c r="M431" s="5">
        <f>L431/K431%</f>
        <v>44.724882629107981</v>
      </c>
      <c r="N431" s="7">
        <v>74039</v>
      </c>
      <c r="O431" s="6">
        <v>37900</v>
      </c>
      <c r="P431" s="5">
        <f>O431/N431%</f>
        <v>51.189238104242357</v>
      </c>
      <c r="Q431" s="7">
        <f>K431+N431</f>
        <v>100664</v>
      </c>
      <c r="R431" s="6">
        <f>L431+O431</f>
        <v>49808</v>
      </c>
      <c r="S431" s="5">
        <f>R431/Q431%</f>
        <v>49.479456409441312</v>
      </c>
      <c r="T431" s="5">
        <f>P431-G431</f>
        <v>4.5523001629565911</v>
      </c>
      <c r="U431" s="5">
        <f>P431-J431</f>
        <v>11.089084021037422</v>
      </c>
      <c r="V431" s="5">
        <f>P431-M431</f>
        <v>6.4643554751343757</v>
      </c>
    </row>
    <row r="432" spans="1:22" x14ac:dyDescent="0.2">
      <c r="A432" s="8" t="s">
        <v>768</v>
      </c>
      <c r="B432" s="8" t="s">
        <v>118</v>
      </c>
      <c r="C432" s="5" t="s">
        <v>116</v>
      </c>
      <c r="D432" s="5" t="s">
        <v>0</v>
      </c>
      <c r="E432" s="7">
        <v>18837</v>
      </c>
      <c r="F432" s="6">
        <v>6574</v>
      </c>
      <c r="G432" s="5">
        <f>F432/E431%</f>
        <v>34.899400116791419</v>
      </c>
      <c r="H432" s="7">
        <v>7788</v>
      </c>
      <c r="I432" s="6">
        <v>3410</v>
      </c>
      <c r="J432" s="5">
        <f>I432/H431%</f>
        <v>43.78531073446328</v>
      </c>
      <c r="K432" s="7">
        <f>E432+H432</f>
        <v>26625</v>
      </c>
      <c r="L432" s="6">
        <f>F432+I432</f>
        <v>9984</v>
      </c>
      <c r="M432" s="5">
        <f>L432/K431%</f>
        <v>37.498591549295774</v>
      </c>
      <c r="N432" s="7">
        <v>74039</v>
      </c>
      <c r="O432" s="6">
        <v>24719</v>
      </c>
      <c r="P432" s="5">
        <f>O432/N431%</f>
        <v>33.386458488094114</v>
      </c>
      <c r="Q432" s="7">
        <f>K432+N432</f>
        <v>100664</v>
      </c>
      <c r="R432" s="6">
        <f>L432+O432</f>
        <v>34703</v>
      </c>
      <c r="S432" s="5">
        <f>R432/Q431%</f>
        <v>34.47409202892792</v>
      </c>
      <c r="T432" s="5">
        <f>P432-G432</f>
        <v>-1.5129416286973054</v>
      </c>
      <c r="U432" s="5">
        <f>P432-J432</f>
        <v>-10.398852246369167</v>
      </c>
      <c r="V432" s="5">
        <f>P432-M432</f>
        <v>-4.1121330612016607</v>
      </c>
    </row>
    <row r="433" spans="1:22" x14ac:dyDescent="0.2">
      <c r="A433" s="8" t="s">
        <v>768</v>
      </c>
      <c r="B433" s="8" t="s">
        <v>115</v>
      </c>
      <c r="C433" s="5" t="s">
        <v>114</v>
      </c>
      <c r="D433" s="5" t="s">
        <v>2</v>
      </c>
      <c r="E433" s="7">
        <v>10324</v>
      </c>
      <c r="F433" s="6">
        <v>4157</v>
      </c>
      <c r="G433" s="5">
        <f>F433/E433%</f>
        <v>40.26540100736149</v>
      </c>
      <c r="H433" s="7">
        <v>5965</v>
      </c>
      <c r="I433" s="6">
        <v>1905</v>
      </c>
      <c r="J433" s="5">
        <f>I433/H433%</f>
        <v>31.936295054484493</v>
      </c>
      <c r="K433" s="7">
        <f>E433+H433</f>
        <v>16289</v>
      </c>
      <c r="L433" s="6">
        <f>F433+I433</f>
        <v>6062</v>
      </c>
      <c r="M433" s="5">
        <f>L433/K433%</f>
        <v>37.21529866781264</v>
      </c>
      <c r="N433" s="7">
        <v>56448</v>
      </c>
      <c r="O433" s="6">
        <v>25626</v>
      </c>
      <c r="P433" s="5">
        <f>O433/N433%</f>
        <v>45.397534013605444</v>
      </c>
      <c r="Q433" s="7">
        <f>K433+N433</f>
        <v>72737</v>
      </c>
      <c r="R433" s="6">
        <f>L433+O433</f>
        <v>31688</v>
      </c>
      <c r="S433" s="5">
        <f>R433/Q433%</f>
        <v>43.565173158090104</v>
      </c>
      <c r="T433" s="5">
        <f>P433-G433</f>
        <v>5.1321330062439543</v>
      </c>
      <c r="U433" s="5">
        <f>P433-J433</f>
        <v>13.461238959120951</v>
      </c>
      <c r="V433" s="5">
        <f>P433-M433</f>
        <v>8.1822353457928045</v>
      </c>
    </row>
    <row r="434" spans="1:22" x14ac:dyDescent="0.2">
      <c r="A434" s="8" t="s">
        <v>768</v>
      </c>
      <c r="B434" s="8" t="s">
        <v>115</v>
      </c>
      <c r="C434" s="5" t="s">
        <v>113</v>
      </c>
      <c r="D434" s="5" t="s">
        <v>0</v>
      </c>
      <c r="E434" s="7">
        <v>10324</v>
      </c>
      <c r="F434" s="6">
        <v>4865</v>
      </c>
      <c r="G434" s="5">
        <f>F434/E433%</f>
        <v>47.123208058891905</v>
      </c>
      <c r="H434" s="7">
        <v>5965</v>
      </c>
      <c r="I434" s="6">
        <v>3064</v>
      </c>
      <c r="J434" s="5">
        <f>I434/H433%</f>
        <v>51.366303436714169</v>
      </c>
      <c r="K434" s="7">
        <f>E434+H434</f>
        <v>16289</v>
      </c>
      <c r="L434" s="6">
        <f>F434+I434</f>
        <v>7929</v>
      </c>
      <c r="M434" s="5">
        <f>L434/K433%</f>
        <v>48.677021302719631</v>
      </c>
      <c r="N434" s="7">
        <v>56448</v>
      </c>
      <c r="O434" s="6">
        <v>23613</v>
      </c>
      <c r="P434" s="5">
        <f>O434/N433%</f>
        <v>41.831420068027207</v>
      </c>
      <c r="Q434" s="7">
        <f>K434+N434</f>
        <v>72737</v>
      </c>
      <c r="R434" s="6">
        <f>L434+O434</f>
        <v>31542</v>
      </c>
      <c r="S434" s="5">
        <f>R434/Q433%</f>
        <v>43.364450004811857</v>
      </c>
      <c r="T434" s="5">
        <f>P434-G434</f>
        <v>-5.2917879908646981</v>
      </c>
      <c r="U434" s="5">
        <f>P434-J434</f>
        <v>-9.5348833686869625</v>
      </c>
      <c r="V434" s="5">
        <f>P434-M434</f>
        <v>-6.845601234692424</v>
      </c>
    </row>
    <row r="435" spans="1:22" x14ac:dyDescent="0.2">
      <c r="A435" s="8" t="s">
        <v>768</v>
      </c>
      <c r="B435" s="8" t="s">
        <v>112</v>
      </c>
      <c r="C435" s="5" t="s">
        <v>111</v>
      </c>
      <c r="D435" s="5" t="s">
        <v>2</v>
      </c>
      <c r="E435" s="7">
        <v>10684</v>
      </c>
      <c r="F435" s="6">
        <v>4407</v>
      </c>
      <c r="G435" s="5">
        <f>F435/E435%</f>
        <v>41.248596031448898</v>
      </c>
      <c r="H435" s="7">
        <v>7432</v>
      </c>
      <c r="I435" s="6">
        <v>2437</v>
      </c>
      <c r="J435" s="5">
        <f>I435/H435%</f>
        <v>32.790635091496235</v>
      </c>
      <c r="K435" s="7">
        <f>E435+H435</f>
        <v>18116</v>
      </c>
      <c r="L435" s="6">
        <f>F435+I435</f>
        <v>6844</v>
      </c>
      <c r="M435" s="5">
        <f>L435/K435%</f>
        <v>37.778759107970856</v>
      </c>
      <c r="N435" s="7">
        <v>59131</v>
      </c>
      <c r="O435" s="6">
        <v>26686</v>
      </c>
      <c r="P435" s="5">
        <f>O435/N435%</f>
        <v>45.130303901506828</v>
      </c>
      <c r="Q435" s="7">
        <f>K435+N435</f>
        <v>77247</v>
      </c>
      <c r="R435" s="6">
        <f>L435+O435</f>
        <v>33530</v>
      </c>
      <c r="S435" s="5">
        <f>R435/Q435%</f>
        <v>43.406216422644242</v>
      </c>
      <c r="T435" s="5">
        <f>P435-G435</f>
        <v>3.8817078700579302</v>
      </c>
      <c r="U435" s="5">
        <f>P435-J435</f>
        <v>12.339668810010593</v>
      </c>
      <c r="V435" s="5">
        <f>P435-M435</f>
        <v>7.3515447935359717</v>
      </c>
    </row>
    <row r="436" spans="1:22" x14ac:dyDescent="0.2">
      <c r="A436" s="8" t="s">
        <v>768</v>
      </c>
      <c r="B436" s="8" t="s">
        <v>112</v>
      </c>
      <c r="C436" s="5" t="s">
        <v>110</v>
      </c>
      <c r="D436" s="5" t="s">
        <v>0</v>
      </c>
      <c r="E436" s="7">
        <v>10684</v>
      </c>
      <c r="F436" s="6">
        <v>5068</v>
      </c>
      <c r="G436" s="5">
        <f>F436/E435%</f>
        <v>47.435417446649197</v>
      </c>
      <c r="H436" s="7">
        <v>7432</v>
      </c>
      <c r="I436" s="6">
        <v>3772</v>
      </c>
      <c r="J436" s="5">
        <f>I436/H435%</f>
        <v>50.753498385360608</v>
      </c>
      <c r="K436" s="7">
        <f>E436+H436</f>
        <v>18116</v>
      </c>
      <c r="L436" s="6">
        <f>F436+I436</f>
        <v>8840</v>
      </c>
      <c r="M436" s="5">
        <f>L436/K435%</f>
        <v>48.796643850739677</v>
      </c>
      <c r="N436" s="7">
        <v>59131</v>
      </c>
      <c r="O436" s="6">
        <v>25051</v>
      </c>
      <c r="P436" s="5">
        <f>O436/N435%</f>
        <v>42.365256802692329</v>
      </c>
      <c r="Q436" s="7">
        <f>K436+N436</f>
        <v>77247</v>
      </c>
      <c r="R436" s="6">
        <f>L436+O436</f>
        <v>33891</v>
      </c>
      <c r="S436" s="5">
        <f>R436/Q435%</f>
        <v>43.873548487319894</v>
      </c>
      <c r="T436" s="5">
        <f>P436-G436</f>
        <v>-5.0701606439568678</v>
      </c>
      <c r="U436" s="5">
        <f>P436-J436</f>
        <v>-8.3882415826682788</v>
      </c>
      <c r="V436" s="5">
        <f>P436-M436</f>
        <v>-6.4313870480473483</v>
      </c>
    </row>
    <row r="437" spans="1:22" x14ac:dyDescent="0.2">
      <c r="A437" s="8" t="s">
        <v>768</v>
      </c>
      <c r="B437" s="8" t="s">
        <v>109</v>
      </c>
      <c r="C437" s="5" t="s">
        <v>108</v>
      </c>
      <c r="D437" s="5" t="s">
        <v>2</v>
      </c>
      <c r="E437" s="7">
        <v>14180</v>
      </c>
      <c r="F437" s="6">
        <v>7344</v>
      </c>
      <c r="G437" s="5">
        <f>F437/E437%</f>
        <v>51.791255289139627</v>
      </c>
      <c r="H437" s="7">
        <v>5876</v>
      </c>
      <c r="I437" s="6">
        <v>2480</v>
      </c>
      <c r="J437" s="5">
        <f>I437/H437%</f>
        <v>42.205582028590882</v>
      </c>
      <c r="K437" s="7">
        <f>E437+H437</f>
        <v>20056</v>
      </c>
      <c r="L437" s="6">
        <f>F437+I437</f>
        <v>9824</v>
      </c>
      <c r="M437" s="5">
        <f>L437/K437%</f>
        <v>48.982848025528519</v>
      </c>
      <c r="N437" s="7">
        <v>76099</v>
      </c>
      <c r="O437" s="6">
        <v>44267</v>
      </c>
      <c r="P437" s="5">
        <f>O437/N437%</f>
        <v>58.170278190252169</v>
      </c>
      <c r="Q437" s="7">
        <f>K437+N437</f>
        <v>96155</v>
      </c>
      <c r="R437" s="6">
        <f>L437+O437</f>
        <v>54091</v>
      </c>
      <c r="S437" s="5">
        <f>R437/Q437%</f>
        <v>56.253964952420574</v>
      </c>
      <c r="T437" s="5">
        <f>P437-G437</f>
        <v>6.3790229011125419</v>
      </c>
      <c r="U437" s="5">
        <f>P437-J437</f>
        <v>15.964696161661287</v>
      </c>
      <c r="V437" s="5">
        <f>P437-M437</f>
        <v>9.1874301647236507</v>
      </c>
    </row>
    <row r="438" spans="1:22" x14ac:dyDescent="0.2">
      <c r="A438" s="8" t="s">
        <v>768</v>
      </c>
      <c r="B438" s="8" t="s">
        <v>109</v>
      </c>
      <c r="C438" s="5" t="s">
        <v>107</v>
      </c>
      <c r="D438" s="5" t="s">
        <v>0</v>
      </c>
      <c r="E438" s="7">
        <v>14180</v>
      </c>
      <c r="F438" s="6">
        <v>5784</v>
      </c>
      <c r="G438" s="5">
        <f>F438/E437%</f>
        <v>40.789844851904085</v>
      </c>
      <c r="H438" s="7">
        <v>5876</v>
      </c>
      <c r="I438" s="6">
        <v>2942</v>
      </c>
      <c r="J438" s="5">
        <f>I438/H437%</f>
        <v>50.068073519400954</v>
      </c>
      <c r="K438" s="7">
        <f>E438+H438</f>
        <v>20056</v>
      </c>
      <c r="L438" s="6">
        <f>F438+I438</f>
        <v>8726</v>
      </c>
      <c r="M438" s="5">
        <f>L438/K437%</f>
        <v>43.508177104108498</v>
      </c>
      <c r="N438" s="7">
        <v>76099</v>
      </c>
      <c r="O438" s="6">
        <v>26436</v>
      </c>
      <c r="P438" s="5">
        <f>O438/N437%</f>
        <v>34.738958462003446</v>
      </c>
      <c r="Q438" s="7">
        <f>K438+N438</f>
        <v>96155</v>
      </c>
      <c r="R438" s="6">
        <f>L438+O438</f>
        <v>35162</v>
      </c>
      <c r="S438" s="5">
        <f>R438/Q437%</f>
        <v>36.568041183505798</v>
      </c>
      <c r="T438" s="5">
        <f>P438-G438</f>
        <v>-6.05088638990064</v>
      </c>
      <c r="U438" s="5">
        <f>P438-J438</f>
        <v>-15.329115057397509</v>
      </c>
      <c r="V438" s="5">
        <f>P438-M438</f>
        <v>-8.7692186421050522</v>
      </c>
    </row>
    <row r="439" spans="1:22" x14ac:dyDescent="0.2">
      <c r="A439" s="8" t="s">
        <v>768</v>
      </c>
      <c r="B439" s="8" t="s">
        <v>105</v>
      </c>
      <c r="C439" s="5" t="s">
        <v>104</v>
      </c>
      <c r="D439" s="5" t="s">
        <v>2</v>
      </c>
      <c r="E439" s="7">
        <v>22918</v>
      </c>
      <c r="F439" s="6">
        <v>8289</v>
      </c>
      <c r="G439" s="5">
        <f>F439/E439%</f>
        <v>36.168077493673096</v>
      </c>
      <c r="H439" s="7">
        <v>5405</v>
      </c>
      <c r="I439" s="6">
        <v>1355</v>
      </c>
      <c r="J439" s="5">
        <f>I439/H439%</f>
        <v>25.069380203515266</v>
      </c>
      <c r="K439" s="7">
        <f>E439+H439</f>
        <v>28323</v>
      </c>
      <c r="L439" s="6">
        <f>F439+I439</f>
        <v>9644</v>
      </c>
      <c r="M439" s="5">
        <f>L439/K439%</f>
        <v>34.050065317939485</v>
      </c>
      <c r="N439" s="7">
        <v>50476</v>
      </c>
      <c r="O439" s="6">
        <v>16152</v>
      </c>
      <c r="P439" s="5">
        <f>O439/N439%</f>
        <v>31.999366035343531</v>
      </c>
      <c r="Q439" s="7">
        <f>K439+N439</f>
        <v>78799</v>
      </c>
      <c r="R439" s="6">
        <f>L439+O439</f>
        <v>25796</v>
      </c>
      <c r="S439" s="5">
        <f>R439/Q439%</f>
        <v>32.736456046396526</v>
      </c>
      <c r="T439" s="5">
        <f>P439-G439</f>
        <v>-4.1687114583295646</v>
      </c>
      <c r="U439" s="5">
        <f>P439-J439</f>
        <v>6.9299858318282652</v>
      </c>
      <c r="V439" s="5">
        <f>P439-M439</f>
        <v>-2.0506992825959536</v>
      </c>
    </row>
    <row r="440" spans="1:22" x14ac:dyDescent="0.2">
      <c r="A440" s="8" t="s">
        <v>768</v>
      </c>
      <c r="B440" s="8" t="s">
        <v>105</v>
      </c>
      <c r="C440" s="5" t="s">
        <v>103</v>
      </c>
      <c r="D440" s="5" t="s">
        <v>23</v>
      </c>
      <c r="E440" s="7">
        <v>22918</v>
      </c>
      <c r="F440" s="6">
        <v>7360</v>
      </c>
      <c r="G440" s="5">
        <f>F440/E439%</f>
        <v>32.114495156645432</v>
      </c>
      <c r="H440" s="7">
        <v>5405</v>
      </c>
      <c r="I440" s="6">
        <v>2100</v>
      </c>
      <c r="J440" s="5">
        <f>I440/H439%</f>
        <v>38.852913968547647</v>
      </c>
      <c r="K440" s="7">
        <f>E440+H440</f>
        <v>28323</v>
      </c>
      <c r="L440" s="6">
        <f>F440+I440</f>
        <v>9460</v>
      </c>
      <c r="M440" s="5">
        <f>L440/K439%</f>
        <v>33.400416622532923</v>
      </c>
      <c r="N440" s="7">
        <v>50476</v>
      </c>
      <c r="O440" s="6">
        <v>28286</v>
      </c>
      <c r="P440" s="5">
        <f>O440/N439%</f>
        <v>56.038513352880578</v>
      </c>
      <c r="Q440" s="7">
        <f>K440+N440</f>
        <v>78799</v>
      </c>
      <c r="R440" s="6">
        <f>L440+O440</f>
        <v>37746</v>
      </c>
      <c r="S440" s="5">
        <f>R440/Q439%</f>
        <v>47.901623117044629</v>
      </c>
      <c r="T440" s="5">
        <f>P440-G440</f>
        <v>23.924018196235146</v>
      </c>
      <c r="U440" s="5">
        <f>P440-J440</f>
        <v>17.185599384332932</v>
      </c>
      <c r="V440" s="5">
        <f>P440-M440</f>
        <v>22.638096730347655</v>
      </c>
    </row>
    <row r="441" spans="1:22" x14ac:dyDescent="0.2">
      <c r="A441" s="8" t="s">
        <v>768</v>
      </c>
      <c r="B441" s="8" t="s">
        <v>102</v>
      </c>
      <c r="C441" s="5" t="s">
        <v>101</v>
      </c>
      <c r="D441" s="5" t="s">
        <v>2</v>
      </c>
      <c r="E441" s="7">
        <v>18430</v>
      </c>
      <c r="F441" s="6">
        <v>6833</v>
      </c>
      <c r="G441" s="5">
        <f>F441/E441%</f>
        <v>37.075420510037979</v>
      </c>
      <c r="H441" s="7">
        <v>8244</v>
      </c>
      <c r="I441" s="6">
        <v>2566</v>
      </c>
      <c r="J441" s="5">
        <f>I441/H441%</f>
        <v>31.125667151868026</v>
      </c>
      <c r="K441" s="7">
        <f>E441+H441</f>
        <v>26674</v>
      </c>
      <c r="L441" s="6">
        <f>F441+I441</f>
        <v>9399</v>
      </c>
      <c r="M441" s="5">
        <f>L441/K441%</f>
        <v>35.236559946014843</v>
      </c>
      <c r="N441" s="7">
        <v>82948</v>
      </c>
      <c r="O441" s="6">
        <v>34563</v>
      </c>
      <c r="P441" s="5">
        <f>O441/N441%</f>
        <v>41.668274099435791</v>
      </c>
      <c r="Q441" s="7">
        <f>K441+N441</f>
        <v>109622</v>
      </c>
      <c r="R441" s="6">
        <f>L441+O441</f>
        <v>43962</v>
      </c>
      <c r="S441" s="5">
        <f>R441/Q441%</f>
        <v>40.103263943369029</v>
      </c>
      <c r="T441" s="5">
        <f>P441-G441</f>
        <v>4.5928535893978122</v>
      </c>
      <c r="U441" s="5">
        <f>P441-J441</f>
        <v>10.542606947567766</v>
      </c>
      <c r="V441" s="5">
        <f>P441-M441</f>
        <v>6.4317141534209483</v>
      </c>
    </row>
    <row r="442" spans="1:22" x14ac:dyDescent="0.2">
      <c r="A442" s="8" t="s">
        <v>768</v>
      </c>
      <c r="B442" s="8" t="s">
        <v>102</v>
      </c>
      <c r="C442" s="5" t="s">
        <v>100</v>
      </c>
      <c r="D442" s="5" t="s">
        <v>23</v>
      </c>
      <c r="E442" s="7">
        <v>18430</v>
      </c>
      <c r="F442" s="6">
        <v>7357</v>
      </c>
      <c r="G442" s="5">
        <f>F442/E441%</f>
        <v>39.918610960390666</v>
      </c>
      <c r="H442" s="7">
        <v>8244</v>
      </c>
      <c r="I442" s="6">
        <v>2560</v>
      </c>
      <c r="J442" s="5">
        <f>I442/H441%</f>
        <v>31.052886948083454</v>
      </c>
      <c r="K442" s="7">
        <f>E442+H442</f>
        <v>26674</v>
      </c>
      <c r="L442" s="6">
        <f>F442+I442</f>
        <v>9917</v>
      </c>
      <c r="M442" s="5">
        <f>L442/K441%</f>
        <v>37.17852590537602</v>
      </c>
      <c r="N442" s="7">
        <v>82948</v>
      </c>
      <c r="O442" s="6">
        <v>32731</v>
      </c>
      <c r="P442" s="5">
        <f>O442/N441%</f>
        <v>39.459661474658823</v>
      </c>
      <c r="Q442" s="7">
        <f>K442+N442</f>
        <v>109622</v>
      </c>
      <c r="R442" s="6">
        <f>L442+O442</f>
        <v>42648</v>
      </c>
      <c r="S442" s="5">
        <f>R442/Q441%</f>
        <v>38.904599441717899</v>
      </c>
      <c r="T442" s="5">
        <f>P442-G442</f>
        <v>-0.4589494857318428</v>
      </c>
      <c r="U442" s="5">
        <f>P442-J442</f>
        <v>8.4067745265753686</v>
      </c>
      <c r="V442" s="5">
        <f>P442-M442</f>
        <v>2.281135569282803</v>
      </c>
    </row>
    <row r="443" spans="1:22" x14ac:dyDescent="0.2">
      <c r="A443" s="8" t="s">
        <v>768</v>
      </c>
      <c r="B443" s="8" t="s">
        <v>99</v>
      </c>
      <c r="C443" s="5" t="s">
        <v>98</v>
      </c>
      <c r="D443" s="5" t="s">
        <v>2</v>
      </c>
      <c r="E443" s="7">
        <v>9504</v>
      </c>
      <c r="F443" s="6">
        <v>5561</v>
      </c>
      <c r="G443" s="5">
        <f>F443/E443%</f>
        <v>58.512205387205384</v>
      </c>
      <c r="H443" s="7">
        <v>4955</v>
      </c>
      <c r="I443" s="6">
        <v>2085</v>
      </c>
      <c r="J443" s="5">
        <f>I443/H443%</f>
        <v>42.078708375378405</v>
      </c>
      <c r="K443" s="7">
        <f>E443+H443</f>
        <v>14459</v>
      </c>
      <c r="L443" s="6">
        <f>F443+I443</f>
        <v>7646</v>
      </c>
      <c r="M443" s="5">
        <f>L443/K443%</f>
        <v>52.880558821495264</v>
      </c>
      <c r="N443" s="7">
        <v>47178</v>
      </c>
      <c r="O443" s="6">
        <v>29600</v>
      </c>
      <c r="P443" s="5">
        <f>O443/N443%</f>
        <v>62.741108143626271</v>
      </c>
      <c r="Q443" s="7">
        <f>K443+N443</f>
        <v>61637</v>
      </c>
      <c r="R443" s="6">
        <f>L443+O443</f>
        <v>37246</v>
      </c>
      <c r="S443" s="5">
        <f>R443/Q443%</f>
        <v>60.427989681522462</v>
      </c>
      <c r="T443" s="5">
        <f>P443-G443</f>
        <v>4.2289027564208865</v>
      </c>
      <c r="U443" s="5">
        <f>P443-J443</f>
        <v>20.662399768247866</v>
      </c>
      <c r="V443" s="5">
        <f>P443-M443</f>
        <v>9.860549322131007</v>
      </c>
    </row>
    <row r="444" spans="1:22" x14ac:dyDescent="0.2">
      <c r="A444" s="8" t="s">
        <v>768</v>
      </c>
      <c r="B444" s="8" t="s">
        <v>99</v>
      </c>
      <c r="C444" s="5" t="s">
        <v>97</v>
      </c>
      <c r="D444" s="5" t="s">
        <v>0</v>
      </c>
      <c r="E444" s="7">
        <v>9504</v>
      </c>
      <c r="F444" s="6">
        <v>3753</v>
      </c>
      <c r="G444" s="5">
        <f>F444/E443%</f>
        <v>39.48863636363636</v>
      </c>
      <c r="H444" s="7">
        <v>4955</v>
      </c>
      <c r="I444" s="6">
        <v>2707</v>
      </c>
      <c r="J444" s="5">
        <f>I444/H443%</f>
        <v>54.631685166498492</v>
      </c>
      <c r="K444" s="7">
        <f>E444+H444</f>
        <v>14459</v>
      </c>
      <c r="L444" s="6">
        <f>F444+I444</f>
        <v>6460</v>
      </c>
      <c r="M444" s="5">
        <f>L444/K443%</f>
        <v>44.678055190538764</v>
      </c>
      <c r="N444" s="7">
        <v>47178</v>
      </c>
      <c r="O444" s="6">
        <v>16285</v>
      </c>
      <c r="P444" s="5">
        <f>O444/N443%</f>
        <v>34.518207639153843</v>
      </c>
      <c r="Q444" s="7">
        <f>K444+N444</f>
        <v>61637</v>
      </c>
      <c r="R444" s="6">
        <f>L444+O444</f>
        <v>22745</v>
      </c>
      <c r="S444" s="5">
        <f>R444/Q443%</f>
        <v>36.901536414815773</v>
      </c>
      <c r="T444" s="5">
        <f>P444-G444</f>
        <v>-4.9704287244825167</v>
      </c>
      <c r="U444" s="5">
        <f>P444-J444</f>
        <v>-20.113477527344649</v>
      </c>
      <c r="V444" s="5">
        <f>P444-M444</f>
        <v>-10.159847551384921</v>
      </c>
    </row>
    <row r="445" spans="1:22" x14ac:dyDescent="0.2">
      <c r="A445" s="8" t="s">
        <v>767</v>
      </c>
      <c r="B445" s="8" t="s">
        <v>96</v>
      </c>
      <c r="C445" s="5" t="s">
        <v>95</v>
      </c>
      <c r="D445" s="5" t="s">
        <v>0</v>
      </c>
      <c r="E445" s="7">
        <v>13345</v>
      </c>
      <c r="F445" s="6">
        <v>3343</v>
      </c>
      <c r="G445" s="5">
        <f>F445/E445%</f>
        <v>25.050580741850883</v>
      </c>
      <c r="H445" s="7">
        <v>8626</v>
      </c>
      <c r="I445" s="6">
        <v>3005</v>
      </c>
      <c r="J445" s="5">
        <f>I445/H445%</f>
        <v>34.836540690934385</v>
      </c>
      <c r="K445" s="7">
        <f>E445+H445</f>
        <v>21971</v>
      </c>
      <c r="L445" s="6">
        <f>F445+I445</f>
        <v>6348</v>
      </c>
      <c r="M445" s="5">
        <f>L445/K445%</f>
        <v>28.892631195667015</v>
      </c>
      <c r="N445" s="7">
        <v>61614</v>
      </c>
      <c r="O445" s="6">
        <v>17638</v>
      </c>
      <c r="P445" s="5">
        <f>O445/N445%</f>
        <v>28.626610835199791</v>
      </c>
      <c r="Q445" s="7">
        <f>K445+N445</f>
        <v>83585</v>
      </c>
      <c r="R445" s="6">
        <f>L445+O445</f>
        <v>23986</v>
      </c>
      <c r="S445" s="5">
        <f>R445/Q445%</f>
        <v>28.696536459891128</v>
      </c>
      <c r="T445" s="5">
        <f>P445-G445</f>
        <v>3.5760300933489084</v>
      </c>
      <c r="U445" s="5">
        <f>P445-J445</f>
        <v>-6.2099298557345932</v>
      </c>
      <c r="V445" s="5">
        <f>P445-M445</f>
        <v>-0.26602036046722333</v>
      </c>
    </row>
    <row r="446" spans="1:22" x14ac:dyDescent="0.2">
      <c r="A446" s="8" t="s">
        <v>767</v>
      </c>
      <c r="B446" s="8" t="s">
        <v>96</v>
      </c>
      <c r="C446" s="5" t="s">
        <v>94</v>
      </c>
      <c r="D446" s="5" t="s">
        <v>11</v>
      </c>
      <c r="E446" s="7">
        <v>13345</v>
      </c>
      <c r="F446" s="6">
        <v>7675</v>
      </c>
      <c r="G446" s="5">
        <f>F446/E445%</f>
        <v>57.512176845260399</v>
      </c>
      <c r="H446" s="7">
        <v>8626</v>
      </c>
      <c r="I446" s="6">
        <v>3979</v>
      </c>
      <c r="J446" s="5">
        <f>I446/H445%</f>
        <v>46.127985161140735</v>
      </c>
      <c r="K446" s="7">
        <f>E446+H446</f>
        <v>21971</v>
      </c>
      <c r="L446" s="6">
        <f>F446+I446</f>
        <v>11654</v>
      </c>
      <c r="M446" s="5">
        <f>L446/K445%</f>
        <v>53.04264712575668</v>
      </c>
      <c r="N446" s="7">
        <v>61614</v>
      </c>
      <c r="O446" s="6">
        <v>34521</v>
      </c>
      <c r="P446" s="5">
        <f>O446/N445%</f>
        <v>56.027850813126889</v>
      </c>
      <c r="Q446" s="7">
        <f>K446+N446</f>
        <v>83585</v>
      </c>
      <c r="R446" s="6">
        <f>L446+O446</f>
        <v>46175</v>
      </c>
      <c r="S446" s="5">
        <f>R446/Q445%</f>
        <v>55.243165639767902</v>
      </c>
      <c r="T446" s="5">
        <f>P446-G446</f>
        <v>-1.4843260321335094</v>
      </c>
      <c r="U446" s="5">
        <f>P446-J446</f>
        <v>9.8998656519861541</v>
      </c>
      <c r="V446" s="5">
        <f>P446-M446</f>
        <v>2.985203687370209</v>
      </c>
    </row>
    <row r="447" spans="1:22" x14ac:dyDescent="0.2">
      <c r="A447" s="8" t="s">
        <v>767</v>
      </c>
      <c r="B447" s="8" t="s">
        <v>93</v>
      </c>
      <c r="C447" s="5" t="s">
        <v>92</v>
      </c>
      <c r="D447" s="5" t="s">
        <v>0</v>
      </c>
      <c r="E447" s="7">
        <v>14794</v>
      </c>
      <c r="F447" s="6">
        <v>5472</v>
      </c>
      <c r="G447" s="5">
        <f>F447/E447%</f>
        <v>36.98796809517372</v>
      </c>
      <c r="H447" s="7">
        <v>7204</v>
      </c>
      <c r="I447" s="6">
        <v>3132</v>
      </c>
      <c r="J447" s="5">
        <f>I447/H447%</f>
        <v>43.475846751804546</v>
      </c>
      <c r="K447" s="7">
        <f>E447+H447</f>
        <v>21998</v>
      </c>
      <c r="L447" s="6">
        <f>F447+I447</f>
        <v>8604</v>
      </c>
      <c r="M447" s="5">
        <f>L447/K447%</f>
        <v>39.112646604236751</v>
      </c>
      <c r="N447" s="7">
        <v>57573</v>
      </c>
      <c r="O447" s="6">
        <v>22362</v>
      </c>
      <c r="P447" s="5">
        <f>O447/N447%</f>
        <v>38.841123443280701</v>
      </c>
      <c r="Q447" s="7">
        <f>K447+N447</f>
        <v>79571</v>
      </c>
      <c r="R447" s="6">
        <f>L447+O447</f>
        <v>30966</v>
      </c>
      <c r="S447" s="5">
        <f>R447/Q447%</f>
        <v>38.916188058463511</v>
      </c>
      <c r="T447" s="5">
        <f>P447-G447</f>
        <v>1.8531553481069807</v>
      </c>
      <c r="U447" s="5">
        <f>P447-J447</f>
        <v>-4.6347233085238457</v>
      </c>
      <c r="V447" s="5">
        <f>P447-M447</f>
        <v>-0.27152316095605045</v>
      </c>
    </row>
    <row r="448" spans="1:22" x14ac:dyDescent="0.2">
      <c r="A448" s="8" t="s">
        <v>767</v>
      </c>
      <c r="B448" s="8" t="s">
        <v>93</v>
      </c>
      <c r="C448" s="5" t="s">
        <v>91</v>
      </c>
      <c r="D448" s="5" t="s">
        <v>11</v>
      </c>
      <c r="E448" s="7">
        <v>14794</v>
      </c>
      <c r="F448" s="6">
        <v>8294</v>
      </c>
      <c r="G448" s="5">
        <f>F448/E447%</f>
        <v>56.063268892794376</v>
      </c>
      <c r="H448" s="7">
        <v>7204</v>
      </c>
      <c r="I448" s="6">
        <v>3508</v>
      </c>
      <c r="J448" s="5">
        <f>I448/H447%</f>
        <v>48.695169350360906</v>
      </c>
      <c r="K448" s="7">
        <f>E448+H448</f>
        <v>21998</v>
      </c>
      <c r="L448" s="6">
        <f>F448+I448</f>
        <v>11802</v>
      </c>
      <c r="M448" s="5">
        <f>L448/K447%</f>
        <v>53.65033184834985</v>
      </c>
      <c r="N448" s="7">
        <v>57573</v>
      </c>
      <c r="O448" s="6">
        <v>31242</v>
      </c>
      <c r="P448" s="5">
        <f>O448/N447%</f>
        <v>54.265020061487157</v>
      </c>
      <c r="Q448" s="7">
        <f>K448+N448</f>
        <v>79571</v>
      </c>
      <c r="R448" s="6">
        <f>L448+O448</f>
        <v>43044</v>
      </c>
      <c r="S448" s="5">
        <f>R448/Q447%</f>
        <v>54.095084892737304</v>
      </c>
      <c r="T448" s="5">
        <f>P448-G448</f>
        <v>-1.7982488313072196</v>
      </c>
      <c r="U448" s="5">
        <f>P448-J448</f>
        <v>5.5698507111262501</v>
      </c>
      <c r="V448" s="5">
        <f>P448-M448</f>
        <v>0.61468821313730615</v>
      </c>
    </row>
    <row r="449" spans="1:22" x14ac:dyDescent="0.2">
      <c r="A449" s="8" t="s">
        <v>767</v>
      </c>
      <c r="B449" s="8" t="s">
        <v>90</v>
      </c>
      <c r="C449" s="5" t="s">
        <v>89</v>
      </c>
      <c r="D449" s="5" t="s">
        <v>0</v>
      </c>
      <c r="E449" s="7">
        <v>11335</v>
      </c>
      <c r="F449" s="6">
        <v>3671</v>
      </c>
      <c r="G449" s="5">
        <f>F449/E449%</f>
        <v>32.386413762681961</v>
      </c>
      <c r="H449" s="7">
        <v>6988</v>
      </c>
      <c r="I449" s="6">
        <v>2751</v>
      </c>
      <c r="J449" s="5">
        <f>I449/H449%</f>
        <v>39.367487120778478</v>
      </c>
      <c r="K449" s="7">
        <f>E449+H449</f>
        <v>18323</v>
      </c>
      <c r="L449" s="6">
        <f>F449+I449</f>
        <v>6422</v>
      </c>
      <c r="M449" s="5">
        <f>L449/K449%</f>
        <v>35.048845713038261</v>
      </c>
      <c r="N449" s="7">
        <v>54022</v>
      </c>
      <c r="O449" s="6">
        <v>18939</v>
      </c>
      <c r="P449" s="5">
        <f>O449/N449%</f>
        <v>35.057939358039313</v>
      </c>
      <c r="Q449" s="7">
        <f>K449+N449</f>
        <v>72345</v>
      </c>
      <c r="R449" s="6">
        <f>L449+O449</f>
        <v>25361</v>
      </c>
      <c r="S449" s="5">
        <f>R449/Q449%</f>
        <v>35.055636187711656</v>
      </c>
      <c r="T449" s="5">
        <f>P449-G449</f>
        <v>2.6715255953573518</v>
      </c>
      <c r="U449" s="5">
        <f>P449-J449</f>
        <v>-4.3095477627391645</v>
      </c>
      <c r="V449" s="5">
        <f>P449-M449</f>
        <v>9.0936450010516978E-3</v>
      </c>
    </row>
    <row r="450" spans="1:22" x14ac:dyDescent="0.2">
      <c r="A450" s="8" t="s">
        <v>767</v>
      </c>
      <c r="B450" s="8" t="s">
        <v>90</v>
      </c>
      <c r="C450" s="5" t="s">
        <v>88</v>
      </c>
      <c r="D450" s="5" t="s">
        <v>11</v>
      </c>
      <c r="E450" s="7">
        <v>11335</v>
      </c>
      <c r="F450" s="6">
        <v>6621</v>
      </c>
      <c r="G450" s="5">
        <f>F450/E449%</f>
        <v>58.411998235553597</v>
      </c>
      <c r="H450" s="7">
        <v>6988</v>
      </c>
      <c r="I450" s="6">
        <v>3391</v>
      </c>
      <c r="J450" s="5">
        <f>I450/H449%</f>
        <v>48.52604464796795</v>
      </c>
      <c r="K450" s="7">
        <f>E450+H450</f>
        <v>18323</v>
      </c>
      <c r="L450" s="6">
        <f>F450+I450</f>
        <v>10012</v>
      </c>
      <c r="M450" s="5">
        <f>L450/K449%</f>
        <v>54.64170714402664</v>
      </c>
      <c r="N450" s="7">
        <v>54022</v>
      </c>
      <c r="O450" s="6">
        <v>30408</v>
      </c>
      <c r="P450" s="5">
        <f>O450/N449%</f>
        <v>56.288178890081817</v>
      </c>
      <c r="Q450" s="7">
        <f>K450+N450</f>
        <v>72345</v>
      </c>
      <c r="R450" s="6">
        <f>L450+O450</f>
        <v>40420</v>
      </c>
      <c r="S450" s="5">
        <f>R450/Q449%</f>
        <v>55.871172852304923</v>
      </c>
      <c r="T450" s="5">
        <f>P450-G450</f>
        <v>-2.1238193454717802</v>
      </c>
      <c r="U450" s="5">
        <f>P450-J450</f>
        <v>7.7621342421138664</v>
      </c>
      <c r="V450" s="5">
        <f>P450-M450</f>
        <v>1.6464717460551768</v>
      </c>
    </row>
    <row r="451" spans="1:22" x14ac:dyDescent="0.2">
      <c r="A451" s="8" t="s">
        <v>767</v>
      </c>
      <c r="B451" s="8" t="s">
        <v>87</v>
      </c>
      <c r="C451" s="5" t="s">
        <v>86</v>
      </c>
      <c r="D451" s="5" t="s">
        <v>0</v>
      </c>
      <c r="E451" s="7">
        <v>13529</v>
      </c>
      <c r="F451" s="6">
        <v>3854</v>
      </c>
      <c r="G451" s="5">
        <f>F451/E451%</f>
        <v>28.486953950772417</v>
      </c>
      <c r="H451" s="7">
        <v>7796</v>
      </c>
      <c r="I451" s="6">
        <v>2552</v>
      </c>
      <c r="J451" s="5">
        <f>I451/H451%</f>
        <v>32.734735761929194</v>
      </c>
      <c r="K451" s="7">
        <f>E451+H451</f>
        <v>21325</v>
      </c>
      <c r="L451" s="6">
        <f>F451+I451</f>
        <v>6406</v>
      </c>
      <c r="M451" s="5">
        <f>L451/K451%</f>
        <v>30.039859320046894</v>
      </c>
      <c r="N451" s="7">
        <v>57057</v>
      </c>
      <c r="O451" s="6">
        <v>18123</v>
      </c>
      <c r="P451" s="5">
        <f>O451/N451%</f>
        <v>31.762973868237022</v>
      </c>
      <c r="Q451" s="7">
        <f>K451+N451</f>
        <v>78382</v>
      </c>
      <c r="R451" s="6">
        <f>L451+O451</f>
        <v>24529</v>
      </c>
      <c r="S451" s="5">
        <f>R451/Q451%</f>
        <v>31.294174682962922</v>
      </c>
      <c r="T451" s="5">
        <f>P451-G451</f>
        <v>3.2760199174646054</v>
      </c>
      <c r="U451" s="5">
        <f>P451-J451</f>
        <v>-0.9717618936921717</v>
      </c>
      <c r="V451" s="5">
        <f>P451-M451</f>
        <v>1.7231145481901287</v>
      </c>
    </row>
    <row r="452" spans="1:22" x14ac:dyDescent="0.2">
      <c r="A452" s="8" t="s">
        <v>767</v>
      </c>
      <c r="B452" s="8" t="s">
        <v>87</v>
      </c>
      <c r="C452" s="5" t="s">
        <v>85</v>
      </c>
      <c r="D452" s="5" t="s">
        <v>11</v>
      </c>
      <c r="E452" s="7">
        <v>13529</v>
      </c>
      <c r="F452" s="6">
        <v>7670</v>
      </c>
      <c r="G452" s="5">
        <f>F452/E451%</f>
        <v>56.693029787863111</v>
      </c>
      <c r="H452" s="7">
        <v>7796</v>
      </c>
      <c r="I452" s="6">
        <v>3930</v>
      </c>
      <c r="J452" s="5">
        <f>I452/H451%</f>
        <v>50.410466906105697</v>
      </c>
      <c r="K452" s="7">
        <f>E452+H452</f>
        <v>21325</v>
      </c>
      <c r="L452" s="6">
        <f>F452+I452</f>
        <v>11600</v>
      </c>
      <c r="M452" s="5">
        <f>L452/K451%</f>
        <v>54.396248534583819</v>
      </c>
      <c r="N452" s="7">
        <v>57057</v>
      </c>
      <c r="O452" s="6">
        <v>30855</v>
      </c>
      <c r="P452" s="5">
        <f>O452/N451%</f>
        <v>54.077501445922493</v>
      </c>
      <c r="Q452" s="7">
        <f>K452+N452</f>
        <v>78382</v>
      </c>
      <c r="R452" s="6">
        <f>L452+O452</f>
        <v>42455</v>
      </c>
      <c r="S452" s="5">
        <f>R452/Q451%</f>
        <v>54.164221377357045</v>
      </c>
      <c r="T452" s="5">
        <f>P452-G452</f>
        <v>-2.6155283419406175</v>
      </c>
      <c r="U452" s="5">
        <f>P452-J452</f>
        <v>3.6670345398167967</v>
      </c>
      <c r="V452" s="5">
        <f>P452-M452</f>
        <v>-0.31874708866132551</v>
      </c>
    </row>
    <row r="453" spans="1:22" x14ac:dyDescent="0.2">
      <c r="A453" s="8" t="s">
        <v>767</v>
      </c>
      <c r="B453" s="8" t="s">
        <v>84</v>
      </c>
      <c r="C453" s="5" t="s">
        <v>83</v>
      </c>
      <c r="D453" s="5" t="s">
        <v>0</v>
      </c>
      <c r="E453" s="7">
        <v>17358</v>
      </c>
      <c r="F453" s="6">
        <v>3422</v>
      </c>
      <c r="G453" s="5">
        <f>F453/E453%</f>
        <v>19.714252794100702</v>
      </c>
      <c r="H453" s="7">
        <v>8933</v>
      </c>
      <c r="I453" s="6">
        <v>2842</v>
      </c>
      <c r="J453" s="5">
        <f>I453/H453%</f>
        <v>31.814619948505541</v>
      </c>
      <c r="K453" s="7">
        <f>E453+H453</f>
        <v>26291</v>
      </c>
      <c r="L453" s="6">
        <f>F453+I453</f>
        <v>6264</v>
      </c>
      <c r="M453" s="5">
        <f>L453/K453%</f>
        <v>23.825643756418543</v>
      </c>
      <c r="N453" s="7">
        <v>67280</v>
      </c>
      <c r="O453" s="6">
        <v>15259</v>
      </c>
      <c r="P453" s="5">
        <f>O453/N453%</f>
        <v>22.679845422116529</v>
      </c>
      <c r="Q453" s="7">
        <f>K453+N453</f>
        <v>93571</v>
      </c>
      <c r="R453" s="6">
        <f>L453+O453</f>
        <v>21523</v>
      </c>
      <c r="S453" s="5">
        <f>R453/Q453%</f>
        <v>23.001784740998811</v>
      </c>
      <c r="T453" s="5">
        <f>P453-G453</f>
        <v>2.9655926280158269</v>
      </c>
      <c r="U453" s="5">
        <f>P453-J453</f>
        <v>-9.1347745263890125</v>
      </c>
      <c r="V453" s="5">
        <f>P453-M453</f>
        <v>-1.1457983343020146</v>
      </c>
    </row>
    <row r="454" spans="1:22" x14ac:dyDescent="0.2">
      <c r="A454" s="8" t="s">
        <v>767</v>
      </c>
      <c r="B454" s="8" t="s">
        <v>84</v>
      </c>
      <c r="C454" s="5" t="s">
        <v>82</v>
      </c>
      <c r="D454" s="5" t="s">
        <v>11</v>
      </c>
      <c r="E454" s="7">
        <v>17358</v>
      </c>
      <c r="F454" s="6">
        <v>12868</v>
      </c>
      <c r="G454" s="5">
        <f>F454/E453%</f>
        <v>74.132964627261202</v>
      </c>
      <c r="H454" s="7">
        <v>8933</v>
      </c>
      <c r="I454" s="6">
        <v>5271</v>
      </c>
      <c r="J454" s="5">
        <f>I454/H453%</f>
        <v>59.005933057203627</v>
      </c>
      <c r="K454" s="7">
        <f>E454+H454</f>
        <v>26291</v>
      </c>
      <c r="L454" s="6">
        <f>F454+I454</f>
        <v>18139</v>
      </c>
      <c r="M454" s="5">
        <f>L454/K453%</f>
        <v>68.993191586474452</v>
      </c>
      <c r="N454" s="7">
        <v>67280</v>
      </c>
      <c r="O454" s="6">
        <v>47395</v>
      </c>
      <c r="P454" s="5">
        <f>O454/N453%</f>
        <v>70.44441141498217</v>
      </c>
      <c r="Q454" s="7">
        <f>K454+N454</f>
        <v>93571</v>
      </c>
      <c r="R454" s="6">
        <f>L454+O454</f>
        <v>65534</v>
      </c>
      <c r="S454" s="5">
        <f>R454/Q453%</f>
        <v>70.036656656442702</v>
      </c>
      <c r="T454" s="5">
        <f>P454-G454</f>
        <v>-3.6885532122790323</v>
      </c>
      <c r="U454" s="5">
        <f>P454-J454</f>
        <v>11.438478357778543</v>
      </c>
      <c r="V454" s="5">
        <f>P454-M454</f>
        <v>1.4512198285077176</v>
      </c>
    </row>
    <row r="455" spans="1:22" x14ac:dyDescent="0.2">
      <c r="A455" s="8" t="s">
        <v>767</v>
      </c>
      <c r="B455" s="8" t="s">
        <v>81</v>
      </c>
      <c r="C455" s="5" t="s">
        <v>80</v>
      </c>
      <c r="D455" s="5" t="s">
        <v>0</v>
      </c>
      <c r="E455" s="7">
        <v>19814</v>
      </c>
      <c r="F455" s="6">
        <v>6576</v>
      </c>
      <c r="G455" s="5">
        <f>F455/E455%</f>
        <v>33.188654486726563</v>
      </c>
      <c r="H455" s="7">
        <v>12380</v>
      </c>
      <c r="I455" s="6">
        <v>5154</v>
      </c>
      <c r="J455" s="5">
        <f>I455/H455%</f>
        <v>41.631663974151856</v>
      </c>
      <c r="K455" s="7">
        <f>E455+H455</f>
        <v>32194</v>
      </c>
      <c r="L455" s="6">
        <f>F455+I455</f>
        <v>11730</v>
      </c>
      <c r="M455" s="5">
        <f>L455/K455%</f>
        <v>36.435360626203639</v>
      </c>
      <c r="N455" s="7">
        <v>92367</v>
      </c>
      <c r="O455" s="6">
        <v>32175</v>
      </c>
      <c r="P455" s="5">
        <f>O455/N455%</f>
        <v>34.833869239013936</v>
      </c>
      <c r="Q455" s="7">
        <f>K455+N455</f>
        <v>124561</v>
      </c>
      <c r="R455" s="6">
        <f>L455+O455</f>
        <v>43905</v>
      </c>
      <c r="S455" s="5">
        <f>R455/Q455%</f>
        <v>35.247790239320494</v>
      </c>
      <c r="T455" s="5">
        <f>P455-G455</f>
        <v>1.645214752287373</v>
      </c>
      <c r="U455" s="5">
        <f>P455-J455</f>
        <v>-6.79779473513792</v>
      </c>
      <c r="V455" s="5">
        <f>P455-M455</f>
        <v>-1.6014913871897036</v>
      </c>
    </row>
    <row r="456" spans="1:22" x14ac:dyDescent="0.2">
      <c r="A456" s="8" t="s">
        <v>767</v>
      </c>
      <c r="B456" s="8" t="s">
        <v>81</v>
      </c>
      <c r="C456" s="5" t="s">
        <v>79</v>
      </c>
      <c r="D456" s="5" t="s">
        <v>11</v>
      </c>
      <c r="E456" s="7">
        <v>19814</v>
      </c>
      <c r="F456" s="6">
        <v>11494</v>
      </c>
      <c r="G456" s="5">
        <f>F456/E455%</f>
        <v>58.009488240637936</v>
      </c>
      <c r="H456" s="7">
        <v>12380</v>
      </c>
      <c r="I456" s="6">
        <v>5723</v>
      </c>
      <c r="J456" s="5">
        <f>I456/H455%</f>
        <v>46.227786752827143</v>
      </c>
      <c r="K456" s="7">
        <f>E456+H456</f>
        <v>32194</v>
      </c>
      <c r="L456" s="6">
        <f>F456+I456</f>
        <v>17217</v>
      </c>
      <c r="M456" s="5">
        <f>L456/K455%</f>
        <v>53.478909113499412</v>
      </c>
      <c r="N456" s="7">
        <v>92367</v>
      </c>
      <c r="O456" s="6">
        <v>51269</v>
      </c>
      <c r="P456" s="5">
        <f>O456/N455%</f>
        <v>55.505754219580588</v>
      </c>
      <c r="Q456" s="7">
        <f>K456+N456</f>
        <v>124561</v>
      </c>
      <c r="R456" s="6">
        <f>L456+O456</f>
        <v>68486</v>
      </c>
      <c r="S456" s="5">
        <f>R456/Q455%</f>
        <v>54.981896420227848</v>
      </c>
      <c r="T456" s="5">
        <f>P456-G456</f>
        <v>-2.5037340210573475</v>
      </c>
      <c r="U456" s="5">
        <f>P456-J456</f>
        <v>9.2779674667534451</v>
      </c>
      <c r="V456" s="5">
        <f>P456-M456</f>
        <v>2.0268451060811756</v>
      </c>
    </row>
    <row r="457" spans="1:22" x14ac:dyDescent="0.2">
      <c r="A457" s="8" t="s">
        <v>767</v>
      </c>
      <c r="B457" s="8" t="s">
        <v>78</v>
      </c>
      <c r="C457" s="5" t="s">
        <v>77</v>
      </c>
      <c r="D457" s="5" t="s">
        <v>0</v>
      </c>
      <c r="E457" s="7">
        <v>10421</v>
      </c>
      <c r="F457" s="6">
        <v>3415</v>
      </c>
      <c r="G457" s="5">
        <f>F457/E457%</f>
        <v>32.770367527108725</v>
      </c>
      <c r="H457" s="7">
        <v>6270</v>
      </c>
      <c r="I457" s="6">
        <v>2286</v>
      </c>
      <c r="J457" s="5">
        <f>I457/H457%</f>
        <v>36.459330143540669</v>
      </c>
      <c r="K457" s="7">
        <f>E457+H457</f>
        <v>16691</v>
      </c>
      <c r="L457" s="6">
        <f>F457+I457</f>
        <v>5701</v>
      </c>
      <c r="M457" s="5">
        <f>L457/K457%</f>
        <v>34.156132047211074</v>
      </c>
      <c r="N457" s="7">
        <v>60712</v>
      </c>
      <c r="O457" s="6">
        <v>20529</v>
      </c>
      <c r="P457" s="5">
        <f>O457/N457%</f>
        <v>33.813743576228752</v>
      </c>
      <c r="Q457" s="7">
        <f>K457+N457</f>
        <v>77403</v>
      </c>
      <c r="R457" s="6">
        <f>L457+O457</f>
        <v>26230</v>
      </c>
      <c r="S457" s="5">
        <f>R457/Q457%</f>
        <v>33.887575416973505</v>
      </c>
      <c r="T457" s="5">
        <f>P457-G457</f>
        <v>1.0433760491200275</v>
      </c>
      <c r="U457" s="5">
        <f>P457-J457</f>
        <v>-2.6455865673119163</v>
      </c>
      <c r="V457" s="5">
        <f>P457-M457</f>
        <v>-0.34238847098232128</v>
      </c>
    </row>
    <row r="458" spans="1:22" x14ac:dyDescent="0.2">
      <c r="A458" s="8" t="s">
        <v>767</v>
      </c>
      <c r="B458" s="8" t="s">
        <v>78</v>
      </c>
      <c r="C458" s="5" t="s">
        <v>76</v>
      </c>
      <c r="D458" s="5" t="s">
        <v>11</v>
      </c>
      <c r="E458" s="7">
        <v>10421</v>
      </c>
      <c r="F458" s="6">
        <v>5573</v>
      </c>
      <c r="G458" s="5">
        <f>F458/E457%</f>
        <v>53.478552921984459</v>
      </c>
      <c r="H458" s="7">
        <v>6270</v>
      </c>
      <c r="I458" s="6">
        <v>2860</v>
      </c>
      <c r="J458" s="5">
        <f>I458/H457%</f>
        <v>45.614035087719294</v>
      </c>
      <c r="K458" s="7">
        <f>E458+H458</f>
        <v>16691</v>
      </c>
      <c r="L458" s="6">
        <f>F458+I458</f>
        <v>8433</v>
      </c>
      <c r="M458" s="5">
        <f>L458/K457%</f>
        <v>50.524234617458511</v>
      </c>
      <c r="N458" s="7">
        <v>60712</v>
      </c>
      <c r="O458" s="6">
        <v>32309</v>
      </c>
      <c r="P458" s="5">
        <f>O458/N457%</f>
        <v>53.216826986427726</v>
      </c>
      <c r="Q458" s="7">
        <f>K458+N458</f>
        <v>77403</v>
      </c>
      <c r="R458" s="6">
        <f>L458+O458</f>
        <v>40742</v>
      </c>
      <c r="S458" s="5">
        <f>R458/Q457%</f>
        <v>52.636202731160296</v>
      </c>
      <c r="T458" s="5">
        <f>P458-G458</f>
        <v>-0.26172593555673274</v>
      </c>
      <c r="U458" s="5">
        <f>P458-J458</f>
        <v>7.602791898708432</v>
      </c>
      <c r="V458" s="5">
        <f>P458-M458</f>
        <v>2.6925923689692155</v>
      </c>
    </row>
    <row r="459" spans="1:22" x14ac:dyDescent="0.2">
      <c r="A459" s="8" t="s">
        <v>767</v>
      </c>
      <c r="B459" s="8" t="s">
        <v>75</v>
      </c>
      <c r="C459" s="5" t="s">
        <v>74</v>
      </c>
      <c r="D459" s="5" t="s">
        <v>0</v>
      </c>
      <c r="E459" s="7">
        <v>14301</v>
      </c>
      <c r="F459" s="6">
        <v>6030</v>
      </c>
      <c r="G459" s="5">
        <f>F459/E459%</f>
        <v>42.164883574575207</v>
      </c>
      <c r="H459" s="7">
        <v>9333</v>
      </c>
      <c r="I459" s="6">
        <v>4331</v>
      </c>
      <c r="J459" s="5">
        <f>I459/H459%</f>
        <v>46.405228758169933</v>
      </c>
      <c r="K459" s="7">
        <f>E459+H459</f>
        <v>23634</v>
      </c>
      <c r="L459" s="6">
        <f>F459+I459</f>
        <v>10361</v>
      </c>
      <c r="M459" s="5">
        <f>L459/K459%</f>
        <v>43.839383938393837</v>
      </c>
      <c r="N459" s="7">
        <v>77763</v>
      </c>
      <c r="O459" s="6">
        <v>33213</v>
      </c>
      <c r="P459" s="5">
        <f>O459/N459%</f>
        <v>42.710543574707764</v>
      </c>
      <c r="Q459" s="7">
        <f>K459+N459</f>
        <v>101397</v>
      </c>
      <c r="R459" s="6">
        <f>L459+O459</f>
        <v>43574</v>
      </c>
      <c r="S459" s="5">
        <f>R459/Q459%</f>
        <v>42.973657997771134</v>
      </c>
      <c r="T459" s="5">
        <f>P459-G459</f>
        <v>0.54566000013255689</v>
      </c>
      <c r="U459" s="5">
        <f>P459-J459</f>
        <v>-3.6946851834621697</v>
      </c>
      <c r="V459" s="5">
        <f>P459-M459</f>
        <v>-1.1288403636860735</v>
      </c>
    </row>
    <row r="460" spans="1:22" x14ac:dyDescent="0.2">
      <c r="A460" s="8" t="s">
        <v>767</v>
      </c>
      <c r="B460" s="8" t="s">
        <v>75</v>
      </c>
      <c r="C460" s="5" t="s">
        <v>73</v>
      </c>
      <c r="D460" s="5" t="s">
        <v>11</v>
      </c>
      <c r="E460" s="7">
        <v>14301</v>
      </c>
      <c r="F460" s="6">
        <v>7273</v>
      </c>
      <c r="G460" s="5">
        <f>F460/E459%</f>
        <v>50.856583455702399</v>
      </c>
      <c r="H460" s="7">
        <v>9333</v>
      </c>
      <c r="I460" s="6">
        <v>3939</v>
      </c>
      <c r="J460" s="5">
        <f>I460/H459%</f>
        <v>42.205078752812604</v>
      </c>
      <c r="K460" s="7">
        <f>E460+H460</f>
        <v>23634</v>
      </c>
      <c r="L460" s="6">
        <f>F460+I460</f>
        <v>11212</v>
      </c>
      <c r="M460" s="5">
        <f>L460/K459%</f>
        <v>47.440128628247436</v>
      </c>
      <c r="N460" s="7">
        <v>77763</v>
      </c>
      <c r="O460" s="6">
        <v>39385</v>
      </c>
      <c r="P460" s="5">
        <f>O460/N459%</f>
        <v>50.647480164088321</v>
      </c>
      <c r="Q460" s="7">
        <f>K460+N460</f>
        <v>101397</v>
      </c>
      <c r="R460" s="6">
        <f>L460+O460</f>
        <v>50597</v>
      </c>
      <c r="S460" s="5">
        <f>R460/Q459%</f>
        <v>49.899898419085375</v>
      </c>
      <c r="T460" s="5">
        <f>P460-G460</f>
        <v>-0.20910329161407759</v>
      </c>
      <c r="U460" s="5">
        <f>P460-J460</f>
        <v>8.4424014112757177</v>
      </c>
      <c r="V460" s="5">
        <f>P460-M460</f>
        <v>3.2073515358408855</v>
      </c>
    </row>
    <row r="461" spans="1:22" x14ac:dyDescent="0.2">
      <c r="A461" s="8" t="s">
        <v>766</v>
      </c>
      <c r="B461" s="8" t="s">
        <v>72</v>
      </c>
      <c r="C461" s="5" t="s">
        <v>71</v>
      </c>
      <c r="D461" s="5" t="s">
        <v>0</v>
      </c>
      <c r="E461" s="7">
        <v>15108</v>
      </c>
      <c r="F461" s="6">
        <v>6192</v>
      </c>
      <c r="G461" s="5">
        <f>F461/E461%</f>
        <v>40.984908657664811</v>
      </c>
      <c r="H461" s="7">
        <v>9191</v>
      </c>
      <c r="I461" s="6">
        <v>4329</v>
      </c>
      <c r="J461" s="5">
        <f>I461/H461%</f>
        <v>47.100424328147099</v>
      </c>
      <c r="K461" s="7">
        <f>E461+H461</f>
        <v>24299</v>
      </c>
      <c r="L461" s="6">
        <f>F461+I461</f>
        <v>10521</v>
      </c>
      <c r="M461" s="5">
        <f>L461/K461%</f>
        <v>43.298078110210298</v>
      </c>
      <c r="N461" s="7">
        <v>66480</v>
      </c>
      <c r="O461" s="6">
        <v>27494</v>
      </c>
      <c r="P461" s="5">
        <f>O461/N461%</f>
        <v>41.356799037304455</v>
      </c>
      <c r="Q461" s="7">
        <f>K461+N461</f>
        <v>90779</v>
      </c>
      <c r="R461" s="6">
        <f>L461+O461</f>
        <v>38015</v>
      </c>
      <c r="S461" s="5">
        <f>R461/Q461%</f>
        <v>41.876425164410271</v>
      </c>
      <c r="T461" s="5">
        <f>P461-G461</f>
        <v>0.37189037963964466</v>
      </c>
      <c r="U461" s="5">
        <f>P461-J461</f>
        <v>-5.7436252908426439</v>
      </c>
      <c r="V461" s="5">
        <f>P461-M461</f>
        <v>-1.9412790729058429</v>
      </c>
    </row>
    <row r="462" spans="1:22" x14ac:dyDescent="0.2">
      <c r="A462" s="8" t="s">
        <v>766</v>
      </c>
      <c r="B462" s="8" t="s">
        <v>72</v>
      </c>
      <c r="C462" s="5" t="s">
        <v>70</v>
      </c>
      <c r="D462" s="5" t="s">
        <v>11</v>
      </c>
      <c r="E462" s="7">
        <v>15108</v>
      </c>
      <c r="F462" s="6">
        <v>6654</v>
      </c>
      <c r="G462" s="5">
        <f>F462/E461%</f>
        <v>44.04289118347895</v>
      </c>
      <c r="H462" s="7">
        <v>9191</v>
      </c>
      <c r="I462" s="6">
        <v>3306</v>
      </c>
      <c r="J462" s="5">
        <f>I462/H461%</f>
        <v>35.96997062343597</v>
      </c>
      <c r="K462" s="7">
        <f>E462+H462</f>
        <v>24299</v>
      </c>
      <c r="L462" s="6">
        <f>F462+I462</f>
        <v>9960</v>
      </c>
      <c r="M462" s="5">
        <f>L462/K461%</f>
        <v>40.989341125149181</v>
      </c>
      <c r="N462" s="7">
        <v>66480</v>
      </c>
      <c r="O462" s="6">
        <v>28931</v>
      </c>
      <c r="P462" s="5">
        <f>O462/N461%</f>
        <v>43.518351383874851</v>
      </c>
      <c r="Q462" s="7">
        <f>K462+N462</f>
        <v>90779</v>
      </c>
      <c r="R462" s="6">
        <f>L462+O462</f>
        <v>38891</v>
      </c>
      <c r="S462" s="5">
        <f>R462/Q461%</f>
        <v>42.841406052060499</v>
      </c>
      <c r="T462" s="5">
        <f>P462-G462</f>
        <v>-0.52453979960409924</v>
      </c>
      <c r="U462" s="5">
        <f>P462-J462</f>
        <v>7.5483807604388815</v>
      </c>
      <c r="V462" s="5">
        <f>P462-M462</f>
        <v>2.5290102587256698</v>
      </c>
    </row>
    <row r="463" spans="1:22" x14ac:dyDescent="0.2">
      <c r="A463" s="8" t="s">
        <v>766</v>
      </c>
      <c r="B463" s="8" t="s">
        <v>69</v>
      </c>
      <c r="C463" s="5" t="s">
        <v>68</v>
      </c>
      <c r="D463" s="5" t="s">
        <v>2</v>
      </c>
      <c r="E463" s="7">
        <v>17602</v>
      </c>
      <c r="F463" s="6">
        <v>7553</v>
      </c>
      <c r="G463" s="5">
        <f>F463/E463%</f>
        <v>42.909896602658783</v>
      </c>
      <c r="H463" s="7">
        <v>10825</v>
      </c>
      <c r="I463" s="6">
        <v>3267</v>
      </c>
      <c r="J463" s="5">
        <f>I463/H463%</f>
        <v>30.18013856812933</v>
      </c>
      <c r="K463" s="7">
        <f>E463+H463</f>
        <v>28427</v>
      </c>
      <c r="L463" s="6">
        <f>F463+I463</f>
        <v>10820</v>
      </c>
      <c r="M463" s="5">
        <f>L463/K463%</f>
        <v>38.062405459598274</v>
      </c>
      <c r="N463" s="7">
        <v>81205</v>
      </c>
      <c r="O463" s="6">
        <v>30031</v>
      </c>
      <c r="P463" s="5">
        <f>O463/N463%</f>
        <v>36.981712948710054</v>
      </c>
      <c r="Q463" s="7">
        <f>K463+N463</f>
        <v>109632</v>
      </c>
      <c r="R463" s="6">
        <f>L463+O463</f>
        <v>40851</v>
      </c>
      <c r="S463" s="5">
        <f>R463/Q463%</f>
        <v>37.261930823117339</v>
      </c>
      <c r="T463" s="5">
        <f>P463-G463</f>
        <v>-5.9281836539487287</v>
      </c>
      <c r="U463" s="5">
        <f>P463-J463</f>
        <v>6.8015743805807247</v>
      </c>
      <c r="V463" s="5">
        <f>P463-M463</f>
        <v>-1.0806925108882197</v>
      </c>
    </row>
    <row r="464" spans="1:22" x14ac:dyDescent="0.2">
      <c r="A464" s="8" t="s">
        <v>766</v>
      </c>
      <c r="B464" s="8" t="s">
        <v>69</v>
      </c>
      <c r="C464" s="5" t="s">
        <v>67</v>
      </c>
      <c r="D464" s="5" t="s">
        <v>0</v>
      </c>
      <c r="E464" s="7">
        <v>17602</v>
      </c>
      <c r="F464" s="6">
        <v>6008</v>
      </c>
      <c r="G464" s="5">
        <f>F464/E463%</f>
        <v>34.132484944892624</v>
      </c>
      <c r="H464" s="7">
        <v>10825</v>
      </c>
      <c r="I464" s="6">
        <v>4585</v>
      </c>
      <c r="J464" s="5">
        <f>I464/H463%</f>
        <v>42.355658198614321</v>
      </c>
      <c r="K464" s="7">
        <f>E464+H464</f>
        <v>28427</v>
      </c>
      <c r="L464" s="6">
        <f>F464+I464</f>
        <v>10593</v>
      </c>
      <c r="M464" s="5">
        <f>L464/K463%</f>
        <v>37.263868857072502</v>
      </c>
      <c r="N464" s="7">
        <v>81205</v>
      </c>
      <c r="O464" s="6">
        <v>30054</v>
      </c>
      <c r="P464" s="5">
        <f>O464/N463%</f>
        <v>37.01003632781233</v>
      </c>
      <c r="Q464" s="7">
        <f>K464+N464</f>
        <v>109632</v>
      </c>
      <c r="R464" s="6">
        <f>L464+O464</f>
        <v>40647</v>
      </c>
      <c r="S464" s="5">
        <f>R464/Q463%</f>
        <v>37.075853765323998</v>
      </c>
      <c r="T464" s="5">
        <f>P464-G464</f>
        <v>2.8775513829197052</v>
      </c>
      <c r="U464" s="5">
        <f>P464-J464</f>
        <v>-5.3456218708019918</v>
      </c>
      <c r="V464" s="5">
        <f>P464-M464</f>
        <v>-0.25383252926017263</v>
      </c>
    </row>
    <row r="465" spans="1:22" x14ac:dyDescent="0.2">
      <c r="A465" s="8" t="s">
        <v>766</v>
      </c>
      <c r="B465" s="8" t="s">
        <v>66</v>
      </c>
      <c r="C465" s="5" t="s">
        <v>65</v>
      </c>
      <c r="D465" s="5" t="s">
        <v>0</v>
      </c>
      <c r="E465" s="7">
        <v>23182</v>
      </c>
      <c r="F465" s="6">
        <v>11311</v>
      </c>
      <c r="G465" s="5">
        <f>F465/E465%</f>
        <v>48.792166335950306</v>
      </c>
      <c r="H465" s="7">
        <v>10680</v>
      </c>
      <c r="I465" s="6">
        <v>5129</v>
      </c>
      <c r="J465" s="5">
        <f>I465/H465%</f>
        <v>48.024344569288388</v>
      </c>
      <c r="K465" s="7">
        <f>E465+H465</f>
        <v>33862</v>
      </c>
      <c r="L465" s="6">
        <f>F465+I465</f>
        <v>16440</v>
      </c>
      <c r="M465" s="5">
        <f>L465/K465%</f>
        <v>48.549997046837163</v>
      </c>
      <c r="N465" s="7">
        <v>95699</v>
      </c>
      <c r="O465" s="6">
        <v>43970</v>
      </c>
      <c r="P465" s="5">
        <f>O465/N465%</f>
        <v>45.946143637864552</v>
      </c>
      <c r="Q465" s="7">
        <f>K465+N465</f>
        <v>129561</v>
      </c>
      <c r="R465" s="6">
        <f>L465+O465</f>
        <v>60410</v>
      </c>
      <c r="S465" s="5">
        <f>R465/Q465%</f>
        <v>46.62668549949445</v>
      </c>
      <c r="T465" s="5">
        <f>P465-G465</f>
        <v>-2.8460226980857541</v>
      </c>
      <c r="U465" s="5">
        <f>P465-J465</f>
        <v>-2.0782009314238366</v>
      </c>
      <c r="V465" s="5">
        <f>P465-M465</f>
        <v>-2.6038534089726113</v>
      </c>
    </row>
    <row r="466" spans="1:22" x14ac:dyDescent="0.2">
      <c r="A466" s="8" t="s">
        <v>766</v>
      </c>
      <c r="B466" s="8" t="s">
        <v>66</v>
      </c>
      <c r="C466" s="5" t="s">
        <v>64</v>
      </c>
      <c r="D466" s="5" t="s">
        <v>11</v>
      </c>
      <c r="E466" s="7">
        <v>23182</v>
      </c>
      <c r="F466" s="6">
        <v>10626</v>
      </c>
      <c r="G466" s="5">
        <f>F466/E465%</f>
        <v>45.837287550685879</v>
      </c>
      <c r="H466" s="7">
        <v>10680</v>
      </c>
      <c r="I466" s="6">
        <v>4863</v>
      </c>
      <c r="J466" s="5">
        <f>I466/H465%</f>
        <v>45.533707865168537</v>
      </c>
      <c r="K466" s="7">
        <f>E466+H466</f>
        <v>33862</v>
      </c>
      <c r="L466" s="6">
        <f>F466+I466</f>
        <v>15489</v>
      </c>
      <c r="M466" s="5">
        <f>L466/K465%</f>
        <v>45.741539188470853</v>
      </c>
      <c r="N466" s="7">
        <v>95699</v>
      </c>
      <c r="O466" s="6">
        <v>45847</v>
      </c>
      <c r="P466" s="5">
        <f>O466/N465%</f>
        <v>47.907501645785224</v>
      </c>
      <c r="Q466" s="7">
        <f>K466+N466</f>
        <v>129561</v>
      </c>
      <c r="R466" s="6">
        <f>L466+O466</f>
        <v>61336</v>
      </c>
      <c r="S466" s="5">
        <f>R466/Q465%</f>
        <v>47.34140675048819</v>
      </c>
      <c r="T466" s="5">
        <f>P466-G466</f>
        <v>2.0702140950993453</v>
      </c>
      <c r="U466" s="5">
        <f>P466-J466</f>
        <v>2.3737937806166869</v>
      </c>
      <c r="V466" s="5">
        <f>P466-M466</f>
        <v>2.1659624573143716</v>
      </c>
    </row>
    <row r="467" spans="1:22" x14ac:dyDescent="0.2">
      <c r="A467" s="8" t="s">
        <v>766</v>
      </c>
      <c r="B467" s="8" t="s">
        <v>63</v>
      </c>
      <c r="C467" s="5" t="s">
        <v>62</v>
      </c>
      <c r="D467" s="5" t="s">
        <v>0</v>
      </c>
      <c r="E467" s="7">
        <v>24645</v>
      </c>
      <c r="F467" s="6">
        <v>8030</v>
      </c>
      <c r="G467" s="5">
        <f>F467/E467%</f>
        <v>32.582673970379389</v>
      </c>
      <c r="H467" s="7">
        <v>7630</v>
      </c>
      <c r="I467" s="6">
        <v>2675</v>
      </c>
      <c r="J467" s="5">
        <f>I467/H467%</f>
        <v>35.05897771952818</v>
      </c>
      <c r="K467" s="7">
        <f>E467+H467</f>
        <v>32275</v>
      </c>
      <c r="L467" s="6">
        <f>F467+I467</f>
        <v>10705</v>
      </c>
      <c r="M467" s="5">
        <f>L467/K467%</f>
        <v>33.16808675445391</v>
      </c>
      <c r="N467" s="7">
        <v>96687</v>
      </c>
      <c r="O467" s="6">
        <v>33784</v>
      </c>
      <c r="P467" s="5">
        <f>O467/N467%</f>
        <v>34.941615729105258</v>
      </c>
      <c r="Q467" s="7">
        <f>K467+N467</f>
        <v>128962</v>
      </c>
      <c r="R467" s="6">
        <f>L467+O467</f>
        <v>44489</v>
      </c>
      <c r="S467" s="5">
        <f>R467/Q467%</f>
        <v>34.497759029791723</v>
      </c>
      <c r="T467" s="5">
        <f>P467-G467</f>
        <v>2.3589417587258694</v>
      </c>
      <c r="U467" s="5">
        <f>P467-J467</f>
        <v>-0.11736199042292128</v>
      </c>
      <c r="V467" s="5">
        <f>P467-M467</f>
        <v>1.7735289746513487</v>
      </c>
    </row>
    <row r="468" spans="1:22" x14ac:dyDescent="0.2">
      <c r="A468" s="8" t="s">
        <v>766</v>
      </c>
      <c r="B468" s="8" t="s">
        <v>63</v>
      </c>
      <c r="C468" s="5" t="s">
        <v>61</v>
      </c>
      <c r="D468" s="5" t="s">
        <v>11</v>
      </c>
      <c r="E468" s="7">
        <v>24645</v>
      </c>
      <c r="F468" s="6">
        <v>12334</v>
      </c>
      <c r="G468" s="5">
        <f>F468/E467%</f>
        <v>50.046662609048489</v>
      </c>
      <c r="H468" s="7">
        <v>7630</v>
      </c>
      <c r="I468" s="6">
        <v>3422</v>
      </c>
      <c r="J468" s="5">
        <f>I468/H467%</f>
        <v>44.849279161205772</v>
      </c>
      <c r="K468" s="7">
        <f>E468+H468</f>
        <v>32275</v>
      </c>
      <c r="L468" s="6">
        <f>F468+I468</f>
        <v>15756</v>
      </c>
      <c r="M468" s="5">
        <f>L468/K467%</f>
        <v>48.817970565453138</v>
      </c>
      <c r="N468" s="7">
        <v>96687</v>
      </c>
      <c r="O468" s="6">
        <v>44568</v>
      </c>
      <c r="P468" s="5">
        <f>O468/N467%</f>
        <v>46.095131713674022</v>
      </c>
      <c r="Q468" s="7">
        <f>K468+N468</f>
        <v>128962</v>
      </c>
      <c r="R468" s="6">
        <f>L468+O468</f>
        <v>60324</v>
      </c>
      <c r="S468" s="5">
        <f>R468/Q467%</f>
        <v>46.776569842279123</v>
      </c>
      <c r="T468" s="5">
        <f>P468-G468</f>
        <v>-3.9515308953744679</v>
      </c>
      <c r="U468" s="5">
        <f>P468-J468</f>
        <v>1.24585255246825</v>
      </c>
      <c r="V468" s="5">
        <f>P468-M468</f>
        <v>-2.722838851779116</v>
      </c>
    </row>
    <row r="469" spans="1:22" x14ac:dyDescent="0.2">
      <c r="A469" s="8" t="s">
        <v>766</v>
      </c>
      <c r="B469" s="8" t="s">
        <v>60</v>
      </c>
      <c r="C469" s="5" t="s">
        <v>59</v>
      </c>
      <c r="D469" s="5" t="s">
        <v>0</v>
      </c>
      <c r="E469" s="7">
        <v>15647</v>
      </c>
      <c r="F469" s="6">
        <v>7580</v>
      </c>
      <c r="G469" s="5">
        <f>F469/E469%</f>
        <v>48.443791142071966</v>
      </c>
      <c r="H469" s="7">
        <v>5759</v>
      </c>
      <c r="I469" s="6">
        <v>2895</v>
      </c>
      <c r="J469" s="5">
        <f>I469/H469%</f>
        <v>50.269143948602185</v>
      </c>
      <c r="K469" s="7">
        <f>E469+H469</f>
        <v>21406</v>
      </c>
      <c r="L469" s="6">
        <f>F469+I469</f>
        <v>10475</v>
      </c>
      <c r="M469" s="5">
        <f>L469/K469%</f>
        <v>48.934878071568718</v>
      </c>
      <c r="N469" s="7">
        <v>50053</v>
      </c>
      <c r="O469" s="6">
        <v>24679</v>
      </c>
      <c r="P469" s="5">
        <f>O469/N469%</f>
        <v>49.305735919924885</v>
      </c>
      <c r="Q469" s="7">
        <f>K469+N469</f>
        <v>71459</v>
      </c>
      <c r="R469" s="6">
        <f>L469+O469</f>
        <v>35154</v>
      </c>
      <c r="S469" s="5">
        <f>R469/Q469%</f>
        <v>49.194643082047044</v>
      </c>
      <c r="T469" s="5">
        <f>P469-G469</f>
        <v>0.86194477785291923</v>
      </c>
      <c r="U469" s="5">
        <f>P469-J469</f>
        <v>-0.96340802867729991</v>
      </c>
      <c r="V469" s="5">
        <f>P469-M469</f>
        <v>0.37085784835616664</v>
      </c>
    </row>
    <row r="470" spans="1:22" x14ac:dyDescent="0.2">
      <c r="A470" s="8" t="s">
        <v>766</v>
      </c>
      <c r="B470" s="8" t="s">
        <v>60</v>
      </c>
      <c r="C470" s="5" t="s">
        <v>58</v>
      </c>
      <c r="D470" s="5" t="s">
        <v>11</v>
      </c>
      <c r="E470" s="7">
        <v>15647</v>
      </c>
      <c r="F470" s="6">
        <v>5730</v>
      </c>
      <c r="G470" s="5">
        <f>F470/E469%</f>
        <v>36.620438422700836</v>
      </c>
      <c r="H470" s="7">
        <v>5759</v>
      </c>
      <c r="I470" s="6">
        <v>1962</v>
      </c>
      <c r="J470" s="5">
        <f>I470/H469%</f>
        <v>34.068414655322101</v>
      </c>
      <c r="K470" s="7">
        <f>E470+H470</f>
        <v>21406</v>
      </c>
      <c r="L470" s="6">
        <f>F470+I470</f>
        <v>7692</v>
      </c>
      <c r="M470" s="5">
        <f>L470/K469%</f>
        <v>35.933850322339531</v>
      </c>
      <c r="N470" s="7">
        <v>50053</v>
      </c>
      <c r="O470" s="6">
        <v>17336</v>
      </c>
      <c r="P470" s="5">
        <f>O470/N469%</f>
        <v>34.635286596208019</v>
      </c>
      <c r="Q470" s="7">
        <f>K470+N470</f>
        <v>71459</v>
      </c>
      <c r="R470" s="6">
        <f>L470+O470</f>
        <v>25028</v>
      </c>
      <c r="S470" s="5">
        <f>R470/Q469%</f>
        <v>35.02427965686617</v>
      </c>
      <c r="T470" s="5">
        <f>P470-G470</f>
        <v>-1.9851518264928174</v>
      </c>
      <c r="U470" s="5">
        <f>P470-J470</f>
        <v>0.56687194088591752</v>
      </c>
      <c r="V470" s="5">
        <f>P470-M470</f>
        <v>-1.2985637261315119</v>
      </c>
    </row>
    <row r="471" spans="1:22" x14ac:dyDescent="0.2">
      <c r="A471" s="8" t="s">
        <v>766</v>
      </c>
      <c r="B471" s="8" t="s">
        <v>57</v>
      </c>
      <c r="C471" s="5" t="s">
        <v>56</v>
      </c>
      <c r="D471" s="5" t="s">
        <v>0</v>
      </c>
      <c r="E471" s="7">
        <v>13791</v>
      </c>
      <c r="F471" s="6">
        <v>4795</v>
      </c>
      <c r="G471" s="5">
        <f>F471/E471%</f>
        <v>34.769052280472771</v>
      </c>
      <c r="H471" s="7">
        <v>7337</v>
      </c>
      <c r="I471" s="6">
        <v>2770</v>
      </c>
      <c r="J471" s="5">
        <f>I471/H471%</f>
        <v>37.753850347553495</v>
      </c>
      <c r="K471" s="7">
        <f>E471+H471</f>
        <v>21128</v>
      </c>
      <c r="L471" s="6">
        <f>F471+I471</f>
        <v>7565</v>
      </c>
      <c r="M471" s="5">
        <f>L471/K471%</f>
        <v>35.805566073457022</v>
      </c>
      <c r="N471" s="7">
        <v>53831</v>
      </c>
      <c r="O471" s="6">
        <v>19588</v>
      </c>
      <c r="P471" s="5">
        <f>O471/N471%</f>
        <v>36.38795489587784</v>
      </c>
      <c r="Q471" s="7">
        <f>K471+N471</f>
        <v>74959</v>
      </c>
      <c r="R471" s="6">
        <f>L471+O471</f>
        <v>27153</v>
      </c>
      <c r="S471" s="5">
        <f>R471/Q471%</f>
        <v>36.223802345282088</v>
      </c>
      <c r="T471" s="5">
        <f>P471-G471</f>
        <v>1.6189026154050694</v>
      </c>
      <c r="U471" s="5">
        <f>P471-J471</f>
        <v>-1.3658954516756552</v>
      </c>
      <c r="V471" s="5">
        <f>P471-M471</f>
        <v>0.58238882242081758</v>
      </c>
    </row>
    <row r="472" spans="1:22" x14ac:dyDescent="0.2">
      <c r="A472" s="8" t="s">
        <v>766</v>
      </c>
      <c r="B472" s="8" t="s">
        <v>57</v>
      </c>
      <c r="C472" s="5" t="s">
        <v>55</v>
      </c>
      <c r="D472" s="5" t="s">
        <v>11</v>
      </c>
      <c r="E472" s="7">
        <v>13791</v>
      </c>
      <c r="F472" s="6">
        <v>6457</v>
      </c>
      <c r="G472" s="5">
        <f>F472/E471%</f>
        <v>46.820390109491697</v>
      </c>
      <c r="H472" s="7">
        <v>7337</v>
      </c>
      <c r="I472" s="6">
        <v>3089</v>
      </c>
      <c r="J472" s="5">
        <f>I472/H471%</f>
        <v>42.101676434510019</v>
      </c>
      <c r="K472" s="7">
        <f>E472+H472</f>
        <v>21128</v>
      </c>
      <c r="L472" s="6">
        <f>F472+I472</f>
        <v>9546</v>
      </c>
      <c r="M472" s="5">
        <f>L472/K471%</f>
        <v>45.18174933737221</v>
      </c>
      <c r="N472" s="7">
        <v>53831</v>
      </c>
      <c r="O472" s="6">
        <v>24494</v>
      </c>
      <c r="P472" s="5">
        <f>O472/N471%</f>
        <v>45.501662610763319</v>
      </c>
      <c r="Q472" s="7">
        <f>K472+N472</f>
        <v>74959</v>
      </c>
      <c r="R472" s="6">
        <f>L472+O472</f>
        <v>34040</v>
      </c>
      <c r="S472" s="5">
        <f>R472/Q471%</f>
        <v>45.411491615416423</v>
      </c>
      <c r="T472" s="5">
        <f>P472-G472</f>
        <v>-1.3187274987283786</v>
      </c>
      <c r="U472" s="5">
        <f>P472-J472</f>
        <v>3.3999861762533001</v>
      </c>
      <c r="V472" s="5">
        <f>P472-M472</f>
        <v>0.31991327339110853</v>
      </c>
    </row>
    <row r="473" spans="1:22" x14ac:dyDescent="0.2">
      <c r="A473" s="8" t="s">
        <v>766</v>
      </c>
      <c r="B473" s="8" t="s">
        <v>54</v>
      </c>
      <c r="C473" s="5" t="s">
        <v>53</v>
      </c>
      <c r="D473" s="5" t="s">
        <v>0</v>
      </c>
      <c r="E473" s="7">
        <v>11567</v>
      </c>
      <c r="F473" s="6">
        <v>3242</v>
      </c>
      <c r="G473" s="5">
        <f>F473/E473%</f>
        <v>28.028010720152157</v>
      </c>
      <c r="H473" s="7">
        <v>4272</v>
      </c>
      <c r="I473" s="6">
        <v>1436</v>
      </c>
      <c r="J473" s="5">
        <f>I473/H473%</f>
        <v>33.614232209737828</v>
      </c>
      <c r="K473" s="7">
        <f>E473+H473</f>
        <v>15839</v>
      </c>
      <c r="L473" s="6">
        <f>F473+I473</f>
        <v>4678</v>
      </c>
      <c r="M473" s="5">
        <f>L473/K473%</f>
        <v>29.534692846770632</v>
      </c>
      <c r="N473" s="7">
        <v>43801</v>
      </c>
      <c r="O473" s="6">
        <v>12176</v>
      </c>
      <c r="P473" s="5">
        <f>O473/N473%</f>
        <v>27.79845209013493</v>
      </c>
      <c r="Q473" s="7">
        <f>K473+N473</f>
        <v>59640</v>
      </c>
      <c r="R473" s="6">
        <f>L473+O473</f>
        <v>16854</v>
      </c>
      <c r="S473" s="5">
        <f>R473/Q473%</f>
        <v>28.259557344064387</v>
      </c>
      <c r="T473" s="5">
        <f>P473-G473</f>
        <v>-0.22955863001722676</v>
      </c>
      <c r="U473" s="5">
        <f>P473-J473</f>
        <v>-5.8157801196028984</v>
      </c>
      <c r="V473" s="5">
        <f>P473-M473</f>
        <v>-1.7362407566357021</v>
      </c>
    </row>
    <row r="474" spans="1:22" x14ac:dyDescent="0.2">
      <c r="A474" s="8" t="s">
        <v>766</v>
      </c>
      <c r="B474" s="8" t="s">
        <v>54</v>
      </c>
      <c r="C474" s="5" t="s">
        <v>52</v>
      </c>
      <c r="D474" s="5" t="s">
        <v>11</v>
      </c>
      <c r="E474" s="7">
        <v>11567</v>
      </c>
      <c r="F474" s="6">
        <v>6525</v>
      </c>
      <c r="G474" s="5">
        <f>F474/E473%</f>
        <v>56.410478084205067</v>
      </c>
      <c r="H474" s="7">
        <v>4272</v>
      </c>
      <c r="I474" s="6">
        <v>2376</v>
      </c>
      <c r="J474" s="5">
        <f>I474/H473%</f>
        <v>55.617977528089888</v>
      </c>
      <c r="K474" s="7">
        <f>E474+H474</f>
        <v>15839</v>
      </c>
      <c r="L474" s="6">
        <f>F474+I474</f>
        <v>8901</v>
      </c>
      <c r="M474" s="5">
        <f>L474/K473%</f>
        <v>56.196729591514618</v>
      </c>
      <c r="N474" s="7">
        <v>43801</v>
      </c>
      <c r="O474" s="6">
        <v>24694</v>
      </c>
      <c r="P474" s="5">
        <f>O474/N473%</f>
        <v>56.377708271500651</v>
      </c>
      <c r="Q474" s="7">
        <f>K474+N474</f>
        <v>59640</v>
      </c>
      <c r="R474" s="6">
        <f>L474+O474</f>
        <v>33595</v>
      </c>
      <c r="S474" s="5">
        <f>R474/Q473%</f>
        <v>56.329644533869889</v>
      </c>
      <c r="T474" s="5">
        <f>P474-G474</f>
        <v>-3.2769812704415813E-2</v>
      </c>
      <c r="U474" s="5">
        <f>P474-J474</f>
        <v>0.75973074341076341</v>
      </c>
      <c r="V474" s="5">
        <f>P474-M474</f>
        <v>0.18097867998603334</v>
      </c>
    </row>
    <row r="475" spans="1:22" x14ac:dyDescent="0.2">
      <c r="A475" s="8" t="s">
        <v>766</v>
      </c>
      <c r="B475" s="8" t="s">
        <v>51</v>
      </c>
      <c r="C475" s="5" t="s">
        <v>50</v>
      </c>
      <c r="D475" s="5" t="s">
        <v>0</v>
      </c>
      <c r="E475" s="7">
        <v>18081</v>
      </c>
      <c r="F475" s="6">
        <v>4210</v>
      </c>
      <c r="G475" s="5">
        <f>F475/E475%</f>
        <v>23.28411039212433</v>
      </c>
      <c r="H475" s="7">
        <v>6820</v>
      </c>
      <c r="I475" s="6">
        <v>2011</v>
      </c>
      <c r="J475" s="5">
        <f>I475/H475%</f>
        <v>29.486803519061581</v>
      </c>
      <c r="K475" s="7">
        <f>E475+H475</f>
        <v>24901</v>
      </c>
      <c r="L475" s="6">
        <f>F475+I475</f>
        <v>6221</v>
      </c>
      <c r="M475" s="5">
        <f>L475/K475%</f>
        <v>24.98293241235292</v>
      </c>
      <c r="N475" s="7">
        <v>56990</v>
      </c>
      <c r="O475" s="6">
        <v>12689</v>
      </c>
      <c r="P475" s="5">
        <f>O475/N475%</f>
        <v>22.265309703456747</v>
      </c>
      <c r="Q475" s="7">
        <f>K475+N475</f>
        <v>81891</v>
      </c>
      <c r="R475" s="6">
        <f>L475+O475</f>
        <v>18910</v>
      </c>
      <c r="S475" s="5">
        <f>R475/Q475%</f>
        <v>23.091670635356756</v>
      </c>
      <c r="T475" s="5">
        <f>P475-G475</f>
        <v>-1.0188006886675822</v>
      </c>
      <c r="U475" s="5">
        <f>P475-J475</f>
        <v>-7.2214938156048341</v>
      </c>
      <c r="V475" s="5">
        <f>P475-M475</f>
        <v>-2.7176227088961724</v>
      </c>
    </row>
    <row r="476" spans="1:22" x14ac:dyDescent="0.2">
      <c r="A476" s="8" t="s">
        <v>766</v>
      </c>
      <c r="B476" s="8" t="s">
        <v>51</v>
      </c>
      <c r="C476" s="5" t="s">
        <v>49</v>
      </c>
      <c r="D476" s="5" t="s">
        <v>11</v>
      </c>
      <c r="E476" s="7">
        <v>18081</v>
      </c>
      <c r="F476" s="6">
        <v>7220</v>
      </c>
      <c r="G476" s="5">
        <f>F476/E475%</f>
        <v>39.931419722360488</v>
      </c>
      <c r="H476" s="7">
        <v>6820</v>
      </c>
      <c r="I476" s="6">
        <v>2510</v>
      </c>
      <c r="J476" s="5">
        <f>I476/H475%</f>
        <v>36.803519061583579</v>
      </c>
      <c r="K476" s="7">
        <f>E476+H476</f>
        <v>24901</v>
      </c>
      <c r="L476" s="6">
        <f>F476+I476</f>
        <v>9730</v>
      </c>
      <c r="M476" s="5">
        <f>L476/K475%</f>
        <v>39.074735954379342</v>
      </c>
      <c r="N476" s="7">
        <v>56990</v>
      </c>
      <c r="O476" s="6">
        <v>21935</v>
      </c>
      <c r="P476" s="5">
        <f>O476/N475%</f>
        <v>38.489208633093526</v>
      </c>
      <c r="Q476" s="7">
        <f>K476+N476</f>
        <v>81891</v>
      </c>
      <c r="R476" s="6">
        <f>L476+O476</f>
        <v>31665</v>
      </c>
      <c r="S476" s="5">
        <f>R476/Q475%</f>
        <v>38.667252811664284</v>
      </c>
      <c r="T476" s="5">
        <f>P476-G476</f>
        <v>-1.4422110892669622</v>
      </c>
      <c r="U476" s="5">
        <f>P476-J476</f>
        <v>1.6856895715099469</v>
      </c>
      <c r="V476" s="5">
        <f>P476-M476</f>
        <v>-0.58552732128581653</v>
      </c>
    </row>
    <row r="477" spans="1:22" x14ac:dyDescent="0.2">
      <c r="A477" s="8" t="s">
        <v>766</v>
      </c>
      <c r="B477" s="8" t="s">
        <v>48</v>
      </c>
      <c r="C477" s="5" t="s">
        <v>47</v>
      </c>
      <c r="D477" s="5" t="s">
        <v>0</v>
      </c>
      <c r="E477" s="7">
        <v>16869</v>
      </c>
      <c r="F477" s="6">
        <v>7132</v>
      </c>
      <c r="G477" s="5">
        <f>F477/E477%</f>
        <v>42.278736143221295</v>
      </c>
      <c r="H477" s="7">
        <v>5926</v>
      </c>
      <c r="I477" s="6">
        <v>2937</v>
      </c>
      <c r="J477" s="5">
        <f>I477/H477%</f>
        <v>49.56125548430645</v>
      </c>
      <c r="K477" s="7">
        <f>E477+H477</f>
        <v>22795</v>
      </c>
      <c r="L477" s="6">
        <f>F477+I477</f>
        <v>10069</v>
      </c>
      <c r="M477" s="5">
        <f>L477/K477%</f>
        <v>44.171967536740517</v>
      </c>
      <c r="N477" s="7">
        <v>54464</v>
      </c>
      <c r="O477" s="6">
        <v>22623</v>
      </c>
      <c r="P477" s="5">
        <f>O477/N477%</f>
        <v>41.537529377203292</v>
      </c>
      <c r="Q477" s="7">
        <f>K477+N477</f>
        <v>77259</v>
      </c>
      <c r="R477" s="6">
        <f>L477+O477</f>
        <v>32692</v>
      </c>
      <c r="S477" s="5">
        <f>R477/Q477%</f>
        <v>42.314811219404859</v>
      </c>
      <c r="T477" s="5">
        <f>P477-G477</f>
        <v>-0.74120676601800284</v>
      </c>
      <c r="U477" s="5">
        <f>P477-J477</f>
        <v>-8.0237261071031583</v>
      </c>
      <c r="V477" s="5">
        <f>P477-M477</f>
        <v>-2.6344381595372255</v>
      </c>
    </row>
    <row r="478" spans="1:22" x14ac:dyDescent="0.2">
      <c r="A478" s="8" t="s">
        <v>766</v>
      </c>
      <c r="B478" s="8" t="s">
        <v>48</v>
      </c>
      <c r="C478" s="5" t="s">
        <v>46</v>
      </c>
      <c r="D478" s="5" t="s">
        <v>11</v>
      </c>
      <c r="E478" s="7">
        <v>16869</v>
      </c>
      <c r="F478" s="6">
        <v>7815</v>
      </c>
      <c r="G478" s="5">
        <f>F478/E477%</f>
        <v>46.327583140672239</v>
      </c>
      <c r="H478" s="7">
        <v>5926</v>
      </c>
      <c r="I478" s="6">
        <v>2192</v>
      </c>
      <c r="J478" s="5">
        <f>I478/H477%</f>
        <v>36.989537630779616</v>
      </c>
      <c r="K478" s="7">
        <f>E478+H478</f>
        <v>22795</v>
      </c>
      <c r="L478" s="6">
        <f>F478+I478</f>
        <v>10007</v>
      </c>
      <c r="M478" s="5">
        <f>L478/K477%</f>
        <v>43.899978065365211</v>
      </c>
      <c r="N478" s="7">
        <v>54464</v>
      </c>
      <c r="O478" s="6">
        <v>25084</v>
      </c>
      <c r="P478" s="5">
        <f>O478/N477%</f>
        <v>46.056110458284373</v>
      </c>
      <c r="Q478" s="7">
        <f>K478+N478</f>
        <v>77259</v>
      </c>
      <c r="R478" s="6">
        <f>L478+O478</f>
        <v>35091</v>
      </c>
      <c r="S478" s="5">
        <f>R478/Q477%</f>
        <v>45.419951073661316</v>
      </c>
      <c r="T478" s="5">
        <f>P478-G478</f>
        <v>-0.27147268238786637</v>
      </c>
      <c r="U478" s="5">
        <f>P478-J478</f>
        <v>9.066572827504757</v>
      </c>
      <c r="V478" s="5">
        <f>P478-M478</f>
        <v>2.1561323929191616</v>
      </c>
    </row>
    <row r="479" spans="1:22" x14ac:dyDescent="0.2">
      <c r="A479" s="8" t="s">
        <v>766</v>
      </c>
      <c r="B479" s="8" t="s">
        <v>45</v>
      </c>
      <c r="C479" s="5" t="s">
        <v>44</v>
      </c>
      <c r="D479" s="5" t="s">
        <v>0</v>
      </c>
      <c r="E479" s="7">
        <v>20334</v>
      </c>
      <c r="F479" s="6">
        <v>9314</v>
      </c>
      <c r="G479" s="5">
        <f>F479/E479%</f>
        <v>45.805055571948458</v>
      </c>
      <c r="H479" s="7">
        <v>8561</v>
      </c>
      <c r="I479" s="6">
        <v>4274</v>
      </c>
      <c r="J479" s="5">
        <f>I479/H479%</f>
        <v>49.924074290386635</v>
      </c>
      <c r="K479" s="7">
        <f>E479+H479</f>
        <v>28895</v>
      </c>
      <c r="L479" s="6">
        <f>F479+I479</f>
        <v>13588</v>
      </c>
      <c r="M479" s="5">
        <f>L479/K479%</f>
        <v>47.025436926803948</v>
      </c>
      <c r="N479" s="7">
        <v>64938</v>
      </c>
      <c r="O479" s="6">
        <v>31363</v>
      </c>
      <c r="P479" s="5">
        <f>O479/N479%</f>
        <v>48.296836982968372</v>
      </c>
      <c r="Q479" s="7">
        <f>K479+N479</f>
        <v>93833</v>
      </c>
      <c r="R479" s="6">
        <f>L479+O479</f>
        <v>44951</v>
      </c>
      <c r="S479" s="5">
        <f>R479/Q479%</f>
        <v>47.90532115567018</v>
      </c>
      <c r="T479" s="5">
        <f>P479-G479</f>
        <v>2.4917814110199146</v>
      </c>
      <c r="U479" s="5">
        <f>P479-J479</f>
        <v>-1.6272373074182624</v>
      </c>
      <c r="V479" s="5">
        <f>P479-M479</f>
        <v>1.2714000561644241</v>
      </c>
    </row>
    <row r="480" spans="1:22" x14ac:dyDescent="0.2">
      <c r="A480" s="8" t="s">
        <v>766</v>
      </c>
      <c r="B480" s="8" t="s">
        <v>45</v>
      </c>
      <c r="C480" s="5" t="s">
        <v>43</v>
      </c>
      <c r="D480" s="5" t="s">
        <v>11</v>
      </c>
      <c r="E480" s="7">
        <v>20334</v>
      </c>
      <c r="F480" s="6">
        <v>9716</v>
      </c>
      <c r="G480" s="5">
        <f>F480/E479%</f>
        <v>47.782039933116948</v>
      </c>
      <c r="H480" s="7">
        <v>8561</v>
      </c>
      <c r="I480" s="6">
        <v>3504</v>
      </c>
      <c r="J480" s="5">
        <f>I480/H479%</f>
        <v>40.929797920803644</v>
      </c>
      <c r="K480" s="7">
        <f>E480+H480</f>
        <v>28895</v>
      </c>
      <c r="L480" s="6">
        <f>F480+I480</f>
        <v>13220</v>
      </c>
      <c r="M480" s="5">
        <f>L480/K479%</f>
        <v>45.751860183422743</v>
      </c>
      <c r="N480" s="7">
        <v>64938</v>
      </c>
      <c r="O480" s="6">
        <v>28466</v>
      </c>
      <c r="P480" s="5">
        <f>O480/N479%</f>
        <v>43.835658628230007</v>
      </c>
      <c r="Q480" s="7">
        <f>K480+N480</f>
        <v>93833</v>
      </c>
      <c r="R480" s="6">
        <f>L480+O480</f>
        <v>41686</v>
      </c>
      <c r="S480" s="5">
        <f>R480/Q479%</f>
        <v>44.425735082540257</v>
      </c>
      <c r="T480" s="5">
        <f>P480-G480</f>
        <v>-3.9463813048869412</v>
      </c>
      <c r="U480" s="5">
        <f>P480-J480</f>
        <v>2.9058607074263634</v>
      </c>
      <c r="V480" s="5">
        <f>P480-M480</f>
        <v>-1.9162015551927354</v>
      </c>
    </row>
    <row r="481" spans="1:22" x14ac:dyDescent="0.2">
      <c r="A481" s="8" t="s">
        <v>765</v>
      </c>
      <c r="B481" s="8" t="s">
        <v>42</v>
      </c>
      <c r="C481" s="5" t="s">
        <v>41</v>
      </c>
      <c r="D481" s="5" t="s">
        <v>0</v>
      </c>
      <c r="E481" s="7">
        <v>20271</v>
      </c>
      <c r="F481" s="6">
        <v>3697</v>
      </c>
      <c r="G481" s="5">
        <f>F481/E481%</f>
        <v>18.23787676976962</v>
      </c>
      <c r="H481" s="7">
        <v>7495</v>
      </c>
      <c r="I481" s="6">
        <v>2027</v>
      </c>
      <c r="J481" s="5">
        <f>I481/H481%</f>
        <v>27.044696464309538</v>
      </c>
      <c r="K481" s="7">
        <f>E481+H481</f>
        <v>27766</v>
      </c>
      <c r="L481" s="6">
        <f>F481+I481</f>
        <v>5724</v>
      </c>
      <c r="M481" s="5">
        <f>L481/K481%</f>
        <v>20.615140819707555</v>
      </c>
      <c r="N481" s="7">
        <v>76508</v>
      </c>
      <c r="O481" s="6">
        <v>15196</v>
      </c>
      <c r="P481" s="5">
        <f>O481/N481%</f>
        <v>19.861975218277827</v>
      </c>
      <c r="Q481" s="7">
        <f>K481+N481</f>
        <v>104274</v>
      </c>
      <c r="R481" s="6">
        <f>L481+O481</f>
        <v>20920</v>
      </c>
      <c r="S481" s="5">
        <f>R481/Q481%</f>
        <v>20.062527571590234</v>
      </c>
      <c r="T481" s="5">
        <f>P481-G481</f>
        <v>1.6240984485082066</v>
      </c>
      <c r="U481" s="5">
        <f>P481-J481</f>
        <v>-7.1827212460317114</v>
      </c>
      <c r="V481" s="5">
        <f>P481-M481</f>
        <v>-0.75316560142972833</v>
      </c>
    </row>
    <row r="482" spans="1:22" x14ac:dyDescent="0.2">
      <c r="A482" s="8" t="s">
        <v>765</v>
      </c>
      <c r="B482" s="8" t="s">
        <v>42</v>
      </c>
      <c r="C482" s="5" t="s">
        <v>40</v>
      </c>
      <c r="D482" s="5" t="s">
        <v>11</v>
      </c>
      <c r="E482" s="7">
        <v>20271</v>
      </c>
      <c r="F482" s="6">
        <v>11487</v>
      </c>
      <c r="G482" s="5">
        <f>F482/E481%</f>
        <v>56.667159982240641</v>
      </c>
      <c r="H482" s="7">
        <v>7495</v>
      </c>
      <c r="I482" s="6">
        <v>3918</v>
      </c>
      <c r="J482" s="5">
        <f>I482/H481%</f>
        <v>52.274849899933287</v>
      </c>
      <c r="K482" s="7">
        <f>E482+H482</f>
        <v>27766</v>
      </c>
      <c r="L482" s="6">
        <f>F482+I482</f>
        <v>15405</v>
      </c>
      <c r="M482" s="5">
        <f>L482/K481%</f>
        <v>55.48152416624648</v>
      </c>
      <c r="N482" s="7">
        <v>76508</v>
      </c>
      <c r="O482" s="6">
        <v>42810</v>
      </c>
      <c r="P482" s="5">
        <f>O482/N481%</f>
        <v>55.954932817483133</v>
      </c>
      <c r="Q482" s="7">
        <f>K482+N482</f>
        <v>104274</v>
      </c>
      <c r="R482" s="6">
        <f>L482+O482</f>
        <v>58215</v>
      </c>
      <c r="S482" s="5">
        <f>R482/Q481%</f>
        <v>55.828873928304276</v>
      </c>
      <c r="T482" s="5">
        <f>P482-G482</f>
        <v>-0.71222716475750758</v>
      </c>
      <c r="U482" s="5">
        <f>P482-J482</f>
        <v>3.6800829175498464</v>
      </c>
      <c r="V482" s="5">
        <f>P482-M482</f>
        <v>0.4734086512366531</v>
      </c>
    </row>
    <row r="483" spans="1:22" x14ac:dyDescent="0.2">
      <c r="A483" s="8" t="s">
        <v>765</v>
      </c>
      <c r="B483" s="8" t="s">
        <v>39</v>
      </c>
      <c r="C483" s="5" t="s">
        <v>38</v>
      </c>
      <c r="D483" s="5" t="s">
        <v>0</v>
      </c>
      <c r="E483" s="7">
        <v>11916</v>
      </c>
      <c r="F483" s="6">
        <v>3863</v>
      </c>
      <c r="G483" s="5">
        <f>F483/E483%</f>
        <v>32.418596844578715</v>
      </c>
      <c r="H483" s="7">
        <v>5650</v>
      </c>
      <c r="I483" s="6">
        <v>2456</v>
      </c>
      <c r="J483" s="5">
        <f>I483/H483%</f>
        <v>43.469026548672566</v>
      </c>
      <c r="K483" s="7">
        <f>E483+H483</f>
        <v>17566</v>
      </c>
      <c r="L483" s="6">
        <f>F483+I483</f>
        <v>6319</v>
      </c>
      <c r="M483" s="5">
        <f>L483/K483%</f>
        <v>35.972902197426848</v>
      </c>
      <c r="N483" s="7">
        <v>54007</v>
      </c>
      <c r="O483" s="6">
        <v>18406</v>
      </c>
      <c r="P483" s="5">
        <f>O483/N483%</f>
        <v>34.080767307941557</v>
      </c>
      <c r="Q483" s="7">
        <f>K483+N483</f>
        <v>71573</v>
      </c>
      <c r="R483" s="6">
        <f>L483+O483</f>
        <v>24725</v>
      </c>
      <c r="S483" s="5">
        <f>R483/Q483%</f>
        <v>34.545149707291856</v>
      </c>
      <c r="T483" s="5">
        <f>P483-G483</f>
        <v>1.6621704633628411</v>
      </c>
      <c r="U483" s="5">
        <f>P483-J483</f>
        <v>-9.3882592407310099</v>
      </c>
      <c r="V483" s="5">
        <f>P483-M483</f>
        <v>-1.8921348894852912</v>
      </c>
    </row>
    <row r="484" spans="1:22" x14ac:dyDescent="0.2">
      <c r="A484" s="8" t="s">
        <v>765</v>
      </c>
      <c r="B484" s="8" t="s">
        <v>39</v>
      </c>
      <c r="C484" s="5" t="s">
        <v>37</v>
      </c>
      <c r="D484" s="5" t="s">
        <v>11</v>
      </c>
      <c r="E484" s="7">
        <v>11916</v>
      </c>
      <c r="F484" s="6">
        <v>5315</v>
      </c>
      <c r="G484" s="5">
        <f>F484/E483%</f>
        <v>44.603893924135619</v>
      </c>
      <c r="H484" s="7">
        <v>5650</v>
      </c>
      <c r="I484" s="6">
        <v>2053</v>
      </c>
      <c r="J484" s="5">
        <f>I484/H483%</f>
        <v>36.336283185840706</v>
      </c>
      <c r="K484" s="7">
        <f>E484+H484</f>
        <v>17566</v>
      </c>
      <c r="L484" s="6">
        <f>F484+I484</f>
        <v>7368</v>
      </c>
      <c r="M484" s="5">
        <f>L484/K483%</f>
        <v>41.944665831720371</v>
      </c>
      <c r="N484" s="7">
        <v>54007</v>
      </c>
      <c r="O484" s="6">
        <v>23700</v>
      </c>
      <c r="P484" s="5">
        <f>O484/N483%</f>
        <v>43.883200325883678</v>
      </c>
      <c r="Q484" s="7">
        <f>K484+N484</f>
        <v>71573</v>
      </c>
      <c r="R484" s="6">
        <f>L484+O484</f>
        <v>31068</v>
      </c>
      <c r="S484" s="5">
        <f>R484/Q483%</f>
        <v>43.407430176183759</v>
      </c>
      <c r="T484" s="5">
        <f>P484-G484</f>
        <v>-0.72069359825194113</v>
      </c>
      <c r="U484" s="5">
        <f>P484-J484</f>
        <v>7.5469171400429715</v>
      </c>
      <c r="V484" s="5">
        <f>P484-M484</f>
        <v>1.9385344941633065</v>
      </c>
    </row>
    <row r="485" spans="1:22" x14ac:dyDescent="0.2">
      <c r="A485" s="8" t="s">
        <v>765</v>
      </c>
      <c r="B485" s="8" t="s">
        <v>36</v>
      </c>
      <c r="C485" s="5" t="s">
        <v>35</v>
      </c>
      <c r="D485" s="5" t="s">
        <v>0</v>
      </c>
      <c r="E485" s="7">
        <v>10777</v>
      </c>
      <c r="F485" s="6">
        <v>3737</v>
      </c>
      <c r="G485" s="5">
        <f>F485/E485%</f>
        <v>34.675698246265199</v>
      </c>
      <c r="H485" s="7">
        <v>6708</v>
      </c>
      <c r="I485" s="6">
        <v>2508</v>
      </c>
      <c r="J485" s="5">
        <f>I485/H485%</f>
        <v>37.388193202146688</v>
      </c>
      <c r="K485" s="7">
        <f>E485+H485</f>
        <v>17485</v>
      </c>
      <c r="L485" s="6">
        <f>F485+I485</f>
        <v>6245</v>
      </c>
      <c r="M485" s="5">
        <f>L485/K485%</f>
        <v>35.716328281384044</v>
      </c>
      <c r="N485" s="7">
        <v>50709</v>
      </c>
      <c r="O485" s="6">
        <v>18641</v>
      </c>
      <c r="P485" s="5">
        <f>O485/N485%</f>
        <v>36.760732808771621</v>
      </c>
      <c r="Q485" s="7">
        <f>K485+N485</f>
        <v>68194</v>
      </c>
      <c r="R485" s="6">
        <f>L485+O485</f>
        <v>24886</v>
      </c>
      <c r="S485" s="5">
        <f>R485/Q485%</f>
        <v>36.492946593541951</v>
      </c>
      <c r="T485" s="5">
        <f>P485-G485</f>
        <v>2.0850345625064222</v>
      </c>
      <c r="U485" s="5">
        <f>P485-J485</f>
        <v>-0.62746039337506687</v>
      </c>
      <c r="V485" s="5">
        <f>P485-M485</f>
        <v>1.0444045273875773</v>
      </c>
    </row>
    <row r="486" spans="1:22" x14ac:dyDescent="0.2">
      <c r="A486" s="8" t="s">
        <v>765</v>
      </c>
      <c r="B486" s="8" t="s">
        <v>36</v>
      </c>
      <c r="C486" s="5" t="s">
        <v>34</v>
      </c>
      <c r="D486" s="5" t="s">
        <v>11</v>
      </c>
      <c r="E486" s="7">
        <v>10777</v>
      </c>
      <c r="F486" s="6">
        <v>5629</v>
      </c>
      <c r="G486" s="5">
        <f>F486/E485%</f>
        <v>52.231604342581427</v>
      </c>
      <c r="H486" s="7">
        <v>6708</v>
      </c>
      <c r="I486" s="6">
        <v>3320</v>
      </c>
      <c r="J486" s="5">
        <f>I486/H485%</f>
        <v>49.493142516398329</v>
      </c>
      <c r="K486" s="7">
        <f>E486+H486</f>
        <v>17485</v>
      </c>
      <c r="L486" s="6">
        <f>F486+I486</f>
        <v>8949</v>
      </c>
      <c r="M486" s="5">
        <f>L486/K485%</f>
        <v>51.181012296253932</v>
      </c>
      <c r="N486" s="7">
        <v>50709</v>
      </c>
      <c r="O486" s="6">
        <v>25115</v>
      </c>
      <c r="P486" s="5">
        <f>O486/N485%</f>
        <v>49.527697252953125</v>
      </c>
      <c r="Q486" s="7">
        <f>K486+N486</f>
        <v>68194</v>
      </c>
      <c r="R486" s="6">
        <f>L486+O486</f>
        <v>34064</v>
      </c>
      <c r="S486" s="5">
        <f>R486/Q485%</f>
        <v>49.951608645921922</v>
      </c>
      <c r="T486" s="5">
        <f>P486-G486</f>
        <v>-2.7039070896283022</v>
      </c>
      <c r="U486" s="5">
        <f>P486-J486</f>
        <v>3.4554736554795795E-2</v>
      </c>
      <c r="V486" s="5">
        <f>P486-M486</f>
        <v>-1.6533150433008075</v>
      </c>
    </row>
    <row r="487" spans="1:22" x14ac:dyDescent="0.2">
      <c r="A487" s="8" t="s">
        <v>765</v>
      </c>
      <c r="B487" s="8" t="s">
        <v>33</v>
      </c>
      <c r="C487" s="5" t="s">
        <v>32</v>
      </c>
      <c r="D487" s="5" t="s">
        <v>2</v>
      </c>
      <c r="E487" s="7">
        <v>32863</v>
      </c>
      <c r="F487" s="6">
        <v>15155</v>
      </c>
      <c r="G487" s="5">
        <f>F487/E487%</f>
        <v>46.115692420046862</v>
      </c>
      <c r="H487" s="7">
        <v>11659</v>
      </c>
      <c r="I487" s="6">
        <v>3688</v>
      </c>
      <c r="J487" s="5">
        <f>I487/H487%</f>
        <v>31.632215455870998</v>
      </c>
      <c r="K487" s="7">
        <f>E487+H487</f>
        <v>44522</v>
      </c>
      <c r="L487" s="6">
        <f>F487+I487</f>
        <v>18843</v>
      </c>
      <c r="M487" s="5">
        <f>L487/K487%</f>
        <v>42.322896545528053</v>
      </c>
      <c r="N487" s="7">
        <v>106478</v>
      </c>
      <c r="O487" s="6">
        <v>47906</v>
      </c>
      <c r="P487" s="5">
        <f>O487/N487%</f>
        <v>44.991453633614455</v>
      </c>
      <c r="Q487" s="7">
        <f>K487+N487</f>
        <v>151000</v>
      </c>
      <c r="R487" s="6">
        <f>L487+O487</f>
        <v>66749</v>
      </c>
      <c r="S487" s="5">
        <f>R487/Q487%</f>
        <v>44.204635761589401</v>
      </c>
      <c r="T487" s="5">
        <f>P487-G487</f>
        <v>-1.1242387864324073</v>
      </c>
      <c r="U487" s="5">
        <f>P487-J487</f>
        <v>13.359238177743457</v>
      </c>
      <c r="V487" s="5">
        <f>P487-M487</f>
        <v>2.668557088086402</v>
      </c>
    </row>
    <row r="488" spans="1:22" x14ac:dyDescent="0.2">
      <c r="A488" s="8" t="s">
        <v>765</v>
      </c>
      <c r="B488" s="8" t="s">
        <v>33</v>
      </c>
      <c r="C488" s="5" t="s">
        <v>31</v>
      </c>
      <c r="D488" s="5" t="s">
        <v>0</v>
      </c>
      <c r="E488" s="7">
        <v>32863</v>
      </c>
      <c r="F488" s="6">
        <v>12341</v>
      </c>
      <c r="G488" s="5">
        <f>F488/E487%</f>
        <v>37.552871009950401</v>
      </c>
      <c r="H488" s="7">
        <v>11659</v>
      </c>
      <c r="I488" s="6">
        <v>5481</v>
      </c>
      <c r="J488" s="5">
        <f>I488/H487%</f>
        <v>47.010892872459046</v>
      </c>
      <c r="K488" s="7">
        <f>E488+H488</f>
        <v>44522</v>
      </c>
      <c r="L488" s="6">
        <f>F488+I488</f>
        <v>17822</v>
      </c>
      <c r="M488" s="5">
        <f>L488/K487%</f>
        <v>40.029648263779698</v>
      </c>
      <c r="N488" s="7">
        <v>106478</v>
      </c>
      <c r="O488" s="6">
        <v>40574</v>
      </c>
      <c r="P488" s="5">
        <f>O488/N487%</f>
        <v>38.105524145832945</v>
      </c>
      <c r="Q488" s="7">
        <f>K488+N488</f>
        <v>151000</v>
      </c>
      <c r="R488" s="6">
        <f>L488+O488</f>
        <v>58396</v>
      </c>
      <c r="S488" s="5">
        <f>R488/Q487%</f>
        <v>38.672847682119205</v>
      </c>
      <c r="T488" s="5">
        <f>P488-G488</f>
        <v>0.55265313588254372</v>
      </c>
      <c r="U488" s="5">
        <f>P488-J488</f>
        <v>-8.9053687266261008</v>
      </c>
      <c r="V488" s="5">
        <f>P488-M488</f>
        <v>-1.9241241179467536</v>
      </c>
    </row>
    <row r="489" spans="1:22" x14ac:dyDescent="0.2">
      <c r="A489" s="8" t="s">
        <v>765</v>
      </c>
      <c r="B489" s="8" t="s">
        <v>30</v>
      </c>
      <c r="C489" s="5" t="s">
        <v>29</v>
      </c>
      <c r="D489" s="5" t="s">
        <v>0</v>
      </c>
      <c r="E489" s="7">
        <v>21007</v>
      </c>
      <c r="F489" s="6">
        <v>7655</v>
      </c>
      <c r="G489" s="5">
        <f>F489/E489%</f>
        <v>36.440234207645069</v>
      </c>
      <c r="H489" s="7">
        <v>9550</v>
      </c>
      <c r="I489" s="6">
        <v>4450</v>
      </c>
      <c r="J489" s="5">
        <f>I489/H489%</f>
        <v>46.596858638743456</v>
      </c>
      <c r="K489" s="7">
        <f>E489+H489</f>
        <v>30557</v>
      </c>
      <c r="L489" s="6">
        <f>F489+I489</f>
        <v>12105</v>
      </c>
      <c r="M489" s="5">
        <f>L489/K489%</f>
        <v>39.614490951336848</v>
      </c>
      <c r="N489" s="7">
        <v>77311</v>
      </c>
      <c r="O489" s="6">
        <v>28067</v>
      </c>
      <c r="P489" s="5">
        <f>O489/N489%</f>
        <v>36.304018833025054</v>
      </c>
      <c r="Q489" s="7">
        <f>K489+N489</f>
        <v>107868</v>
      </c>
      <c r="R489" s="6">
        <f>L489+O489</f>
        <v>40172</v>
      </c>
      <c r="S489" s="5">
        <f>R489/Q489%</f>
        <v>37.241814069047351</v>
      </c>
      <c r="T489" s="5">
        <f>P489-G489</f>
        <v>-0.13621537462001498</v>
      </c>
      <c r="U489" s="5">
        <f>P489-J489</f>
        <v>-10.292839805718401</v>
      </c>
      <c r="V489" s="5">
        <f>P489-M489</f>
        <v>-3.3104721183117931</v>
      </c>
    </row>
    <row r="490" spans="1:22" x14ac:dyDescent="0.2">
      <c r="A490" s="8" t="s">
        <v>765</v>
      </c>
      <c r="B490" s="8" t="s">
        <v>30</v>
      </c>
      <c r="C490" s="5" t="s">
        <v>28</v>
      </c>
      <c r="D490" s="5" t="s">
        <v>11</v>
      </c>
      <c r="E490" s="7">
        <v>21007</v>
      </c>
      <c r="F490" s="6">
        <v>10726</v>
      </c>
      <c r="G490" s="5">
        <f>F490/E489%</f>
        <v>51.059170752606278</v>
      </c>
      <c r="H490" s="7">
        <v>9550</v>
      </c>
      <c r="I490" s="6">
        <v>3698</v>
      </c>
      <c r="J490" s="5">
        <f>I490/H489%</f>
        <v>38.722513089005233</v>
      </c>
      <c r="K490" s="7">
        <f>E490+H490</f>
        <v>30557</v>
      </c>
      <c r="L490" s="6">
        <f>F490+I490</f>
        <v>14424</v>
      </c>
      <c r="M490" s="5">
        <f>L490/K489%</f>
        <v>47.20358673953595</v>
      </c>
      <c r="N490" s="7">
        <v>77311</v>
      </c>
      <c r="O490" s="6">
        <v>38944</v>
      </c>
      <c r="P490" s="5">
        <f>O490/N489%</f>
        <v>50.373168113205104</v>
      </c>
      <c r="Q490" s="7">
        <f>K490+N490</f>
        <v>107868</v>
      </c>
      <c r="R490" s="6">
        <f>L490+O490</f>
        <v>53368</v>
      </c>
      <c r="S490" s="5">
        <f>R490/Q489%</f>
        <v>49.475284607112393</v>
      </c>
      <c r="T490" s="5">
        <f>P490-G490</f>
        <v>-0.68600263940117401</v>
      </c>
      <c r="U490" s="5">
        <f>P490-J490</f>
        <v>11.650655024199871</v>
      </c>
      <c r="V490" s="5">
        <f>P490-M490</f>
        <v>3.1695813736691534</v>
      </c>
    </row>
    <row r="491" spans="1:22" x14ac:dyDescent="0.2">
      <c r="A491" s="8" t="s">
        <v>765</v>
      </c>
      <c r="B491" s="8" t="s">
        <v>27</v>
      </c>
      <c r="C491" s="5" t="s">
        <v>26</v>
      </c>
      <c r="D491" s="5" t="s">
        <v>0</v>
      </c>
      <c r="E491" s="7">
        <v>13042</v>
      </c>
      <c r="F491" s="6">
        <v>6109</v>
      </c>
      <c r="G491" s="5">
        <f>F491/E491%</f>
        <v>46.8409753105352</v>
      </c>
      <c r="H491" s="7">
        <v>5039</v>
      </c>
      <c r="I491" s="6">
        <v>2362</v>
      </c>
      <c r="J491" s="5">
        <f>I491/H491%</f>
        <v>46.874379837269302</v>
      </c>
      <c r="K491" s="7">
        <f>E491+H491</f>
        <v>18081</v>
      </c>
      <c r="L491" s="6">
        <f>F491+I491</f>
        <v>8471</v>
      </c>
      <c r="M491" s="5">
        <f>L491/K491%</f>
        <v>46.850284829378907</v>
      </c>
      <c r="N491" s="7">
        <v>36471</v>
      </c>
      <c r="O491" s="6">
        <v>15526</v>
      </c>
      <c r="P491" s="5">
        <f>O491/N491%</f>
        <v>42.57080968440679</v>
      </c>
      <c r="Q491" s="7">
        <f>K491+N491</f>
        <v>54552</v>
      </c>
      <c r="R491" s="6">
        <f>L491+O491</f>
        <v>23997</v>
      </c>
      <c r="S491" s="5">
        <f>R491/Q491%</f>
        <v>43.989221293444785</v>
      </c>
      <c r="T491" s="5">
        <f>P491-G491</f>
        <v>-4.27016562612841</v>
      </c>
      <c r="U491" s="5">
        <f>P491-J491</f>
        <v>-4.3035701528625125</v>
      </c>
      <c r="V491" s="5">
        <f>P491-M491</f>
        <v>-4.2794751449721176</v>
      </c>
    </row>
    <row r="492" spans="1:22" x14ac:dyDescent="0.2">
      <c r="A492" s="8" t="s">
        <v>765</v>
      </c>
      <c r="B492" s="8" t="s">
        <v>27</v>
      </c>
      <c r="C492" s="5" t="s">
        <v>25</v>
      </c>
      <c r="D492" s="5" t="s">
        <v>11</v>
      </c>
      <c r="E492" s="7">
        <v>13042</v>
      </c>
      <c r="F492" s="6">
        <v>6168</v>
      </c>
      <c r="G492" s="5">
        <f>F492/E491%</f>
        <v>47.293359914123606</v>
      </c>
      <c r="H492" s="7">
        <v>5039</v>
      </c>
      <c r="I492" s="6">
        <v>2410</v>
      </c>
      <c r="J492" s="5">
        <f>I492/H491%</f>
        <v>47.826949791625324</v>
      </c>
      <c r="K492" s="7">
        <f>E492+H492</f>
        <v>18081</v>
      </c>
      <c r="L492" s="6">
        <f>F492+I492</f>
        <v>8578</v>
      </c>
      <c r="M492" s="5">
        <f>L492/K491%</f>
        <v>47.442066257397265</v>
      </c>
      <c r="N492" s="7">
        <v>36471</v>
      </c>
      <c r="O492" s="6">
        <v>18646</v>
      </c>
      <c r="P492" s="5">
        <f>O492/N491%</f>
        <v>51.125551808286041</v>
      </c>
      <c r="Q492" s="7">
        <f>K492+N492</f>
        <v>54552</v>
      </c>
      <c r="R492" s="6">
        <f>L492+O492</f>
        <v>27224</v>
      </c>
      <c r="S492" s="5">
        <f>R492/Q491%</f>
        <v>49.904678105294032</v>
      </c>
      <c r="T492" s="5">
        <f>P492-G492</f>
        <v>3.8321918941624347</v>
      </c>
      <c r="U492" s="5">
        <f>P492-J492</f>
        <v>3.2986020166607162</v>
      </c>
      <c r="V492" s="5">
        <f>P492-M492</f>
        <v>3.6834855508887756</v>
      </c>
    </row>
    <row r="493" spans="1:22" x14ac:dyDescent="0.2">
      <c r="A493" s="8" t="s">
        <v>765</v>
      </c>
      <c r="B493" s="8" t="s">
        <v>24</v>
      </c>
      <c r="C493" s="5" t="s">
        <v>22</v>
      </c>
      <c r="D493" s="5" t="s">
        <v>0</v>
      </c>
      <c r="E493" s="7">
        <v>24891</v>
      </c>
      <c r="F493" s="6">
        <v>13249</v>
      </c>
      <c r="G493" s="5">
        <f>F493/E493%</f>
        <v>53.228074404403202</v>
      </c>
      <c r="H493" s="7">
        <v>9716</v>
      </c>
      <c r="I493" s="6">
        <v>5012</v>
      </c>
      <c r="J493" s="5">
        <f>I493/H493%</f>
        <v>51.585014409221905</v>
      </c>
      <c r="K493" s="7">
        <f>E493+H493</f>
        <v>34607</v>
      </c>
      <c r="L493" s="6">
        <f>F493+I493</f>
        <v>18261</v>
      </c>
      <c r="M493" s="5">
        <f>L493/K493%</f>
        <v>52.766781287022859</v>
      </c>
      <c r="N493" s="7">
        <v>63470</v>
      </c>
      <c r="O493" s="6">
        <v>29825</v>
      </c>
      <c r="P493" s="5">
        <f>O493/N493%</f>
        <v>46.990704269733726</v>
      </c>
      <c r="Q493" s="7">
        <f>K493+N493</f>
        <v>98077</v>
      </c>
      <c r="R493" s="6">
        <f>L493+O493</f>
        <v>48086</v>
      </c>
      <c r="S493" s="5">
        <f>R493/Q493%</f>
        <v>49.028824291118205</v>
      </c>
      <c r="T493" s="5">
        <f>P493-G493</f>
        <v>-6.2373701346694759</v>
      </c>
      <c r="U493" s="5">
        <f>P493-J493</f>
        <v>-4.5943101394881793</v>
      </c>
      <c r="V493" s="5">
        <f>P493-M493</f>
        <v>-5.7760770172891327</v>
      </c>
    </row>
    <row r="494" spans="1:22" x14ac:dyDescent="0.2">
      <c r="A494" s="8" t="s">
        <v>765</v>
      </c>
      <c r="B494" s="8" t="s">
        <v>24</v>
      </c>
      <c r="C494" s="5" t="s">
        <v>21</v>
      </c>
      <c r="D494" s="5" t="s">
        <v>11</v>
      </c>
      <c r="E494" s="7">
        <v>24891</v>
      </c>
      <c r="F494" s="6">
        <v>10101</v>
      </c>
      <c r="G494" s="5">
        <f>F494/E493%</f>
        <v>40.580932867301435</v>
      </c>
      <c r="H494" s="7">
        <v>9716</v>
      </c>
      <c r="I494" s="6">
        <v>4014</v>
      </c>
      <c r="J494" s="5">
        <f>I494/H493%</f>
        <v>41.313297653355292</v>
      </c>
      <c r="K494" s="7">
        <f>E494+H494</f>
        <v>34607</v>
      </c>
      <c r="L494" s="6">
        <f>F494+I494</f>
        <v>14115</v>
      </c>
      <c r="M494" s="5">
        <f>L494/K493%</f>
        <v>40.7865460744936</v>
      </c>
      <c r="N494" s="7">
        <v>63470</v>
      </c>
      <c r="O494" s="6">
        <v>29909</v>
      </c>
      <c r="P494" s="5">
        <f>O494/N493%</f>
        <v>47.123050259965332</v>
      </c>
      <c r="Q494" s="7">
        <f>K494+N494</f>
        <v>98077</v>
      </c>
      <c r="R494" s="6">
        <f>L494+O494</f>
        <v>44024</v>
      </c>
      <c r="S494" s="5">
        <f>R494/Q493%</f>
        <v>44.887180480642762</v>
      </c>
      <c r="T494" s="5">
        <f>P494-G494</f>
        <v>6.5421173926638971</v>
      </c>
      <c r="U494" s="5">
        <f>P494-J494</f>
        <v>5.80975260661004</v>
      </c>
      <c r="V494" s="5">
        <f>P494-M494</f>
        <v>6.3365041854717319</v>
      </c>
    </row>
    <row r="495" spans="1:22" x14ac:dyDescent="0.2">
      <c r="A495" s="8" t="s">
        <v>765</v>
      </c>
      <c r="B495" s="8" t="s">
        <v>20</v>
      </c>
      <c r="C495" s="5" t="s">
        <v>19</v>
      </c>
      <c r="D495" s="5" t="s">
        <v>0</v>
      </c>
      <c r="E495" s="7">
        <v>32534</v>
      </c>
      <c r="F495" s="6">
        <v>13343</v>
      </c>
      <c r="G495" s="5">
        <f>F495/E495%</f>
        <v>41.012479252474336</v>
      </c>
      <c r="H495" s="7">
        <v>9065</v>
      </c>
      <c r="I495" s="6">
        <v>3747</v>
      </c>
      <c r="J495" s="5">
        <f>I495/H495%</f>
        <v>41.334804191947043</v>
      </c>
      <c r="K495" s="7">
        <f>E495+H495</f>
        <v>41599</v>
      </c>
      <c r="L495" s="6">
        <f>F495+I495</f>
        <v>17090</v>
      </c>
      <c r="M495" s="5">
        <f>L495/K495%</f>
        <v>41.082718334575347</v>
      </c>
      <c r="N495" s="7">
        <v>69753</v>
      </c>
      <c r="O495" s="6">
        <v>25451</v>
      </c>
      <c r="P495" s="5">
        <f>O495/N495%</f>
        <v>36.487319541811821</v>
      </c>
      <c r="Q495" s="7">
        <f>K495+N495</f>
        <v>111352</v>
      </c>
      <c r="R495" s="6">
        <f>L495+O495</f>
        <v>42541</v>
      </c>
      <c r="S495" s="5">
        <f>R495/Q495%</f>
        <v>38.204073568503482</v>
      </c>
      <c r="T495" s="5">
        <f>P495-G495</f>
        <v>-4.5251597106625141</v>
      </c>
      <c r="U495" s="5">
        <f>P495-J495</f>
        <v>-4.8474846501352218</v>
      </c>
      <c r="V495" s="5">
        <f>P495-M495</f>
        <v>-4.5953987927635254</v>
      </c>
    </row>
    <row r="496" spans="1:22" x14ac:dyDescent="0.2">
      <c r="A496" s="8" t="s">
        <v>765</v>
      </c>
      <c r="B496" s="8" t="s">
        <v>20</v>
      </c>
      <c r="C496" s="5" t="s">
        <v>18</v>
      </c>
      <c r="D496" s="5" t="s">
        <v>11</v>
      </c>
      <c r="E496" s="7">
        <v>32534</v>
      </c>
      <c r="F496" s="6">
        <v>15942</v>
      </c>
      <c r="G496" s="5">
        <f>F496/E495%</f>
        <v>49.001045060552045</v>
      </c>
      <c r="H496" s="7">
        <v>9065</v>
      </c>
      <c r="I496" s="6">
        <v>4497</v>
      </c>
      <c r="J496" s="5">
        <f>I496/H495%</f>
        <v>49.608383894098175</v>
      </c>
      <c r="K496" s="7">
        <f>E496+H496</f>
        <v>41599</v>
      </c>
      <c r="L496" s="6">
        <f>F496+I496</f>
        <v>20439</v>
      </c>
      <c r="M496" s="5">
        <f>L496/K495%</f>
        <v>49.133392629630521</v>
      </c>
      <c r="N496" s="7">
        <v>69753</v>
      </c>
      <c r="O496" s="6">
        <v>35348</v>
      </c>
      <c r="P496" s="5">
        <f>O496/N495%</f>
        <v>50.67595658968073</v>
      </c>
      <c r="Q496" s="7">
        <f>K496+N496</f>
        <v>111352</v>
      </c>
      <c r="R496" s="6">
        <f>L496+O496</f>
        <v>55787</v>
      </c>
      <c r="S496" s="5">
        <f>R496/Q495%</f>
        <v>50.099683885336589</v>
      </c>
      <c r="T496" s="5">
        <f>P496-G496</f>
        <v>1.6749115291286856</v>
      </c>
      <c r="U496" s="5">
        <f>P496-J496</f>
        <v>1.0675726955825553</v>
      </c>
      <c r="V496" s="5">
        <f>P496-M496</f>
        <v>1.5425639600502095</v>
      </c>
    </row>
    <row r="497" spans="1:22" x14ac:dyDescent="0.2">
      <c r="A497" s="8" t="s">
        <v>765</v>
      </c>
      <c r="B497" s="8" t="s">
        <v>17</v>
      </c>
      <c r="C497" s="5" t="s">
        <v>16</v>
      </c>
      <c r="D497" s="5" t="s">
        <v>0</v>
      </c>
      <c r="E497" s="7">
        <v>18533</v>
      </c>
      <c r="F497" s="6">
        <v>8022</v>
      </c>
      <c r="G497" s="5">
        <f>F497/E497%</f>
        <v>43.284951168186474</v>
      </c>
      <c r="H497" s="7">
        <v>7024</v>
      </c>
      <c r="I497" s="6">
        <v>3431</v>
      </c>
      <c r="J497" s="5">
        <f>I497/H497%</f>
        <v>48.84681093394078</v>
      </c>
      <c r="K497" s="7">
        <f>E497+H497</f>
        <v>25557</v>
      </c>
      <c r="L497" s="6">
        <f>F497+I497</f>
        <v>11453</v>
      </c>
      <c r="M497" s="5">
        <f>L497/K497%</f>
        <v>44.813554016512114</v>
      </c>
      <c r="N497" s="7">
        <v>63911</v>
      </c>
      <c r="O497" s="6">
        <v>24605</v>
      </c>
      <c r="P497" s="5">
        <f>O497/N497%</f>
        <v>38.498849963230114</v>
      </c>
      <c r="Q497" s="7">
        <f>K497+N497</f>
        <v>89468</v>
      </c>
      <c r="R497" s="6">
        <f>L497+O497</f>
        <v>36058</v>
      </c>
      <c r="S497" s="5">
        <f>R497/Q497%</f>
        <v>40.302678052488041</v>
      </c>
      <c r="T497" s="5">
        <f>P497-G497</f>
        <v>-4.7861012049563598</v>
      </c>
      <c r="U497" s="5">
        <f>P497-J497</f>
        <v>-10.347960970710666</v>
      </c>
      <c r="V497" s="5">
        <f>P497-M497</f>
        <v>-6.314704053282</v>
      </c>
    </row>
    <row r="498" spans="1:22" x14ac:dyDescent="0.2">
      <c r="A498" s="8" t="s">
        <v>765</v>
      </c>
      <c r="B498" s="8" t="s">
        <v>17</v>
      </c>
      <c r="C498" s="5" t="s">
        <v>15</v>
      </c>
      <c r="D498" s="5" t="s">
        <v>11</v>
      </c>
      <c r="E498" s="7">
        <v>18533</v>
      </c>
      <c r="F498" s="6">
        <v>9428</v>
      </c>
      <c r="G498" s="5">
        <f>F498/E497%</f>
        <v>50.871418550693356</v>
      </c>
      <c r="H498" s="7">
        <v>7024</v>
      </c>
      <c r="I498" s="6">
        <v>3104</v>
      </c>
      <c r="J498" s="5">
        <f>I498/H497%</f>
        <v>44.191343963553535</v>
      </c>
      <c r="K498" s="7">
        <f>E498+H498</f>
        <v>25557</v>
      </c>
      <c r="L498" s="6">
        <f>F498+I498</f>
        <v>12532</v>
      </c>
      <c r="M498" s="5">
        <f>L498/K497%</f>
        <v>49.03548929843096</v>
      </c>
      <c r="N498" s="7">
        <v>63911</v>
      </c>
      <c r="O498" s="6">
        <v>35384</v>
      </c>
      <c r="P498" s="5">
        <f>O498/N497%</f>
        <v>55.364491245638462</v>
      </c>
      <c r="Q498" s="7">
        <f>K498+N498</f>
        <v>89468</v>
      </c>
      <c r="R498" s="6">
        <f>L498+O498</f>
        <v>47916</v>
      </c>
      <c r="S498" s="5">
        <f>R498/Q497%</f>
        <v>53.556578888541161</v>
      </c>
      <c r="T498" s="5">
        <f>P498-G498</f>
        <v>4.4930726949451056</v>
      </c>
      <c r="U498" s="5">
        <f>P498-J498</f>
        <v>11.173147282084926</v>
      </c>
      <c r="V498" s="5">
        <f>P498-M498</f>
        <v>6.3290019472075016</v>
      </c>
    </row>
    <row r="499" spans="1:22" x14ac:dyDescent="0.2">
      <c r="A499" s="8" t="s">
        <v>765</v>
      </c>
      <c r="B499" s="8" t="s">
        <v>14</v>
      </c>
      <c r="C499" s="5" t="s">
        <v>13</v>
      </c>
      <c r="D499" s="5" t="s">
        <v>0</v>
      </c>
      <c r="E499" s="7">
        <v>23815</v>
      </c>
      <c r="F499" s="6">
        <v>9620</v>
      </c>
      <c r="G499" s="5">
        <f>F499/E499%</f>
        <v>40.394709216880116</v>
      </c>
      <c r="H499" s="7">
        <v>11162</v>
      </c>
      <c r="I499" s="6">
        <v>4524</v>
      </c>
      <c r="J499" s="5">
        <f>I499/H499%</f>
        <v>40.530370901272171</v>
      </c>
      <c r="K499" s="7">
        <f>E499+H499</f>
        <v>34977</v>
      </c>
      <c r="L499" s="6">
        <f>F499+I499</f>
        <v>14144</v>
      </c>
      <c r="M499" s="5">
        <f>L499/K499%</f>
        <v>40.438002115676021</v>
      </c>
      <c r="N499" s="7">
        <v>63570</v>
      </c>
      <c r="O499" s="6">
        <v>22983</v>
      </c>
      <c r="P499" s="5">
        <f>O499/N499%</f>
        <v>36.153846153846153</v>
      </c>
      <c r="Q499" s="7">
        <f>K499+N499</f>
        <v>98547</v>
      </c>
      <c r="R499" s="6">
        <f>L499+O499</f>
        <v>37127</v>
      </c>
      <c r="S499" s="5">
        <f>R499/Q499%</f>
        <v>37.674409165169919</v>
      </c>
      <c r="T499" s="5">
        <f>P499-G499</f>
        <v>-4.240863063033963</v>
      </c>
      <c r="U499" s="5">
        <f>P499-J499</f>
        <v>-4.3765247474260178</v>
      </c>
      <c r="V499" s="5">
        <f>P499-M499</f>
        <v>-4.2841559618298675</v>
      </c>
    </row>
    <row r="500" spans="1:22" x14ac:dyDescent="0.2">
      <c r="A500" s="8" t="s">
        <v>765</v>
      </c>
      <c r="B500" s="8" t="s">
        <v>14</v>
      </c>
      <c r="C500" s="5" t="s">
        <v>12</v>
      </c>
      <c r="D500" s="5" t="s">
        <v>11</v>
      </c>
      <c r="E500" s="7">
        <v>23815</v>
      </c>
      <c r="F500" s="6">
        <v>9538</v>
      </c>
      <c r="G500" s="5">
        <f>F500/E499%</f>
        <v>40.050388410665548</v>
      </c>
      <c r="H500" s="7">
        <v>11162</v>
      </c>
      <c r="I500" s="6">
        <v>4593</v>
      </c>
      <c r="J500" s="5">
        <f>I500/H499%</f>
        <v>41.148539688227913</v>
      </c>
      <c r="K500" s="7">
        <f>E500+H500</f>
        <v>34977</v>
      </c>
      <c r="L500" s="6">
        <f>F500+I500</f>
        <v>14131</v>
      </c>
      <c r="M500" s="5">
        <f>L500/K499%</f>
        <v>40.400834834319696</v>
      </c>
      <c r="N500" s="7">
        <v>63570</v>
      </c>
      <c r="O500" s="6">
        <v>26501</v>
      </c>
      <c r="P500" s="5">
        <f>O500/N499%</f>
        <v>41.687903098946038</v>
      </c>
      <c r="Q500" s="7">
        <f>K500+N500</f>
        <v>98547</v>
      </c>
      <c r="R500" s="6">
        <f>L500+O500</f>
        <v>40632</v>
      </c>
      <c r="S500" s="5">
        <f>R500/Q499%</f>
        <v>41.23108770434412</v>
      </c>
      <c r="T500" s="5">
        <f>P500-G500</f>
        <v>1.6375146882804898</v>
      </c>
      <c r="U500" s="5">
        <f>P500-J500</f>
        <v>0.53936341071812421</v>
      </c>
      <c r="V500" s="5">
        <f>P500-M500</f>
        <v>1.2870682646263418</v>
      </c>
    </row>
    <row r="501" spans="1:22" x14ac:dyDescent="0.2">
      <c r="A501" s="8" t="s">
        <v>764</v>
      </c>
      <c r="B501" s="8" t="s">
        <v>10</v>
      </c>
      <c r="C501" s="5" t="s">
        <v>9</v>
      </c>
      <c r="D501" s="5" t="s">
        <v>2</v>
      </c>
      <c r="E501" s="7">
        <v>11399</v>
      </c>
      <c r="F501" s="6">
        <v>3803</v>
      </c>
      <c r="G501" s="5">
        <f>F501/E501%</f>
        <v>33.362575664531981</v>
      </c>
      <c r="H501" s="7">
        <v>8032</v>
      </c>
      <c r="I501" s="6">
        <v>2093</v>
      </c>
      <c r="J501" s="5">
        <f>I501/H501%</f>
        <v>26.058266932270918</v>
      </c>
      <c r="K501" s="7">
        <f>E501+H501</f>
        <v>19431</v>
      </c>
      <c r="L501" s="6">
        <f>F501+I501</f>
        <v>5896</v>
      </c>
      <c r="M501" s="5">
        <f>L501/K501%</f>
        <v>30.343265915290001</v>
      </c>
      <c r="N501" s="7">
        <v>86115</v>
      </c>
      <c r="O501" s="6">
        <v>32361</v>
      </c>
      <c r="P501" s="5">
        <f>O501/N501%</f>
        <v>37.57881902107647</v>
      </c>
      <c r="Q501" s="7">
        <f>K501+N501</f>
        <v>105546</v>
      </c>
      <c r="R501" s="6">
        <f>L501+O501</f>
        <v>38257</v>
      </c>
      <c r="S501" s="5">
        <f>R501/Q501%</f>
        <v>36.24675496939723</v>
      </c>
      <c r="T501" s="5">
        <f>P501-G501</f>
        <v>4.2162433565444886</v>
      </c>
      <c r="U501" s="5">
        <f>P501-J501</f>
        <v>11.520552088805552</v>
      </c>
      <c r="V501" s="5">
        <f>P501-M501</f>
        <v>7.2355531057864688</v>
      </c>
    </row>
    <row r="502" spans="1:22" x14ac:dyDescent="0.2">
      <c r="A502" s="8" t="s">
        <v>764</v>
      </c>
      <c r="B502" s="8" t="s">
        <v>10</v>
      </c>
      <c r="C502" s="5" t="s">
        <v>8</v>
      </c>
      <c r="D502" s="5" t="s">
        <v>0</v>
      </c>
      <c r="E502" s="7">
        <v>11399</v>
      </c>
      <c r="F502" s="6">
        <v>6016</v>
      </c>
      <c r="G502" s="5">
        <f>F502/E501%</f>
        <v>52.776559347311171</v>
      </c>
      <c r="H502" s="7">
        <v>8032</v>
      </c>
      <c r="I502" s="6">
        <v>4422</v>
      </c>
      <c r="J502" s="5">
        <f>I502/H501%</f>
        <v>55.054780876494029</v>
      </c>
      <c r="K502" s="7">
        <f>E502+H502</f>
        <v>19431</v>
      </c>
      <c r="L502" s="6">
        <f>F502+I502</f>
        <v>10438</v>
      </c>
      <c r="M502" s="5">
        <f>L502/K501%</f>
        <v>53.718285214348207</v>
      </c>
      <c r="N502" s="7">
        <v>86115</v>
      </c>
      <c r="O502" s="6">
        <v>39526</v>
      </c>
      <c r="P502" s="5">
        <f>O502/N501%</f>
        <v>45.899088428264534</v>
      </c>
      <c r="Q502" s="7">
        <f>K502+N502</f>
        <v>105546</v>
      </c>
      <c r="R502" s="6">
        <f>L502+O502</f>
        <v>49964</v>
      </c>
      <c r="S502" s="5">
        <f>R502/Q501%</f>
        <v>47.338601178633013</v>
      </c>
      <c r="T502" s="5">
        <f>P502-G502</f>
        <v>-6.8774709190466368</v>
      </c>
      <c r="U502" s="5">
        <f>P502-J502</f>
        <v>-9.1556924482294946</v>
      </c>
      <c r="V502" s="5">
        <f>P502-M502</f>
        <v>-7.8191967860836726</v>
      </c>
    </row>
    <row r="503" spans="1:22" x14ac:dyDescent="0.2">
      <c r="A503" s="8" t="s">
        <v>764</v>
      </c>
      <c r="B503" s="8" t="s">
        <v>7</v>
      </c>
      <c r="C503" s="5" t="s">
        <v>6</v>
      </c>
      <c r="D503" s="5" t="s">
        <v>2</v>
      </c>
      <c r="E503" s="7">
        <v>10565</v>
      </c>
      <c r="F503" s="6">
        <v>4208</v>
      </c>
      <c r="G503" s="5">
        <f>F503/E503%</f>
        <v>39.829626123994316</v>
      </c>
      <c r="H503" s="7">
        <v>7542</v>
      </c>
      <c r="I503" s="6">
        <v>2348</v>
      </c>
      <c r="J503" s="5">
        <f>I503/H503%</f>
        <v>31.132325643065499</v>
      </c>
      <c r="K503" s="7">
        <f>E503+H503</f>
        <v>18107</v>
      </c>
      <c r="L503" s="6">
        <f>F503+I503</f>
        <v>6556</v>
      </c>
      <c r="M503" s="5">
        <f>L503/K503%</f>
        <v>36.206991771138235</v>
      </c>
      <c r="N503" s="7">
        <v>81322</v>
      </c>
      <c r="O503" s="6">
        <v>34900</v>
      </c>
      <c r="P503" s="5">
        <f>O503/N503%</f>
        <v>42.915816138314355</v>
      </c>
      <c r="Q503" s="7">
        <f>K503+N503</f>
        <v>99429</v>
      </c>
      <c r="R503" s="6">
        <f>L503+O503</f>
        <v>41456</v>
      </c>
      <c r="S503" s="5">
        <f>R503/Q503%</f>
        <v>41.694073157730642</v>
      </c>
      <c r="T503" s="5">
        <f>P503-G503</f>
        <v>3.0861900143200387</v>
      </c>
      <c r="U503" s="5">
        <f>P503-J503</f>
        <v>11.783490495248856</v>
      </c>
      <c r="V503" s="5">
        <f>P503-M503</f>
        <v>6.7088243671761205</v>
      </c>
    </row>
    <row r="504" spans="1:22" x14ac:dyDescent="0.2">
      <c r="A504" s="8" t="s">
        <v>764</v>
      </c>
      <c r="B504" s="8" t="s">
        <v>7</v>
      </c>
      <c r="C504" s="5" t="s">
        <v>5</v>
      </c>
      <c r="D504" s="5" t="s">
        <v>0</v>
      </c>
      <c r="E504" s="7">
        <v>10565</v>
      </c>
      <c r="F504" s="6">
        <v>5072</v>
      </c>
      <c r="G504" s="5">
        <f>F504/E503%</f>
        <v>48.007572172266919</v>
      </c>
      <c r="H504" s="7">
        <v>7542</v>
      </c>
      <c r="I504" s="6">
        <v>3937</v>
      </c>
      <c r="J504" s="5">
        <f>I504/H503%</f>
        <v>52.201007690267829</v>
      </c>
      <c r="K504" s="7">
        <f>E504+H504</f>
        <v>18107</v>
      </c>
      <c r="L504" s="6">
        <f>F504+I504</f>
        <v>9009</v>
      </c>
      <c r="M504" s="5">
        <f>L504/K503%</f>
        <v>49.754238692218479</v>
      </c>
      <c r="N504" s="7">
        <v>81322</v>
      </c>
      <c r="O504" s="6">
        <v>35329</v>
      </c>
      <c r="P504" s="5">
        <f>O504/N503%</f>
        <v>43.443348663338334</v>
      </c>
      <c r="Q504" s="7">
        <f>K504+N504</f>
        <v>99429</v>
      </c>
      <c r="R504" s="6">
        <f>L504+O504</f>
        <v>44338</v>
      </c>
      <c r="S504" s="5">
        <f>R504/Q503%</f>
        <v>44.592623882368322</v>
      </c>
      <c r="T504" s="5">
        <f>P504-G504</f>
        <v>-4.5642235089285847</v>
      </c>
      <c r="U504" s="5">
        <f>P504-J504</f>
        <v>-8.7576590269294954</v>
      </c>
      <c r="V504" s="5">
        <f>P504-M504</f>
        <v>-6.3108900288801451</v>
      </c>
    </row>
    <row r="505" spans="1:22" x14ac:dyDescent="0.2">
      <c r="A505" s="8" t="s">
        <v>764</v>
      </c>
      <c r="B505" s="8" t="s">
        <v>4</v>
      </c>
      <c r="C505" s="5" t="s">
        <v>3</v>
      </c>
      <c r="D505" s="5" t="s">
        <v>2</v>
      </c>
      <c r="E505" s="7">
        <v>9894</v>
      </c>
      <c r="F505" s="6">
        <v>3943</v>
      </c>
      <c r="G505" s="5">
        <f>F505/E505%</f>
        <v>39.852435819688701</v>
      </c>
      <c r="H505" s="7">
        <v>6187</v>
      </c>
      <c r="I505" s="6">
        <v>2099</v>
      </c>
      <c r="J505" s="5">
        <f>I505/H505%</f>
        <v>33.925973816065948</v>
      </c>
      <c r="K505" s="7">
        <f>E505+H505</f>
        <v>16081</v>
      </c>
      <c r="L505" s="6">
        <f>F505+I505</f>
        <v>6042</v>
      </c>
      <c r="M505" s="5">
        <f>L505/K505%</f>
        <v>37.572290280455192</v>
      </c>
      <c r="N505" s="7">
        <v>65104</v>
      </c>
      <c r="O505" s="6">
        <v>31055</v>
      </c>
      <c r="P505" s="5">
        <f>O505/N505%</f>
        <v>47.700602113541414</v>
      </c>
      <c r="Q505" s="7">
        <f>K505+N505</f>
        <v>81185</v>
      </c>
      <c r="R505" s="6">
        <f>L505+O505</f>
        <v>37097</v>
      </c>
      <c r="S505" s="5">
        <f>R505/Q505%</f>
        <v>45.694401675186299</v>
      </c>
      <c r="T505" s="5">
        <f>P505-G505</f>
        <v>7.8481662938527137</v>
      </c>
      <c r="U505" s="5">
        <f>P505-J505</f>
        <v>13.774628297475466</v>
      </c>
      <c r="V505" s="5">
        <f>P505-M505</f>
        <v>10.128311833086222</v>
      </c>
    </row>
    <row r="506" spans="1:22" x14ac:dyDescent="0.2">
      <c r="A506" s="8" t="s">
        <v>764</v>
      </c>
      <c r="B506" s="8" t="s">
        <v>4</v>
      </c>
      <c r="C506" s="5" t="s">
        <v>1</v>
      </c>
      <c r="D506" s="5" t="s">
        <v>0</v>
      </c>
      <c r="E506" s="7">
        <v>9894</v>
      </c>
      <c r="F506" s="6">
        <v>5845</v>
      </c>
      <c r="G506" s="5">
        <f>F506/E505%</f>
        <v>59.076207802708716</v>
      </c>
      <c r="H506" s="7">
        <v>6187</v>
      </c>
      <c r="I506" s="6">
        <v>3970</v>
      </c>
      <c r="J506" s="5">
        <f>I506/H505%</f>
        <v>64.166801357685472</v>
      </c>
      <c r="K506" s="7">
        <f>E506+H506</f>
        <v>16081</v>
      </c>
      <c r="L506" s="6">
        <f>F506+I506</f>
        <v>9815</v>
      </c>
      <c r="M506" s="5">
        <f>L506/K505%</f>
        <v>61.034761519805983</v>
      </c>
      <c r="N506" s="7">
        <v>65104</v>
      </c>
      <c r="O506" s="6">
        <v>32904</v>
      </c>
      <c r="P506" s="5">
        <f>O506/N505%</f>
        <v>50.540673384123863</v>
      </c>
      <c r="Q506" s="7">
        <f>K506+N506</f>
        <v>81185</v>
      </c>
      <c r="R506" s="6">
        <f>L506+O506</f>
        <v>42719</v>
      </c>
      <c r="S506" s="5">
        <f>R506/Q505%</f>
        <v>52.619326230214938</v>
      </c>
      <c r="T506" s="5">
        <f>P506-G506</f>
        <v>-8.5355344185848523</v>
      </c>
      <c r="U506" s="5">
        <f>P506-J506</f>
        <v>-13.626127973561609</v>
      </c>
      <c r="V506" s="5">
        <f>P506-M506</f>
        <v>-10.494088135682119</v>
      </c>
    </row>
    <row r="507" spans="1:22" x14ac:dyDescent="0.2">
      <c r="A507" s="4"/>
      <c r="B507" s="4"/>
      <c r="C507" s="2"/>
      <c r="D507" s="2"/>
      <c r="E507" s="3"/>
      <c r="F507" s="3"/>
      <c r="G507" s="2"/>
      <c r="H507" s="3"/>
      <c r="I507" s="3"/>
      <c r="J507" s="2"/>
      <c r="K507" s="3"/>
      <c r="L507" s="3"/>
      <c r="M507" s="2"/>
      <c r="N507" s="3"/>
      <c r="O507" s="3"/>
      <c r="P507" s="2"/>
      <c r="Q507" s="3"/>
      <c r="R507" s="3"/>
      <c r="S507" s="2"/>
      <c r="T507" s="2"/>
      <c r="U507" s="2"/>
      <c r="V507" s="2"/>
    </row>
    <row r="508" spans="1:22" x14ac:dyDescent="0.2">
      <c r="A508" s="4"/>
      <c r="B508" s="4"/>
      <c r="C508" s="2"/>
      <c r="D508" s="2"/>
      <c r="E508" s="3">
        <f>SUM(E3:E506)/2</f>
        <v>3415960</v>
      </c>
      <c r="F508" s="3"/>
      <c r="G508" s="2"/>
      <c r="H508" s="3">
        <f>SUM(H3:H506)/2</f>
        <v>1764248</v>
      </c>
      <c r="I508" s="3"/>
      <c r="J508" s="2"/>
      <c r="K508" s="3">
        <f>SUM(K3:K506)/2</f>
        <v>5180208</v>
      </c>
      <c r="L508" s="3"/>
      <c r="M508" s="2"/>
      <c r="N508" s="3"/>
      <c r="O508" s="3"/>
      <c r="P508" s="2"/>
      <c r="Q508" s="3"/>
      <c r="R508" s="3"/>
      <c r="S508" s="2"/>
      <c r="T508" s="2"/>
      <c r="U508" s="2"/>
      <c r="V508" s="2"/>
    </row>
    <row r="509" spans="1:22" x14ac:dyDescent="0.2">
      <c r="A509" s="4"/>
      <c r="B509" s="4"/>
      <c r="C509" s="2"/>
      <c r="D509" s="2"/>
      <c r="E509" s="3"/>
      <c r="F509" s="3"/>
      <c r="G509" s="2"/>
      <c r="H509" s="3"/>
      <c r="I509" s="3"/>
      <c r="J509" s="2"/>
      <c r="K509" s="3"/>
      <c r="L509" s="3"/>
      <c r="M509" s="2"/>
      <c r="N509" s="3"/>
      <c r="O509" s="3"/>
      <c r="P509" s="2"/>
      <c r="Q509" s="3"/>
      <c r="R509" s="3"/>
      <c r="S509" s="2"/>
      <c r="T509" s="2"/>
      <c r="U509" s="2"/>
      <c r="V509" s="2"/>
    </row>
    <row r="510" spans="1:22" x14ac:dyDescent="0.2">
      <c r="A510" s="4"/>
      <c r="B510" s="4"/>
      <c r="C510" s="2"/>
      <c r="D510" s="2"/>
      <c r="E510" s="3"/>
      <c r="F510" s="3"/>
      <c r="G510" s="2"/>
      <c r="H510" s="3"/>
      <c r="I510" s="3"/>
      <c r="J510" s="2"/>
      <c r="K510" s="3"/>
      <c r="L510" s="3"/>
      <c r="M510" s="2"/>
      <c r="N510" s="3"/>
      <c r="O510" s="3"/>
      <c r="P510" s="2"/>
      <c r="Q510" s="3"/>
      <c r="R510" s="3"/>
      <c r="S510" s="2"/>
      <c r="T510" s="2"/>
      <c r="U510" s="2"/>
      <c r="V510" s="2"/>
    </row>
    <row r="511" spans="1:22" x14ac:dyDescent="0.2">
      <c r="A511" s="4"/>
      <c r="B511" s="4"/>
      <c r="C511" s="2"/>
      <c r="D511" s="2"/>
      <c r="E511" s="3"/>
      <c r="F511" s="3"/>
      <c r="G511" s="2"/>
      <c r="H511" s="3"/>
      <c r="I511" s="3"/>
      <c r="J511" s="2"/>
      <c r="K511" s="3"/>
      <c r="L511" s="3"/>
      <c r="M511" s="2"/>
      <c r="N511" s="3"/>
      <c r="O511" s="3"/>
      <c r="P511" s="2"/>
      <c r="Q511" s="3"/>
      <c r="R511" s="3"/>
      <c r="S511" s="2"/>
      <c r="T511" s="2"/>
      <c r="U511" s="2"/>
      <c r="V511" s="2"/>
    </row>
    <row r="512" spans="1:22" x14ac:dyDescent="0.2">
      <c r="A512" s="4"/>
      <c r="B512" s="4"/>
      <c r="C512" s="2"/>
      <c r="D512" s="2"/>
      <c r="E512" s="3"/>
      <c r="F512" s="3"/>
      <c r="G512" s="2"/>
      <c r="H512" s="3"/>
      <c r="I512" s="3"/>
      <c r="J512" s="2"/>
      <c r="K512" s="3"/>
      <c r="L512" s="3"/>
      <c r="M512" s="2"/>
      <c r="N512" s="3"/>
      <c r="O512" s="3"/>
      <c r="P512" s="2"/>
      <c r="Q512" s="3"/>
      <c r="R512" s="3"/>
      <c r="S512" s="2"/>
      <c r="T512" s="2"/>
      <c r="U512" s="2"/>
      <c r="V512" s="2"/>
    </row>
    <row r="513" spans="1:22" x14ac:dyDescent="0.2">
      <c r="A513" s="4"/>
      <c r="B513" s="4"/>
      <c r="C513" s="2"/>
      <c r="D513" s="2"/>
      <c r="E513" s="3"/>
      <c r="F513" s="3"/>
      <c r="G513" s="2"/>
      <c r="H513" s="3"/>
      <c r="I513" s="3"/>
      <c r="J513" s="2"/>
      <c r="K513" s="3"/>
      <c r="L513" s="3"/>
      <c r="M513" s="2"/>
      <c r="N513" s="3"/>
      <c r="O513" s="3"/>
      <c r="P513" s="2"/>
      <c r="Q513" s="3"/>
      <c r="R513" s="3"/>
      <c r="S513" s="2"/>
      <c r="T513" s="2"/>
      <c r="U513" s="2"/>
      <c r="V513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20대(2016)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Esunbon</dc:creator>
  <cp:lastModifiedBy>Esunbon</cp:lastModifiedBy>
  <dcterms:created xsi:type="dcterms:W3CDTF">2020-04-22T06:52:55Z</dcterms:created>
  <dcterms:modified xsi:type="dcterms:W3CDTF">2020-04-22T06:55:33Z</dcterms:modified>
</cp:coreProperties>
</file>