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unbon\Desktop\"/>
    </mc:Choice>
  </mc:AlternateContent>
  <xr:revisionPtr revIDLastSave="0" documentId="8_{8AA85015-7BAA-43C4-A11C-E2734401D414}" xr6:coauthVersionLast="45" xr6:coauthVersionMax="45" xr10:uidLastSave="{00000000-0000-0000-0000-000000000000}"/>
  <bookViews>
    <workbookView xWindow="-120" yWindow="-120" windowWidth="29040" windowHeight="15840" activeTab="1" xr2:uid="{D4EE1CC9-FE5A-41BA-8351-3E3C3CF2C798}"/>
  </bookViews>
  <sheets>
    <sheet name="전국" sheetId="2" r:id="rId1"/>
    <sheet name="필터링 가능한 자료(전국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3" l="1"/>
  <c r="K3" i="3"/>
  <c r="L3" i="3"/>
  <c r="R3" i="3" s="1"/>
  <c r="M3" i="3"/>
  <c r="Q3" i="3"/>
  <c r="U3" i="3"/>
  <c r="V3" i="3"/>
  <c r="H4" i="3"/>
  <c r="K4" i="3"/>
  <c r="L4" i="3"/>
  <c r="M4" i="3"/>
  <c r="Q4" i="3"/>
  <c r="R4" i="3"/>
  <c r="U4" i="3"/>
  <c r="V4" i="3"/>
  <c r="H5" i="3"/>
  <c r="K5" i="3"/>
  <c r="L5" i="3"/>
  <c r="R5" i="3" s="1"/>
  <c r="M5" i="3"/>
  <c r="Q5" i="3"/>
  <c r="S5" i="3"/>
  <c r="U5" i="3"/>
  <c r="V5" i="3"/>
  <c r="H6" i="3"/>
  <c r="K6" i="3"/>
  <c r="L6" i="3"/>
  <c r="M6" i="3"/>
  <c r="Q6" i="3"/>
  <c r="R6" i="3"/>
  <c r="U6" i="3"/>
  <c r="V6" i="3"/>
  <c r="H7" i="3"/>
  <c r="K7" i="3"/>
  <c r="L7" i="3"/>
  <c r="R7" i="3" s="1"/>
  <c r="M7" i="3"/>
  <c r="N7" i="3" s="1"/>
  <c r="W7" i="3" s="1"/>
  <c r="Q7" i="3"/>
  <c r="S7" i="3"/>
  <c r="T7" i="3" s="1"/>
  <c r="U7" i="3"/>
  <c r="V7" i="3"/>
  <c r="H8" i="3"/>
  <c r="K8" i="3"/>
  <c r="L8" i="3"/>
  <c r="M8" i="3"/>
  <c r="Q8" i="3"/>
  <c r="R8" i="3"/>
  <c r="U8" i="3"/>
  <c r="V8" i="3"/>
  <c r="H9" i="3"/>
  <c r="K9" i="3"/>
  <c r="L9" i="3"/>
  <c r="R9" i="3" s="1"/>
  <c r="M9" i="3"/>
  <c r="Q9" i="3"/>
  <c r="U9" i="3"/>
  <c r="V9" i="3"/>
  <c r="H10" i="3"/>
  <c r="K10" i="3"/>
  <c r="L10" i="3"/>
  <c r="M10" i="3"/>
  <c r="Q10" i="3"/>
  <c r="R10" i="3"/>
  <c r="U10" i="3"/>
  <c r="V10" i="3"/>
  <c r="H11" i="3"/>
  <c r="K11" i="3"/>
  <c r="L11" i="3"/>
  <c r="R11" i="3" s="1"/>
  <c r="M11" i="3"/>
  <c r="Q11" i="3"/>
  <c r="U11" i="3"/>
  <c r="V11" i="3"/>
  <c r="H12" i="3"/>
  <c r="K12" i="3"/>
  <c r="L12" i="3"/>
  <c r="M12" i="3"/>
  <c r="Q12" i="3"/>
  <c r="R12" i="3"/>
  <c r="U12" i="3"/>
  <c r="V12" i="3"/>
  <c r="H13" i="3"/>
  <c r="K13" i="3"/>
  <c r="L13" i="3"/>
  <c r="R13" i="3" s="1"/>
  <c r="M13" i="3"/>
  <c r="Q13" i="3"/>
  <c r="S13" i="3"/>
  <c r="U13" i="3"/>
  <c r="V13" i="3"/>
  <c r="H14" i="3"/>
  <c r="K14" i="3"/>
  <c r="L14" i="3"/>
  <c r="M14" i="3"/>
  <c r="Q14" i="3"/>
  <c r="R14" i="3"/>
  <c r="U14" i="3"/>
  <c r="V14" i="3"/>
  <c r="H15" i="3"/>
  <c r="K15" i="3"/>
  <c r="L15" i="3"/>
  <c r="R15" i="3" s="1"/>
  <c r="M15" i="3"/>
  <c r="N15" i="3" s="1"/>
  <c r="W15" i="3" s="1"/>
  <c r="Q15" i="3"/>
  <c r="S15" i="3"/>
  <c r="T15" i="3" s="1"/>
  <c r="U15" i="3"/>
  <c r="V15" i="3"/>
  <c r="H16" i="3"/>
  <c r="K16" i="3"/>
  <c r="L16" i="3"/>
  <c r="M16" i="3"/>
  <c r="Q16" i="3"/>
  <c r="R16" i="3"/>
  <c r="U16" i="3"/>
  <c r="V16" i="3"/>
  <c r="H17" i="3"/>
  <c r="K17" i="3"/>
  <c r="L17" i="3"/>
  <c r="R17" i="3" s="1"/>
  <c r="M17" i="3"/>
  <c r="Q17" i="3"/>
  <c r="U17" i="3"/>
  <c r="V17" i="3"/>
  <c r="H18" i="3"/>
  <c r="K18" i="3"/>
  <c r="L18" i="3"/>
  <c r="M18" i="3"/>
  <c r="Q18" i="3"/>
  <c r="R18" i="3"/>
  <c r="U18" i="3"/>
  <c r="V18" i="3"/>
  <c r="H19" i="3"/>
  <c r="K19" i="3"/>
  <c r="L19" i="3"/>
  <c r="R19" i="3" s="1"/>
  <c r="M19" i="3"/>
  <c r="Q19" i="3"/>
  <c r="U19" i="3"/>
  <c r="V19" i="3"/>
  <c r="H20" i="3"/>
  <c r="K20" i="3"/>
  <c r="L20" i="3"/>
  <c r="M20" i="3"/>
  <c r="Q20" i="3"/>
  <c r="R20" i="3"/>
  <c r="U20" i="3"/>
  <c r="V20" i="3"/>
  <c r="H21" i="3"/>
  <c r="K21" i="3"/>
  <c r="L21" i="3"/>
  <c r="R21" i="3" s="1"/>
  <c r="M21" i="3"/>
  <c r="Q21" i="3"/>
  <c r="S21" i="3"/>
  <c r="U21" i="3"/>
  <c r="V21" i="3"/>
  <c r="H22" i="3"/>
  <c r="K22" i="3"/>
  <c r="L22" i="3"/>
  <c r="M22" i="3"/>
  <c r="Q22" i="3"/>
  <c r="R22" i="3"/>
  <c r="U22" i="3"/>
  <c r="V22" i="3"/>
  <c r="H23" i="3"/>
  <c r="K23" i="3"/>
  <c r="L23" i="3"/>
  <c r="R23" i="3" s="1"/>
  <c r="M23" i="3"/>
  <c r="N23" i="3" s="1"/>
  <c r="W23" i="3" s="1"/>
  <c r="Q23" i="3"/>
  <c r="S23" i="3"/>
  <c r="T23" i="3" s="1"/>
  <c r="U23" i="3"/>
  <c r="V23" i="3"/>
  <c r="H24" i="3"/>
  <c r="K24" i="3"/>
  <c r="L24" i="3"/>
  <c r="M24" i="3"/>
  <c r="Q24" i="3"/>
  <c r="R24" i="3"/>
  <c r="U24" i="3"/>
  <c r="V24" i="3"/>
  <c r="H25" i="3"/>
  <c r="K25" i="3"/>
  <c r="L25" i="3"/>
  <c r="R25" i="3" s="1"/>
  <c r="M25" i="3"/>
  <c r="Q25" i="3"/>
  <c r="U25" i="3"/>
  <c r="V25" i="3"/>
  <c r="H26" i="3"/>
  <c r="K26" i="3"/>
  <c r="L26" i="3"/>
  <c r="M26" i="3"/>
  <c r="Q26" i="3"/>
  <c r="R26" i="3"/>
  <c r="U26" i="3"/>
  <c r="V26" i="3"/>
  <c r="H27" i="3"/>
  <c r="K27" i="3"/>
  <c r="L27" i="3"/>
  <c r="R27" i="3" s="1"/>
  <c r="M27" i="3"/>
  <c r="Q27" i="3"/>
  <c r="U27" i="3"/>
  <c r="V27" i="3"/>
  <c r="H28" i="3"/>
  <c r="K28" i="3"/>
  <c r="L28" i="3"/>
  <c r="M28" i="3"/>
  <c r="Q28" i="3"/>
  <c r="R28" i="3"/>
  <c r="U28" i="3"/>
  <c r="V28" i="3"/>
  <c r="H29" i="3"/>
  <c r="K29" i="3"/>
  <c r="L29" i="3"/>
  <c r="R29" i="3" s="1"/>
  <c r="M29" i="3"/>
  <c r="Q29" i="3"/>
  <c r="S29" i="3"/>
  <c r="U29" i="3"/>
  <c r="V29" i="3"/>
  <c r="H30" i="3"/>
  <c r="K30" i="3"/>
  <c r="L30" i="3"/>
  <c r="M30" i="3"/>
  <c r="Q30" i="3"/>
  <c r="R30" i="3"/>
  <c r="U30" i="3"/>
  <c r="V30" i="3"/>
  <c r="H31" i="3"/>
  <c r="K31" i="3"/>
  <c r="L31" i="3"/>
  <c r="R31" i="3" s="1"/>
  <c r="M31" i="3"/>
  <c r="N31" i="3" s="1"/>
  <c r="W31" i="3" s="1"/>
  <c r="Q31" i="3"/>
  <c r="S31" i="3"/>
  <c r="T31" i="3" s="1"/>
  <c r="U31" i="3"/>
  <c r="V31" i="3"/>
  <c r="H32" i="3"/>
  <c r="K32" i="3"/>
  <c r="L32" i="3"/>
  <c r="M32" i="3"/>
  <c r="Q32" i="3"/>
  <c r="R32" i="3"/>
  <c r="U32" i="3"/>
  <c r="V32" i="3"/>
  <c r="H33" i="3"/>
  <c r="K33" i="3"/>
  <c r="L33" i="3"/>
  <c r="R33" i="3" s="1"/>
  <c r="M33" i="3"/>
  <c r="Q33" i="3"/>
  <c r="U33" i="3"/>
  <c r="V33" i="3"/>
  <c r="H34" i="3"/>
  <c r="K34" i="3"/>
  <c r="L34" i="3"/>
  <c r="M34" i="3"/>
  <c r="Q34" i="3"/>
  <c r="R34" i="3"/>
  <c r="U34" i="3"/>
  <c r="V34" i="3"/>
  <c r="H35" i="3"/>
  <c r="K35" i="3"/>
  <c r="L35" i="3"/>
  <c r="R35" i="3" s="1"/>
  <c r="M35" i="3"/>
  <c r="Q35" i="3"/>
  <c r="U35" i="3"/>
  <c r="V35" i="3"/>
  <c r="H36" i="3"/>
  <c r="K36" i="3"/>
  <c r="L36" i="3"/>
  <c r="M36" i="3"/>
  <c r="Q36" i="3"/>
  <c r="R36" i="3"/>
  <c r="U36" i="3"/>
  <c r="V36" i="3"/>
  <c r="H37" i="3"/>
  <c r="K37" i="3"/>
  <c r="L37" i="3"/>
  <c r="R37" i="3" s="1"/>
  <c r="M37" i="3"/>
  <c r="Q37" i="3"/>
  <c r="S37" i="3"/>
  <c r="U37" i="3"/>
  <c r="V37" i="3"/>
  <c r="H38" i="3"/>
  <c r="K38" i="3"/>
  <c r="L38" i="3"/>
  <c r="M38" i="3"/>
  <c r="Q38" i="3"/>
  <c r="R38" i="3"/>
  <c r="U38" i="3"/>
  <c r="V38" i="3"/>
  <c r="H39" i="3"/>
  <c r="K39" i="3"/>
  <c r="L39" i="3"/>
  <c r="R39" i="3" s="1"/>
  <c r="M39" i="3"/>
  <c r="N39" i="3" s="1"/>
  <c r="W39" i="3" s="1"/>
  <c r="Q39" i="3"/>
  <c r="S39" i="3"/>
  <c r="T39" i="3" s="1"/>
  <c r="U39" i="3"/>
  <c r="V39" i="3"/>
  <c r="H40" i="3"/>
  <c r="K40" i="3"/>
  <c r="L40" i="3"/>
  <c r="M40" i="3"/>
  <c r="Q40" i="3"/>
  <c r="R40" i="3"/>
  <c r="H41" i="3"/>
  <c r="K41" i="3"/>
  <c r="V41" i="3" s="1"/>
  <c r="L41" i="3"/>
  <c r="R41" i="3" s="1"/>
  <c r="M41" i="3"/>
  <c r="N41" i="3" s="1"/>
  <c r="W41" i="3" s="1"/>
  <c r="Q41" i="3"/>
  <c r="S41" i="3"/>
  <c r="T41" i="3" s="1"/>
  <c r="U41" i="3"/>
  <c r="H42" i="3"/>
  <c r="K42" i="3"/>
  <c r="L42" i="3"/>
  <c r="M42" i="3"/>
  <c r="Q42" i="3"/>
  <c r="U42" i="3" s="1"/>
  <c r="R42" i="3"/>
  <c r="V42" i="3"/>
  <c r="H43" i="3"/>
  <c r="K43" i="3"/>
  <c r="V43" i="3" s="1"/>
  <c r="L43" i="3"/>
  <c r="R43" i="3" s="1"/>
  <c r="M43" i="3"/>
  <c r="Q43" i="3"/>
  <c r="S43" i="3"/>
  <c r="T43" i="3" s="1"/>
  <c r="U43" i="3"/>
  <c r="H44" i="3"/>
  <c r="K44" i="3"/>
  <c r="L44" i="3"/>
  <c r="M44" i="3"/>
  <c r="Q44" i="3"/>
  <c r="U44" i="3" s="1"/>
  <c r="R44" i="3"/>
  <c r="V44" i="3"/>
  <c r="H45" i="3"/>
  <c r="K45" i="3"/>
  <c r="L45" i="3"/>
  <c r="R45" i="3" s="1"/>
  <c r="M45" i="3"/>
  <c r="Q45" i="3"/>
  <c r="U45" i="3"/>
  <c r="V45" i="3"/>
  <c r="H46" i="3"/>
  <c r="U46" i="3" s="1"/>
  <c r="K46" i="3"/>
  <c r="L46" i="3"/>
  <c r="M46" i="3"/>
  <c r="N46" i="3"/>
  <c r="W46" i="3" s="1"/>
  <c r="Q46" i="3"/>
  <c r="R46" i="3"/>
  <c r="S46" i="3"/>
  <c r="T46" i="3"/>
  <c r="V46" i="3"/>
  <c r="H47" i="3"/>
  <c r="U47" i="3" s="1"/>
  <c r="K47" i="3"/>
  <c r="L47" i="3"/>
  <c r="M47" i="3"/>
  <c r="N47" i="3"/>
  <c r="Q47" i="3"/>
  <c r="R47" i="3"/>
  <c r="S47" i="3"/>
  <c r="T47" i="3"/>
  <c r="V47" i="3"/>
  <c r="W47" i="3"/>
  <c r="H48" i="3"/>
  <c r="U48" i="3" s="1"/>
  <c r="K48" i="3"/>
  <c r="L48" i="3"/>
  <c r="M48" i="3"/>
  <c r="Q48" i="3"/>
  <c r="R48" i="3"/>
  <c r="V48" i="3"/>
  <c r="H49" i="3"/>
  <c r="U49" i="3" s="1"/>
  <c r="K49" i="3"/>
  <c r="L49" i="3"/>
  <c r="M49" i="3"/>
  <c r="N49" i="3" s="1"/>
  <c r="W49" i="3" s="1"/>
  <c r="Q49" i="3"/>
  <c r="R49" i="3"/>
  <c r="V49" i="3"/>
  <c r="H50" i="3"/>
  <c r="U50" i="3" s="1"/>
  <c r="K50" i="3"/>
  <c r="L50" i="3"/>
  <c r="M50" i="3"/>
  <c r="N50" i="3"/>
  <c r="W50" i="3" s="1"/>
  <c r="Q50" i="3"/>
  <c r="R50" i="3"/>
  <c r="S50" i="3"/>
  <c r="T50" i="3"/>
  <c r="V50" i="3"/>
  <c r="H51" i="3"/>
  <c r="U51" i="3" s="1"/>
  <c r="K51" i="3"/>
  <c r="L51" i="3"/>
  <c r="M51" i="3"/>
  <c r="N51" i="3"/>
  <c r="Q51" i="3"/>
  <c r="R51" i="3"/>
  <c r="S51" i="3"/>
  <c r="T51" i="3"/>
  <c r="V51" i="3"/>
  <c r="W51" i="3"/>
  <c r="H52" i="3"/>
  <c r="U52" i="3" s="1"/>
  <c r="K52" i="3"/>
  <c r="L52" i="3"/>
  <c r="M52" i="3"/>
  <c r="Q52" i="3"/>
  <c r="R52" i="3"/>
  <c r="V52" i="3"/>
  <c r="H53" i="3"/>
  <c r="U53" i="3" s="1"/>
  <c r="K53" i="3"/>
  <c r="L53" i="3"/>
  <c r="M53" i="3"/>
  <c r="Q53" i="3"/>
  <c r="R53" i="3"/>
  <c r="V53" i="3"/>
  <c r="H54" i="3"/>
  <c r="U54" i="3" s="1"/>
  <c r="K54" i="3"/>
  <c r="L54" i="3"/>
  <c r="M54" i="3"/>
  <c r="N54" i="3"/>
  <c r="W54" i="3" s="1"/>
  <c r="Q54" i="3"/>
  <c r="R54" i="3"/>
  <c r="S54" i="3"/>
  <c r="T54" i="3"/>
  <c r="V54" i="3"/>
  <c r="H55" i="3"/>
  <c r="U55" i="3" s="1"/>
  <c r="K55" i="3"/>
  <c r="L55" i="3"/>
  <c r="M55" i="3"/>
  <c r="N55" i="3"/>
  <c r="Q55" i="3"/>
  <c r="R55" i="3"/>
  <c r="S55" i="3"/>
  <c r="T55" i="3"/>
  <c r="V55" i="3"/>
  <c r="W55" i="3"/>
  <c r="H56" i="3"/>
  <c r="U56" i="3" s="1"/>
  <c r="K56" i="3"/>
  <c r="L56" i="3"/>
  <c r="M56" i="3"/>
  <c r="Q56" i="3"/>
  <c r="R56" i="3"/>
  <c r="V56" i="3"/>
  <c r="H57" i="3"/>
  <c r="U57" i="3" s="1"/>
  <c r="K57" i="3"/>
  <c r="L57" i="3"/>
  <c r="M57" i="3"/>
  <c r="N57" i="3" s="1"/>
  <c r="W57" i="3" s="1"/>
  <c r="Q57" i="3"/>
  <c r="R57" i="3"/>
  <c r="S57" i="3"/>
  <c r="T57" i="3" s="1"/>
  <c r="V57" i="3"/>
  <c r="H58" i="3"/>
  <c r="U58" i="3" s="1"/>
  <c r="K58" i="3"/>
  <c r="L58" i="3"/>
  <c r="M58" i="3"/>
  <c r="N58" i="3"/>
  <c r="W58" i="3" s="1"/>
  <c r="Q58" i="3"/>
  <c r="R58" i="3"/>
  <c r="S58" i="3"/>
  <c r="T58" i="3"/>
  <c r="V58" i="3"/>
  <c r="H59" i="3"/>
  <c r="U59" i="3" s="1"/>
  <c r="K59" i="3"/>
  <c r="L59" i="3"/>
  <c r="M59" i="3"/>
  <c r="N59" i="3"/>
  <c r="Q59" i="3"/>
  <c r="R59" i="3"/>
  <c r="S59" i="3"/>
  <c r="T59" i="3"/>
  <c r="V59" i="3"/>
  <c r="W59" i="3"/>
  <c r="H60" i="3"/>
  <c r="U60" i="3" s="1"/>
  <c r="K60" i="3"/>
  <c r="L60" i="3"/>
  <c r="M60" i="3"/>
  <c r="Q60" i="3"/>
  <c r="R60" i="3"/>
  <c r="V60" i="3"/>
  <c r="H61" i="3"/>
  <c r="U61" i="3" s="1"/>
  <c r="K61" i="3"/>
  <c r="L61" i="3"/>
  <c r="M61" i="3"/>
  <c r="N61" i="3" s="1"/>
  <c r="W61" i="3" s="1"/>
  <c r="Q61" i="3"/>
  <c r="R61" i="3"/>
  <c r="S61" i="3"/>
  <c r="T61" i="3" s="1"/>
  <c r="V61" i="3"/>
  <c r="H62" i="3"/>
  <c r="U62" i="3" s="1"/>
  <c r="K62" i="3"/>
  <c r="L62" i="3"/>
  <c r="M62" i="3"/>
  <c r="N62" i="3"/>
  <c r="W62" i="3" s="1"/>
  <c r="Q62" i="3"/>
  <c r="R62" i="3"/>
  <c r="S62" i="3"/>
  <c r="T62" i="3"/>
  <c r="V62" i="3"/>
  <c r="H63" i="3"/>
  <c r="U63" i="3" s="1"/>
  <c r="K63" i="3"/>
  <c r="L63" i="3"/>
  <c r="M63" i="3"/>
  <c r="N63" i="3"/>
  <c r="Q63" i="3"/>
  <c r="R63" i="3"/>
  <c r="S63" i="3"/>
  <c r="T63" i="3"/>
  <c r="V63" i="3"/>
  <c r="W63" i="3"/>
  <c r="H64" i="3"/>
  <c r="U64" i="3" s="1"/>
  <c r="K64" i="3"/>
  <c r="L64" i="3"/>
  <c r="M64" i="3"/>
  <c r="Q64" i="3"/>
  <c r="R64" i="3"/>
  <c r="V64" i="3"/>
  <c r="H65" i="3"/>
  <c r="U65" i="3" s="1"/>
  <c r="K65" i="3"/>
  <c r="L65" i="3"/>
  <c r="M65" i="3"/>
  <c r="N65" i="3" s="1"/>
  <c r="W65" i="3" s="1"/>
  <c r="Q65" i="3"/>
  <c r="R65" i="3"/>
  <c r="V65" i="3"/>
  <c r="H66" i="3"/>
  <c r="U66" i="3" s="1"/>
  <c r="K66" i="3"/>
  <c r="L66" i="3"/>
  <c r="M66" i="3"/>
  <c r="N66" i="3"/>
  <c r="W66" i="3" s="1"/>
  <c r="Q66" i="3"/>
  <c r="R66" i="3"/>
  <c r="S66" i="3"/>
  <c r="T66" i="3"/>
  <c r="V66" i="3"/>
  <c r="H67" i="3"/>
  <c r="U67" i="3" s="1"/>
  <c r="K67" i="3"/>
  <c r="L67" i="3"/>
  <c r="M67" i="3"/>
  <c r="N67" i="3"/>
  <c r="Q67" i="3"/>
  <c r="R67" i="3"/>
  <c r="S67" i="3"/>
  <c r="T67" i="3"/>
  <c r="V67" i="3"/>
  <c r="W67" i="3"/>
  <c r="H68" i="3"/>
  <c r="U68" i="3" s="1"/>
  <c r="K68" i="3"/>
  <c r="L68" i="3"/>
  <c r="M68" i="3"/>
  <c r="Q68" i="3"/>
  <c r="R68" i="3"/>
  <c r="V68" i="3"/>
  <c r="H69" i="3"/>
  <c r="U69" i="3" s="1"/>
  <c r="K69" i="3"/>
  <c r="L69" i="3"/>
  <c r="M69" i="3"/>
  <c r="Q69" i="3"/>
  <c r="R69" i="3"/>
  <c r="V69" i="3"/>
  <c r="H70" i="3"/>
  <c r="U70" i="3" s="1"/>
  <c r="K70" i="3"/>
  <c r="L70" i="3"/>
  <c r="M70" i="3"/>
  <c r="N70" i="3"/>
  <c r="W70" i="3" s="1"/>
  <c r="Q70" i="3"/>
  <c r="R70" i="3"/>
  <c r="S70" i="3"/>
  <c r="T70" i="3"/>
  <c r="V70" i="3"/>
  <c r="H71" i="3"/>
  <c r="U71" i="3" s="1"/>
  <c r="K71" i="3"/>
  <c r="L71" i="3"/>
  <c r="M71" i="3"/>
  <c r="N71" i="3"/>
  <c r="Q71" i="3"/>
  <c r="R71" i="3"/>
  <c r="S71" i="3"/>
  <c r="T71" i="3"/>
  <c r="V71" i="3"/>
  <c r="W71" i="3"/>
  <c r="H72" i="3"/>
  <c r="U72" i="3" s="1"/>
  <c r="K72" i="3"/>
  <c r="L72" i="3"/>
  <c r="M72" i="3"/>
  <c r="Q72" i="3"/>
  <c r="R72" i="3"/>
  <c r="V72" i="3"/>
  <c r="H73" i="3"/>
  <c r="U73" i="3" s="1"/>
  <c r="K73" i="3"/>
  <c r="L73" i="3"/>
  <c r="M73" i="3"/>
  <c r="N73" i="3" s="1"/>
  <c r="W73" i="3" s="1"/>
  <c r="Q73" i="3"/>
  <c r="R73" i="3"/>
  <c r="S73" i="3"/>
  <c r="T73" i="3" s="1"/>
  <c r="V73" i="3"/>
  <c r="H74" i="3"/>
  <c r="U74" i="3" s="1"/>
  <c r="K74" i="3"/>
  <c r="L74" i="3"/>
  <c r="M74" i="3"/>
  <c r="N74" i="3"/>
  <c r="W74" i="3" s="1"/>
  <c r="Q74" i="3"/>
  <c r="R74" i="3"/>
  <c r="S74" i="3"/>
  <c r="T74" i="3"/>
  <c r="V74" i="3"/>
  <c r="H75" i="3"/>
  <c r="U75" i="3" s="1"/>
  <c r="K75" i="3"/>
  <c r="L75" i="3"/>
  <c r="M75" i="3"/>
  <c r="N75" i="3"/>
  <c r="Q75" i="3"/>
  <c r="R75" i="3"/>
  <c r="S75" i="3"/>
  <c r="T75" i="3"/>
  <c r="V75" i="3"/>
  <c r="W75" i="3"/>
  <c r="H76" i="3"/>
  <c r="U76" i="3" s="1"/>
  <c r="K76" i="3"/>
  <c r="L76" i="3"/>
  <c r="M76" i="3"/>
  <c r="Q76" i="3"/>
  <c r="R76" i="3"/>
  <c r="V76" i="3"/>
  <c r="H77" i="3"/>
  <c r="U77" i="3" s="1"/>
  <c r="K77" i="3"/>
  <c r="L77" i="3"/>
  <c r="M77" i="3"/>
  <c r="N77" i="3" s="1"/>
  <c r="W77" i="3" s="1"/>
  <c r="Q77" i="3"/>
  <c r="R77" i="3"/>
  <c r="S77" i="3"/>
  <c r="T77" i="3" s="1"/>
  <c r="V77" i="3"/>
  <c r="H78" i="3"/>
  <c r="U78" i="3" s="1"/>
  <c r="K78" i="3"/>
  <c r="L78" i="3"/>
  <c r="M78" i="3"/>
  <c r="N78" i="3"/>
  <c r="W78" i="3" s="1"/>
  <c r="Q78" i="3"/>
  <c r="R78" i="3"/>
  <c r="S78" i="3"/>
  <c r="T78" i="3"/>
  <c r="V78" i="3"/>
  <c r="H79" i="3"/>
  <c r="U79" i="3" s="1"/>
  <c r="K79" i="3"/>
  <c r="L79" i="3"/>
  <c r="M79" i="3"/>
  <c r="N79" i="3"/>
  <c r="Q79" i="3"/>
  <c r="R79" i="3"/>
  <c r="S79" i="3"/>
  <c r="T79" i="3"/>
  <c r="V79" i="3"/>
  <c r="W79" i="3"/>
  <c r="H80" i="3"/>
  <c r="U80" i="3" s="1"/>
  <c r="K80" i="3"/>
  <c r="L80" i="3"/>
  <c r="M80" i="3"/>
  <c r="Q80" i="3"/>
  <c r="R80" i="3"/>
  <c r="V80" i="3"/>
  <c r="H81" i="3"/>
  <c r="U81" i="3" s="1"/>
  <c r="K81" i="3"/>
  <c r="L81" i="3"/>
  <c r="M81" i="3"/>
  <c r="N81" i="3" s="1"/>
  <c r="W81" i="3" s="1"/>
  <c r="Q81" i="3"/>
  <c r="R81" i="3"/>
  <c r="V81" i="3"/>
  <c r="H82" i="3"/>
  <c r="U82" i="3" s="1"/>
  <c r="K82" i="3"/>
  <c r="L82" i="3"/>
  <c r="M82" i="3"/>
  <c r="N82" i="3"/>
  <c r="W82" i="3" s="1"/>
  <c r="Q82" i="3"/>
  <c r="R82" i="3"/>
  <c r="S82" i="3"/>
  <c r="T82" i="3"/>
  <c r="V82" i="3"/>
  <c r="H83" i="3"/>
  <c r="U83" i="3" s="1"/>
  <c r="K83" i="3"/>
  <c r="L83" i="3"/>
  <c r="M83" i="3"/>
  <c r="N83" i="3"/>
  <c r="Q83" i="3"/>
  <c r="R83" i="3"/>
  <c r="S83" i="3"/>
  <c r="T83" i="3"/>
  <c r="V83" i="3"/>
  <c r="W83" i="3"/>
  <c r="H84" i="3"/>
  <c r="U84" i="3" s="1"/>
  <c r="K84" i="3"/>
  <c r="L84" i="3"/>
  <c r="M84" i="3"/>
  <c r="Q84" i="3"/>
  <c r="R84" i="3"/>
  <c r="V84" i="3"/>
  <c r="H85" i="3"/>
  <c r="U85" i="3" s="1"/>
  <c r="K85" i="3"/>
  <c r="L85" i="3"/>
  <c r="M85" i="3"/>
  <c r="Q85" i="3"/>
  <c r="R85" i="3"/>
  <c r="V85" i="3"/>
  <c r="H86" i="3"/>
  <c r="U86" i="3" s="1"/>
  <c r="K86" i="3"/>
  <c r="L86" i="3"/>
  <c r="M86" i="3"/>
  <c r="N86" i="3"/>
  <c r="W86" i="3" s="1"/>
  <c r="Q86" i="3"/>
  <c r="R86" i="3"/>
  <c r="S86" i="3"/>
  <c r="T86" i="3"/>
  <c r="V86" i="3"/>
  <c r="H87" i="3"/>
  <c r="U87" i="3" s="1"/>
  <c r="K87" i="3"/>
  <c r="L87" i="3"/>
  <c r="M87" i="3"/>
  <c r="N87" i="3"/>
  <c r="Q87" i="3"/>
  <c r="R87" i="3"/>
  <c r="S87" i="3"/>
  <c r="T87" i="3"/>
  <c r="V87" i="3"/>
  <c r="W87" i="3"/>
  <c r="H88" i="3"/>
  <c r="U88" i="3" s="1"/>
  <c r="K88" i="3"/>
  <c r="L88" i="3"/>
  <c r="M88" i="3"/>
  <c r="Q88" i="3"/>
  <c r="R88" i="3"/>
  <c r="V88" i="3"/>
  <c r="H89" i="3"/>
  <c r="U89" i="3" s="1"/>
  <c r="K89" i="3"/>
  <c r="L89" i="3"/>
  <c r="M89" i="3"/>
  <c r="N89" i="3" s="1"/>
  <c r="W89" i="3" s="1"/>
  <c r="Q89" i="3"/>
  <c r="R89" i="3"/>
  <c r="S89" i="3"/>
  <c r="T89" i="3" s="1"/>
  <c r="V89" i="3"/>
  <c r="H90" i="3"/>
  <c r="U90" i="3" s="1"/>
  <c r="K90" i="3"/>
  <c r="L90" i="3"/>
  <c r="M90" i="3"/>
  <c r="N90" i="3"/>
  <c r="W90" i="3" s="1"/>
  <c r="Q90" i="3"/>
  <c r="R90" i="3"/>
  <c r="S90" i="3"/>
  <c r="T90" i="3"/>
  <c r="V90" i="3"/>
  <c r="H91" i="3"/>
  <c r="U91" i="3" s="1"/>
  <c r="K91" i="3"/>
  <c r="L91" i="3"/>
  <c r="M91" i="3"/>
  <c r="N91" i="3"/>
  <c r="Q91" i="3"/>
  <c r="R91" i="3"/>
  <c r="S91" i="3"/>
  <c r="T91" i="3"/>
  <c r="V91" i="3"/>
  <c r="W91" i="3"/>
  <c r="H92" i="3"/>
  <c r="U92" i="3" s="1"/>
  <c r="K92" i="3"/>
  <c r="L92" i="3"/>
  <c r="M92" i="3"/>
  <c r="Q92" i="3"/>
  <c r="R92" i="3"/>
  <c r="V92" i="3"/>
  <c r="H93" i="3"/>
  <c r="U93" i="3" s="1"/>
  <c r="K93" i="3"/>
  <c r="L93" i="3"/>
  <c r="M93" i="3"/>
  <c r="N93" i="3" s="1"/>
  <c r="W93" i="3" s="1"/>
  <c r="Q93" i="3"/>
  <c r="R93" i="3"/>
  <c r="S93" i="3"/>
  <c r="T93" i="3" s="1"/>
  <c r="V93" i="3"/>
  <c r="H94" i="3"/>
  <c r="U94" i="3" s="1"/>
  <c r="K94" i="3"/>
  <c r="L94" i="3"/>
  <c r="M94" i="3"/>
  <c r="N94" i="3"/>
  <c r="W94" i="3" s="1"/>
  <c r="Q94" i="3"/>
  <c r="R94" i="3"/>
  <c r="S94" i="3"/>
  <c r="T94" i="3"/>
  <c r="V94" i="3"/>
  <c r="H95" i="3"/>
  <c r="U95" i="3" s="1"/>
  <c r="K95" i="3"/>
  <c r="L95" i="3"/>
  <c r="M95" i="3"/>
  <c r="N95" i="3"/>
  <c r="Q95" i="3"/>
  <c r="R95" i="3"/>
  <c r="S95" i="3"/>
  <c r="T95" i="3"/>
  <c r="V95" i="3"/>
  <c r="W95" i="3"/>
  <c r="H96" i="3"/>
  <c r="U96" i="3" s="1"/>
  <c r="K96" i="3"/>
  <c r="L96" i="3"/>
  <c r="M96" i="3"/>
  <c r="Q96" i="3"/>
  <c r="R96" i="3"/>
  <c r="V96" i="3"/>
  <c r="H97" i="3"/>
  <c r="U97" i="3" s="1"/>
  <c r="K97" i="3"/>
  <c r="L97" i="3"/>
  <c r="M97" i="3"/>
  <c r="N97" i="3" s="1"/>
  <c r="W97" i="3" s="1"/>
  <c r="Q97" i="3"/>
  <c r="R97" i="3"/>
  <c r="V97" i="3"/>
  <c r="H98" i="3"/>
  <c r="U98" i="3" s="1"/>
  <c r="K98" i="3"/>
  <c r="L98" i="3"/>
  <c r="M98" i="3"/>
  <c r="N98" i="3"/>
  <c r="W98" i="3" s="1"/>
  <c r="Q98" i="3"/>
  <c r="R98" i="3"/>
  <c r="S98" i="3"/>
  <c r="T98" i="3"/>
  <c r="V98" i="3"/>
  <c r="H99" i="3"/>
  <c r="U99" i="3" s="1"/>
  <c r="K99" i="3"/>
  <c r="L99" i="3"/>
  <c r="M99" i="3"/>
  <c r="N99" i="3"/>
  <c r="Q99" i="3"/>
  <c r="R99" i="3"/>
  <c r="S99" i="3"/>
  <c r="T99" i="3"/>
  <c r="V99" i="3"/>
  <c r="W99" i="3"/>
  <c r="H100" i="3"/>
  <c r="U100" i="3" s="1"/>
  <c r="K100" i="3"/>
  <c r="L100" i="3"/>
  <c r="M100" i="3"/>
  <c r="Q100" i="3"/>
  <c r="R100" i="3"/>
  <c r="V100" i="3"/>
  <c r="H101" i="3"/>
  <c r="U101" i="3" s="1"/>
  <c r="K101" i="3"/>
  <c r="L101" i="3"/>
  <c r="M101" i="3"/>
  <c r="Q101" i="3"/>
  <c r="R101" i="3"/>
  <c r="V101" i="3"/>
  <c r="H102" i="3"/>
  <c r="U102" i="3" s="1"/>
  <c r="K102" i="3"/>
  <c r="L102" i="3"/>
  <c r="M102" i="3"/>
  <c r="N102" i="3"/>
  <c r="W102" i="3" s="1"/>
  <c r="Q102" i="3"/>
  <c r="R102" i="3"/>
  <c r="S102" i="3"/>
  <c r="T102" i="3"/>
  <c r="V102" i="3"/>
  <c r="H103" i="3"/>
  <c r="U103" i="3" s="1"/>
  <c r="K103" i="3"/>
  <c r="L103" i="3"/>
  <c r="M103" i="3"/>
  <c r="N103" i="3"/>
  <c r="Q103" i="3"/>
  <c r="R103" i="3"/>
  <c r="S103" i="3"/>
  <c r="T103" i="3"/>
  <c r="V103" i="3"/>
  <c r="W103" i="3"/>
  <c r="H104" i="3"/>
  <c r="U104" i="3" s="1"/>
  <c r="K104" i="3"/>
  <c r="L104" i="3"/>
  <c r="M104" i="3"/>
  <c r="Q104" i="3"/>
  <c r="R104" i="3"/>
  <c r="V104" i="3"/>
  <c r="H105" i="3"/>
  <c r="U105" i="3" s="1"/>
  <c r="K105" i="3"/>
  <c r="L105" i="3"/>
  <c r="M105" i="3"/>
  <c r="N105" i="3" s="1"/>
  <c r="W105" i="3" s="1"/>
  <c r="Q105" i="3"/>
  <c r="R105" i="3"/>
  <c r="S105" i="3"/>
  <c r="T105" i="3" s="1"/>
  <c r="V105" i="3"/>
  <c r="H106" i="3"/>
  <c r="U106" i="3" s="1"/>
  <c r="K106" i="3"/>
  <c r="L106" i="3"/>
  <c r="M106" i="3"/>
  <c r="N106" i="3"/>
  <c r="W106" i="3" s="1"/>
  <c r="Q106" i="3"/>
  <c r="R106" i="3"/>
  <c r="S106" i="3"/>
  <c r="T106" i="3"/>
  <c r="V106" i="3"/>
  <c r="H107" i="3"/>
  <c r="U107" i="3" s="1"/>
  <c r="K107" i="3"/>
  <c r="L107" i="3"/>
  <c r="M107" i="3"/>
  <c r="N107" i="3"/>
  <c r="Q107" i="3"/>
  <c r="R107" i="3"/>
  <c r="S107" i="3"/>
  <c r="T107" i="3"/>
  <c r="V107" i="3"/>
  <c r="W107" i="3"/>
  <c r="H108" i="3"/>
  <c r="U108" i="3" s="1"/>
  <c r="K108" i="3"/>
  <c r="L108" i="3"/>
  <c r="M108" i="3"/>
  <c r="Q108" i="3"/>
  <c r="R108" i="3"/>
  <c r="V108" i="3"/>
  <c r="H109" i="3"/>
  <c r="U109" i="3" s="1"/>
  <c r="K109" i="3"/>
  <c r="L109" i="3"/>
  <c r="M109" i="3"/>
  <c r="N109" i="3" s="1"/>
  <c r="W109" i="3" s="1"/>
  <c r="Q109" i="3"/>
  <c r="R109" i="3"/>
  <c r="S109" i="3"/>
  <c r="T109" i="3" s="1"/>
  <c r="V109" i="3"/>
  <c r="H110" i="3"/>
  <c r="U110" i="3" s="1"/>
  <c r="K110" i="3"/>
  <c r="L110" i="3"/>
  <c r="M110" i="3"/>
  <c r="N110" i="3"/>
  <c r="W110" i="3" s="1"/>
  <c r="Q110" i="3"/>
  <c r="R110" i="3"/>
  <c r="S110" i="3"/>
  <c r="T110" i="3"/>
  <c r="V110" i="3"/>
  <c r="H111" i="3"/>
  <c r="U111" i="3" s="1"/>
  <c r="K111" i="3"/>
  <c r="L111" i="3"/>
  <c r="M111" i="3"/>
  <c r="N111" i="3"/>
  <c r="Q111" i="3"/>
  <c r="R111" i="3"/>
  <c r="S111" i="3"/>
  <c r="T111" i="3"/>
  <c r="V111" i="3"/>
  <c r="W111" i="3"/>
  <c r="H112" i="3"/>
  <c r="U112" i="3" s="1"/>
  <c r="K112" i="3"/>
  <c r="L112" i="3"/>
  <c r="M112" i="3"/>
  <c r="Q112" i="3"/>
  <c r="R112" i="3"/>
  <c r="V112" i="3"/>
  <c r="H113" i="3"/>
  <c r="U113" i="3" s="1"/>
  <c r="K113" i="3"/>
  <c r="L113" i="3"/>
  <c r="M113" i="3"/>
  <c r="N113" i="3" s="1"/>
  <c r="W113" i="3" s="1"/>
  <c r="Q113" i="3"/>
  <c r="R113" i="3"/>
  <c r="V113" i="3"/>
  <c r="H114" i="3"/>
  <c r="U114" i="3" s="1"/>
  <c r="K114" i="3"/>
  <c r="L114" i="3"/>
  <c r="M114" i="3"/>
  <c r="N114" i="3"/>
  <c r="W114" i="3" s="1"/>
  <c r="Q114" i="3"/>
  <c r="R114" i="3"/>
  <c r="S114" i="3"/>
  <c r="T114" i="3"/>
  <c r="V114" i="3"/>
  <c r="H115" i="3"/>
  <c r="U115" i="3" s="1"/>
  <c r="K115" i="3"/>
  <c r="L115" i="3"/>
  <c r="M115" i="3"/>
  <c r="N115" i="3"/>
  <c r="Q115" i="3"/>
  <c r="R115" i="3"/>
  <c r="S115" i="3"/>
  <c r="T115" i="3"/>
  <c r="V115" i="3"/>
  <c r="W115" i="3"/>
  <c r="H116" i="3"/>
  <c r="U116" i="3" s="1"/>
  <c r="K116" i="3"/>
  <c r="L116" i="3"/>
  <c r="M116" i="3"/>
  <c r="Q116" i="3"/>
  <c r="R116" i="3"/>
  <c r="V116" i="3"/>
  <c r="H117" i="3"/>
  <c r="U117" i="3" s="1"/>
  <c r="K117" i="3"/>
  <c r="L117" i="3"/>
  <c r="M117" i="3"/>
  <c r="Q117" i="3"/>
  <c r="R117" i="3"/>
  <c r="V117" i="3"/>
  <c r="H118" i="3"/>
  <c r="U118" i="3" s="1"/>
  <c r="K118" i="3"/>
  <c r="L118" i="3"/>
  <c r="M118" i="3"/>
  <c r="N118" i="3"/>
  <c r="W118" i="3" s="1"/>
  <c r="Q118" i="3"/>
  <c r="R118" i="3"/>
  <c r="S118" i="3"/>
  <c r="T118" i="3"/>
  <c r="V118" i="3"/>
  <c r="H119" i="3"/>
  <c r="U119" i="3" s="1"/>
  <c r="K119" i="3"/>
  <c r="L119" i="3"/>
  <c r="M119" i="3"/>
  <c r="N119" i="3"/>
  <c r="Q119" i="3"/>
  <c r="R119" i="3"/>
  <c r="S119" i="3"/>
  <c r="T119" i="3"/>
  <c r="V119" i="3"/>
  <c r="W119" i="3"/>
  <c r="H120" i="3"/>
  <c r="U120" i="3" s="1"/>
  <c r="K120" i="3"/>
  <c r="L120" i="3"/>
  <c r="M120" i="3"/>
  <c r="Q120" i="3"/>
  <c r="R120" i="3"/>
  <c r="V120" i="3"/>
  <c r="H121" i="3"/>
  <c r="U121" i="3" s="1"/>
  <c r="K121" i="3"/>
  <c r="L121" i="3"/>
  <c r="M121" i="3"/>
  <c r="N121" i="3" s="1"/>
  <c r="W121" i="3" s="1"/>
  <c r="Q121" i="3"/>
  <c r="R121" i="3"/>
  <c r="S121" i="3"/>
  <c r="T121" i="3" s="1"/>
  <c r="V121" i="3"/>
  <c r="H122" i="3"/>
  <c r="U122" i="3" s="1"/>
  <c r="K122" i="3"/>
  <c r="L122" i="3"/>
  <c r="M122" i="3"/>
  <c r="N122" i="3"/>
  <c r="W122" i="3" s="1"/>
  <c r="Q122" i="3"/>
  <c r="R122" i="3"/>
  <c r="S122" i="3"/>
  <c r="T122" i="3"/>
  <c r="V122" i="3"/>
  <c r="H123" i="3"/>
  <c r="U123" i="3" s="1"/>
  <c r="K123" i="3"/>
  <c r="L123" i="3"/>
  <c r="M123" i="3"/>
  <c r="N123" i="3"/>
  <c r="Q123" i="3"/>
  <c r="R123" i="3"/>
  <c r="S123" i="3"/>
  <c r="T123" i="3"/>
  <c r="V123" i="3"/>
  <c r="W123" i="3"/>
  <c r="H124" i="3"/>
  <c r="U124" i="3" s="1"/>
  <c r="K124" i="3"/>
  <c r="L124" i="3"/>
  <c r="M124" i="3"/>
  <c r="Q124" i="3"/>
  <c r="R124" i="3"/>
  <c r="V124" i="3"/>
  <c r="H125" i="3"/>
  <c r="U125" i="3" s="1"/>
  <c r="K125" i="3"/>
  <c r="L125" i="3"/>
  <c r="M125" i="3"/>
  <c r="N125" i="3" s="1"/>
  <c r="W125" i="3" s="1"/>
  <c r="Q125" i="3"/>
  <c r="R125" i="3"/>
  <c r="S125" i="3"/>
  <c r="T125" i="3" s="1"/>
  <c r="V125" i="3"/>
  <c r="H126" i="3"/>
  <c r="U126" i="3" s="1"/>
  <c r="K126" i="3"/>
  <c r="L126" i="3"/>
  <c r="M126" i="3"/>
  <c r="N126" i="3"/>
  <c r="W126" i="3" s="1"/>
  <c r="Q126" i="3"/>
  <c r="R126" i="3"/>
  <c r="S126" i="3"/>
  <c r="T126" i="3"/>
  <c r="V126" i="3"/>
  <c r="H127" i="3"/>
  <c r="U127" i="3" s="1"/>
  <c r="K127" i="3"/>
  <c r="L127" i="3"/>
  <c r="M127" i="3"/>
  <c r="Q127" i="3"/>
  <c r="S127" i="3"/>
  <c r="V127" i="3"/>
  <c r="H128" i="3"/>
  <c r="U128" i="3" s="1"/>
  <c r="K128" i="3"/>
  <c r="L128" i="3"/>
  <c r="M128" i="3"/>
  <c r="Q128" i="3"/>
  <c r="R128" i="3"/>
  <c r="S128" i="3"/>
  <c r="V128" i="3"/>
  <c r="H129" i="3"/>
  <c r="U129" i="3" s="1"/>
  <c r="K129" i="3"/>
  <c r="L129" i="3"/>
  <c r="M129" i="3"/>
  <c r="N129" i="3"/>
  <c r="W129" i="3" s="1"/>
  <c r="Q129" i="3"/>
  <c r="R129" i="3"/>
  <c r="S129" i="3"/>
  <c r="T129" i="3"/>
  <c r="V129" i="3"/>
  <c r="H130" i="3"/>
  <c r="U130" i="3" s="1"/>
  <c r="K130" i="3"/>
  <c r="L130" i="3"/>
  <c r="M130" i="3"/>
  <c r="N130" i="3"/>
  <c r="W130" i="3" s="1"/>
  <c r="Q130" i="3"/>
  <c r="R130" i="3"/>
  <c r="S130" i="3"/>
  <c r="T130" i="3"/>
  <c r="V130" i="3"/>
  <c r="H131" i="3"/>
  <c r="U131" i="3" s="1"/>
  <c r="K131" i="3"/>
  <c r="L131" i="3"/>
  <c r="N131" i="3" s="1"/>
  <c r="M131" i="3"/>
  <c r="Q131" i="3"/>
  <c r="R131" i="3"/>
  <c r="T131" i="3" s="1"/>
  <c r="S131" i="3"/>
  <c r="V131" i="3"/>
  <c r="W131" i="3"/>
  <c r="H132" i="3"/>
  <c r="U132" i="3" s="1"/>
  <c r="K132" i="3"/>
  <c r="L132" i="3"/>
  <c r="M132" i="3"/>
  <c r="Q132" i="3"/>
  <c r="R132" i="3"/>
  <c r="V132" i="3"/>
  <c r="H133" i="3"/>
  <c r="U133" i="3" s="1"/>
  <c r="K133" i="3"/>
  <c r="L133" i="3"/>
  <c r="M133" i="3"/>
  <c r="Q133" i="3"/>
  <c r="R133" i="3"/>
  <c r="V133" i="3"/>
  <c r="H134" i="3"/>
  <c r="U134" i="3" s="1"/>
  <c r="K134" i="3"/>
  <c r="L134" i="3"/>
  <c r="M134" i="3"/>
  <c r="N134" i="3"/>
  <c r="W134" i="3" s="1"/>
  <c r="Q134" i="3"/>
  <c r="R134" i="3"/>
  <c r="S134" i="3"/>
  <c r="T134" i="3"/>
  <c r="V134" i="3"/>
  <c r="H135" i="3"/>
  <c r="U135" i="3" s="1"/>
  <c r="K135" i="3"/>
  <c r="L135" i="3"/>
  <c r="M135" i="3"/>
  <c r="Q135" i="3"/>
  <c r="S135" i="3"/>
  <c r="V135" i="3"/>
  <c r="H136" i="3"/>
  <c r="U136" i="3" s="1"/>
  <c r="K136" i="3"/>
  <c r="L136" i="3"/>
  <c r="R136" i="3" s="1"/>
  <c r="M136" i="3"/>
  <c r="Q136" i="3"/>
  <c r="S136" i="3"/>
  <c r="V136" i="3"/>
  <c r="H137" i="3"/>
  <c r="U137" i="3" s="1"/>
  <c r="K137" i="3"/>
  <c r="L137" i="3"/>
  <c r="M137" i="3"/>
  <c r="N137" i="3"/>
  <c r="W137" i="3" s="1"/>
  <c r="Q137" i="3"/>
  <c r="R137" i="3"/>
  <c r="S137" i="3"/>
  <c r="T137" i="3"/>
  <c r="V137" i="3"/>
  <c r="H138" i="3"/>
  <c r="U138" i="3" s="1"/>
  <c r="K138" i="3"/>
  <c r="L138" i="3"/>
  <c r="M138" i="3"/>
  <c r="N138" i="3"/>
  <c r="W138" i="3" s="1"/>
  <c r="Q138" i="3"/>
  <c r="R138" i="3"/>
  <c r="S138" i="3"/>
  <c r="T138" i="3"/>
  <c r="V138" i="3"/>
  <c r="H139" i="3"/>
  <c r="U139" i="3" s="1"/>
  <c r="K139" i="3"/>
  <c r="L139" i="3"/>
  <c r="N139" i="3" s="1"/>
  <c r="M139" i="3"/>
  <c r="Q139" i="3"/>
  <c r="R139" i="3"/>
  <c r="T139" i="3" s="1"/>
  <c r="S139" i="3"/>
  <c r="V139" i="3"/>
  <c r="W139" i="3"/>
  <c r="H140" i="3"/>
  <c r="U140" i="3" s="1"/>
  <c r="K140" i="3"/>
  <c r="L140" i="3"/>
  <c r="M140" i="3"/>
  <c r="Q140" i="3"/>
  <c r="R140" i="3"/>
  <c r="V140" i="3"/>
  <c r="H141" i="3"/>
  <c r="U141" i="3" s="1"/>
  <c r="K141" i="3"/>
  <c r="L141" i="3"/>
  <c r="M141" i="3"/>
  <c r="N141" i="3" s="1"/>
  <c r="W141" i="3" s="1"/>
  <c r="Q141" i="3"/>
  <c r="R141" i="3"/>
  <c r="S141" i="3"/>
  <c r="T141" i="3" s="1"/>
  <c r="V141" i="3"/>
  <c r="H142" i="3"/>
  <c r="U142" i="3" s="1"/>
  <c r="K142" i="3"/>
  <c r="L142" i="3"/>
  <c r="M142" i="3"/>
  <c r="N142" i="3"/>
  <c r="W142" i="3" s="1"/>
  <c r="Q142" i="3"/>
  <c r="R142" i="3"/>
  <c r="S142" i="3"/>
  <c r="T142" i="3"/>
  <c r="V142" i="3"/>
  <c r="H143" i="3"/>
  <c r="U143" i="3" s="1"/>
  <c r="K143" i="3"/>
  <c r="L143" i="3"/>
  <c r="M143" i="3"/>
  <c r="Q143" i="3"/>
  <c r="S143" i="3"/>
  <c r="V143" i="3"/>
  <c r="H144" i="3"/>
  <c r="U144" i="3" s="1"/>
  <c r="K144" i="3"/>
  <c r="L144" i="3"/>
  <c r="M144" i="3"/>
  <c r="Q144" i="3"/>
  <c r="R144" i="3"/>
  <c r="S144" i="3"/>
  <c r="V144" i="3"/>
  <c r="H145" i="3"/>
  <c r="U145" i="3" s="1"/>
  <c r="K145" i="3"/>
  <c r="L145" i="3"/>
  <c r="M145" i="3"/>
  <c r="N145" i="3"/>
  <c r="W145" i="3" s="1"/>
  <c r="Q145" i="3"/>
  <c r="R145" i="3"/>
  <c r="S145" i="3"/>
  <c r="T145" i="3"/>
  <c r="V145" i="3"/>
  <c r="H146" i="3"/>
  <c r="U146" i="3" s="1"/>
  <c r="K146" i="3"/>
  <c r="L146" i="3"/>
  <c r="M146" i="3"/>
  <c r="N146" i="3"/>
  <c r="W146" i="3" s="1"/>
  <c r="Q146" i="3"/>
  <c r="R146" i="3"/>
  <c r="S146" i="3"/>
  <c r="T146" i="3"/>
  <c r="V146" i="3"/>
  <c r="H147" i="3"/>
  <c r="U147" i="3" s="1"/>
  <c r="K147" i="3"/>
  <c r="L147" i="3"/>
  <c r="N147" i="3" s="1"/>
  <c r="M147" i="3"/>
  <c r="Q147" i="3"/>
  <c r="R147" i="3"/>
  <c r="T147" i="3" s="1"/>
  <c r="S147" i="3"/>
  <c r="V147" i="3"/>
  <c r="W147" i="3"/>
  <c r="H148" i="3"/>
  <c r="U148" i="3" s="1"/>
  <c r="K148" i="3"/>
  <c r="L148" i="3"/>
  <c r="M148" i="3"/>
  <c r="Q148" i="3"/>
  <c r="R148" i="3"/>
  <c r="V148" i="3"/>
  <c r="H149" i="3"/>
  <c r="U149" i="3" s="1"/>
  <c r="K149" i="3"/>
  <c r="L149" i="3"/>
  <c r="M149" i="3"/>
  <c r="Q149" i="3"/>
  <c r="R149" i="3"/>
  <c r="V149" i="3"/>
  <c r="H150" i="3"/>
  <c r="U150" i="3" s="1"/>
  <c r="K150" i="3"/>
  <c r="L150" i="3"/>
  <c r="M150" i="3"/>
  <c r="N150" i="3"/>
  <c r="W150" i="3" s="1"/>
  <c r="Q150" i="3"/>
  <c r="R150" i="3"/>
  <c r="S150" i="3"/>
  <c r="T150" i="3"/>
  <c r="V150" i="3"/>
  <c r="H151" i="3"/>
  <c r="U151" i="3" s="1"/>
  <c r="K151" i="3"/>
  <c r="L151" i="3"/>
  <c r="M151" i="3"/>
  <c r="Q151" i="3"/>
  <c r="S151" i="3"/>
  <c r="V151" i="3"/>
  <c r="H152" i="3"/>
  <c r="U152" i="3" s="1"/>
  <c r="K152" i="3"/>
  <c r="L152" i="3"/>
  <c r="R152" i="3" s="1"/>
  <c r="M152" i="3"/>
  <c r="Q152" i="3"/>
  <c r="S152" i="3"/>
  <c r="V152" i="3"/>
  <c r="H153" i="3"/>
  <c r="U153" i="3" s="1"/>
  <c r="K153" i="3"/>
  <c r="L153" i="3"/>
  <c r="M153" i="3"/>
  <c r="N153" i="3"/>
  <c r="W153" i="3" s="1"/>
  <c r="Q153" i="3"/>
  <c r="R153" i="3"/>
  <c r="S153" i="3"/>
  <c r="T153" i="3"/>
  <c r="V153" i="3"/>
  <c r="H154" i="3"/>
  <c r="U154" i="3" s="1"/>
  <c r="K154" i="3"/>
  <c r="L154" i="3"/>
  <c r="M154" i="3"/>
  <c r="N154" i="3"/>
  <c r="W154" i="3" s="1"/>
  <c r="Q154" i="3"/>
  <c r="R154" i="3"/>
  <c r="S154" i="3"/>
  <c r="T154" i="3"/>
  <c r="V154" i="3"/>
  <c r="H155" i="3"/>
  <c r="U155" i="3" s="1"/>
  <c r="K155" i="3"/>
  <c r="L155" i="3"/>
  <c r="N155" i="3" s="1"/>
  <c r="M155" i="3"/>
  <c r="Q155" i="3"/>
  <c r="R155" i="3"/>
  <c r="T155" i="3" s="1"/>
  <c r="S155" i="3"/>
  <c r="V155" i="3"/>
  <c r="W155" i="3"/>
  <c r="H156" i="3"/>
  <c r="U156" i="3" s="1"/>
  <c r="K156" i="3"/>
  <c r="L156" i="3"/>
  <c r="M156" i="3"/>
  <c r="Q156" i="3"/>
  <c r="R156" i="3"/>
  <c r="V156" i="3"/>
  <c r="H157" i="3"/>
  <c r="U157" i="3" s="1"/>
  <c r="K157" i="3"/>
  <c r="L157" i="3"/>
  <c r="M157" i="3"/>
  <c r="N157" i="3" s="1"/>
  <c r="W157" i="3" s="1"/>
  <c r="Q157" i="3"/>
  <c r="R157" i="3"/>
  <c r="S157" i="3"/>
  <c r="T157" i="3" s="1"/>
  <c r="V157" i="3"/>
  <c r="H158" i="3"/>
  <c r="U158" i="3" s="1"/>
  <c r="K158" i="3"/>
  <c r="L158" i="3"/>
  <c r="M158" i="3"/>
  <c r="N158" i="3"/>
  <c r="W158" i="3" s="1"/>
  <c r="Q158" i="3"/>
  <c r="R158" i="3"/>
  <c r="S158" i="3"/>
  <c r="T158" i="3"/>
  <c r="V158" i="3"/>
  <c r="H159" i="3"/>
  <c r="U159" i="3" s="1"/>
  <c r="K159" i="3"/>
  <c r="L159" i="3"/>
  <c r="M159" i="3"/>
  <c r="Q159" i="3"/>
  <c r="S159" i="3"/>
  <c r="V159" i="3"/>
  <c r="H160" i="3"/>
  <c r="U160" i="3" s="1"/>
  <c r="K160" i="3"/>
  <c r="L160" i="3"/>
  <c r="M160" i="3"/>
  <c r="Q160" i="3"/>
  <c r="R160" i="3"/>
  <c r="S160" i="3"/>
  <c r="V160" i="3"/>
  <c r="H161" i="3"/>
  <c r="U161" i="3" s="1"/>
  <c r="K161" i="3"/>
  <c r="L161" i="3"/>
  <c r="M161" i="3"/>
  <c r="N161" i="3"/>
  <c r="W161" i="3" s="1"/>
  <c r="Q161" i="3"/>
  <c r="R161" i="3"/>
  <c r="S161" i="3"/>
  <c r="T161" i="3"/>
  <c r="V161" i="3"/>
  <c r="H162" i="3"/>
  <c r="U162" i="3" s="1"/>
  <c r="K162" i="3"/>
  <c r="L162" i="3"/>
  <c r="M162" i="3"/>
  <c r="N162" i="3"/>
  <c r="W162" i="3" s="1"/>
  <c r="Q162" i="3"/>
  <c r="R162" i="3"/>
  <c r="S162" i="3"/>
  <c r="T162" i="3"/>
  <c r="V162" i="3"/>
  <c r="H163" i="3"/>
  <c r="U163" i="3" s="1"/>
  <c r="K163" i="3"/>
  <c r="L163" i="3"/>
  <c r="N163" i="3" s="1"/>
  <c r="M163" i="3"/>
  <c r="Q163" i="3"/>
  <c r="R163" i="3"/>
  <c r="T163" i="3" s="1"/>
  <c r="S163" i="3"/>
  <c r="V163" i="3"/>
  <c r="W163" i="3"/>
  <c r="H164" i="3"/>
  <c r="U164" i="3" s="1"/>
  <c r="K164" i="3"/>
  <c r="L164" i="3"/>
  <c r="M164" i="3"/>
  <c r="Q164" i="3"/>
  <c r="R164" i="3"/>
  <c r="V164" i="3"/>
  <c r="H165" i="3"/>
  <c r="U165" i="3" s="1"/>
  <c r="K165" i="3"/>
  <c r="L165" i="3"/>
  <c r="M165" i="3"/>
  <c r="Q165" i="3"/>
  <c r="R165" i="3"/>
  <c r="V165" i="3"/>
  <c r="H166" i="3"/>
  <c r="U166" i="3" s="1"/>
  <c r="K166" i="3"/>
  <c r="L166" i="3"/>
  <c r="M166" i="3"/>
  <c r="N166" i="3"/>
  <c r="W166" i="3" s="1"/>
  <c r="Q166" i="3"/>
  <c r="R166" i="3"/>
  <c r="S166" i="3"/>
  <c r="T166" i="3"/>
  <c r="V166" i="3"/>
  <c r="H167" i="3"/>
  <c r="U167" i="3" s="1"/>
  <c r="K167" i="3"/>
  <c r="L167" i="3"/>
  <c r="M167" i="3"/>
  <c r="Q167" i="3"/>
  <c r="S167" i="3"/>
  <c r="V167" i="3"/>
  <c r="H168" i="3"/>
  <c r="U168" i="3" s="1"/>
  <c r="K168" i="3"/>
  <c r="L168" i="3"/>
  <c r="R168" i="3" s="1"/>
  <c r="M168" i="3"/>
  <c r="Q168" i="3"/>
  <c r="S168" i="3"/>
  <c r="V168" i="3"/>
  <c r="H169" i="3"/>
  <c r="U169" i="3" s="1"/>
  <c r="K169" i="3"/>
  <c r="L169" i="3"/>
  <c r="M169" i="3"/>
  <c r="N169" i="3"/>
  <c r="W169" i="3" s="1"/>
  <c r="Q169" i="3"/>
  <c r="R169" i="3"/>
  <c r="S169" i="3"/>
  <c r="T169" i="3"/>
  <c r="V169" i="3"/>
  <c r="H170" i="3"/>
  <c r="U170" i="3" s="1"/>
  <c r="K170" i="3"/>
  <c r="L170" i="3"/>
  <c r="M170" i="3"/>
  <c r="N170" i="3"/>
  <c r="W170" i="3" s="1"/>
  <c r="Q170" i="3"/>
  <c r="R170" i="3"/>
  <c r="S170" i="3"/>
  <c r="T170" i="3"/>
  <c r="V170" i="3"/>
  <c r="H171" i="3"/>
  <c r="U171" i="3" s="1"/>
  <c r="K171" i="3"/>
  <c r="L171" i="3"/>
  <c r="N171" i="3" s="1"/>
  <c r="M171" i="3"/>
  <c r="Q171" i="3"/>
  <c r="R171" i="3"/>
  <c r="T171" i="3" s="1"/>
  <c r="S171" i="3"/>
  <c r="V171" i="3"/>
  <c r="W171" i="3"/>
  <c r="H172" i="3"/>
  <c r="U172" i="3" s="1"/>
  <c r="K172" i="3"/>
  <c r="L172" i="3"/>
  <c r="M172" i="3"/>
  <c r="Q172" i="3"/>
  <c r="R172" i="3"/>
  <c r="V172" i="3"/>
  <c r="H173" i="3"/>
  <c r="U173" i="3" s="1"/>
  <c r="K173" i="3"/>
  <c r="L173" i="3"/>
  <c r="M173" i="3"/>
  <c r="N173" i="3" s="1"/>
  <c r="W173" i="3" s="1"/>
  <c r="Q173" i="3"/>
  <c r="R173" i="3"/>
  <c r="S173" i="3"/>
  <c r="T173" i="3" s="1"/>
  <c r="V173" i="3"/>
  <c r="H174" i="3"/>
  <c r="U174" i="3" s="1"/>
  <c r="K174" i="3"/>
  <c r="L174" i="3"/>
  <c r="M174" i="3"/>
  <c r="N174" i="3"/>
  <c r="W174" i="3" s="1"/>
  <c r="Q174" i="3"/>
  <c r="R174" i="3"/>
  <c r="S174" i="3"/>
  <c r="T174" i="3"/>
  <c r="V174" i="3"/>
  <c r="H175" i="3"/>
  <c r="U175" i="3" s="1"/>
  <c r="K175" i="3"/>
  <c r="L175" i="3"/>
  <c r="M175" i="3"/>
  <c r="Q175" i="3"/>
  <c r="S175" i="3"/>
  <c r="V175" i="3"/>
  <c r="H176" i="3"/>
  <c r="U176" i="3" s="1"/>
  <c r="K176" i="3"/>
  <c r="L176" i="3"/>
  <c r="M176" i="3"/>
  <c r="Q176" i="3"/>
  <c r="R176" i="3"/>
  <c r="S176" i="3"/>
  <c r="V176" i="3"/>
  <c r="H177" i="3"/>
  <c r="U177" i="3" s="1"/>
  <c r="K177" i="3"/>
  <c r="L177" i="3"/>
  <c r="M177" i="3"/>
  <c r="N177" i="3"/>
  <c r="W177" i="3" s="1"/>
  <c r="Q177" i="3"/>
  <c r="R177" i="3"/>
  <c r="S177" i="3"/>
  <c r="T177" i="3"/>
  <c r="V177" i="3"/>
  <c r="H178" i="3"/>
  <c r="U178" i="3" s="1"/>
  <c r="K178" i="3"/>
  <c r="L178" i="3"/>
  <c r="M178" i="3"/>
  <c r="N178" i="3"/>
  <c r="W178" i="3" s="1"/>
  <c r="Q178" i="3"/>
  <c r="R178" i="3"/>
  <c r="S178" i="3"/>
  <c r="T178" i="3"/>
  <c r="V178" i="3"/>
  <c r="H179" i="3"/>
  <c r="U179" i="3" s="1"/>
  <c r="K179" i="3"/>
  <c r="L179" i="3"/>
  <c r="N179" i="3" s="1"/>
  <c r="M179" i="3"/>
  <c r="Q179" i="3"/>
  <c r="R179" i="3"/>
  <c r="T179" i="3" s="1"/>
  <c r="S179" i="3"/>
  <c r="V179" i="3"/>
  <c r="W179" i="3"/>
  <c r="H180" i="3"/>
  <c r="U180" i="3" s="1"/>
  <c r="K180" i="3"/>
  <c r="L180" i="3"/>
  <c r="M180" i="3"/>
  <c r="Q180" i="3"/>
  <c r="R180" i="3"/>
  <c r="V180" i="3"/>
  <c r="H181" i="3"/>
  <c r="U181" i="3" s="1"/>
  <c r="K181" i="3"/>
  <c r="L181" i="3"/>
  <c r="M181" i="3"/>
  <c r="Q181" i="3"/>
  <c r="R181" i="3"/>
  <c r="V181" i="3"/>
  <c r="H182" i="3"/>
  <c r="U182" i="3" s="1"/>
  <c r="K182" i="3"/>
  <c r="L182" i="3"/>
  <c r="M182" i="3"/>
  <c r="N182" i="3"/>
  <c r="W182" i="3" s="1"/>
  <c r="Q182" i="3"/>
  <c r="R182" i="3"/>
  <c r="S182" i="3"/>
  <c r="T182" i="3"/>
  <c r="V182" i="3"/>
  <c r="H183" i="3"/>
  <c r="U183" i="3" s="1"/>
  <c r="K183" i="3"/>
  <c r="L183" i="3"/>
  <c r="M183" i="3"/>
  <c r="Q183" i="3"/>
  <c r="S183" i="3"/>
  <c r="V183" i="3"/>
  <c r="H184" i="3"/>
  <c r="U184" i="3" s="1"/>
  <c r="K184" i="3"/>
  <c r="L184" i="3"/>
  <c r="R184" i="3" s="1"/>
  <c r="M184" i="3"/>
  <c r="Q184" i="3"/>
  <c r="S184" i="3"/>
  <c r="V184" i="3"/>
  <c r="H185" i="3"/>
  <c r="U185" i="3" s="1"/>
  <c r="K185" i="3"/>
  <c r="L185" i="3"/>
  <c r="M185" i="3"/>
  <c r="N185" i="3"/>
  <c r="W185" i="3" s="1"/>
  <c r="Q185" i="3"/>
  <c r="R185" i="3"/>
  <c r="S185" i="3"/>
  <c r="T185" i="3"/>
  <c r="V185" i="3"/>
  <c r="H186" i="3"/>
  <c r="U186" i="3" s="1"/>
  <c r="K186" i="3"/>
  <c r="L186" i="3"/>
  <c r="M186" i="3"/>
  <c r="N186" i="3"/>
  <c r="W186" i="3" s="1"/>
  <c r="Q186" i="3"/>
  <c r="R186" i="3"/>
  <c r="S186" i="3"/>
  <c r="T186" i="3"/>
  <c r="V186" i="3"/>
  <c r="H187" i="3"/>
  <c r="U187" i="3" s="1"/>
  <c r="K187" i="3"/>
  <c r="L187" i="3"/>
  <c r="N187" i="3" s="1"/>
  <c r="M187" i="3"/>
  <c r="Q187" i="3"/>
  <c r="R187" i="3"/>
  <c r="T187" i="3" s="1"/>
  <c r="S187" i="3"/>
  <c r="V187" i="3"/>
  <c r="W187" i="3"/>
  <c r="H188" i="3"/>
  <c r="U188" i="3" s="1"/>
  <c r="K188" i="3"/>
  <c r="L188" i="3"/>
  <c r="M188" i="3"/>
  <c r="Q188" i="3"/>
  <c r="R188" i="3"/>
  <c r="V188" i="3"/>
  <c r="H189" i="3"/>
  <c r="U189" i="3" s="1"/>
  <c r="K189" i="3"/>
  <c r="L189" i="3"/>
  <c r="M189" i="3"/>
  <c r="N189" i="3" s="1"/>
  <c r="W189" i="3" s="1"/>
  <c r="Q189" i="3"/>
  <c r="R189" i="3"/>
  <c r="S189" i="3"/>
  <c r="T189" i="3" s="1"/>
  <c r="V189" i="3"/>
  <c r="H190" i="3"/>
  <c r="U190" i="3" s="1"/>
  <c r="K190" i="3"/>
  <c r="L190" i="3"/>
  <c r="M190" i="3"/>
  <c r="N190" i="3"/>
  <c r="W190" i="3" s="1"/>
  <c r="Q190" i="3"/>
  <c r="R190" i="3"/>
  <c r="S190" i="3"/>
  <c r="T190" i="3"/>
  <c r="V190" i="3"/>
  <c r="H191" i="3"/>
  <c r="U191" i="3" s="1"/>
  <c r="K191" i="3"/>
  <c r="L191" i="3"/>
  <c r="M191" i="3"/>
  <c r="Q191" i="3"/>
  <c r="S191" i="3"/>
  <c r="V191" i="3"/>
  <c r="H192" i="3"/>
  <c r="U192" i="3" s="1"/>
  <c r="K192" i="3"/>
  <c r="L192" i="3"/>
  <c r="M192" i="3"/>
  <c r="N192" i="3" s="1"/>
  <c r="W192" i="3" s="1"/>
  <c r="Q192" i="3"/>
  <c r="R192" i="3"/>
  <c r="V192" i="3"/>
  <c r="H193" i="3"/>
  <c r="U193" i="3" s="1"/>
  <c r="K193" i="3"/>
  <c r="L193" i="3"/>
  <c r="M193" i="3"/>
  <c r="N193" i="3"/>
  <c r="W193" i="3" s="1"/>
  <c r="Q193" i="3"/>
  <c r="R193" i="3"/>
  <c r="S193" i="3"/>
  <c r="T193" i="3"/>
  <c r="V193" i="3"/>
  <c r="H194" i="3"/>
  <c r="U194" i="3" s="1"/>
  <c r="K194" i="3"/>
  <c r="L194" i="3"/>
  <c r="M194" i="3"/>
  <c r="N194" i="3" s="1"/>
  <c r="Q194" i="3"/>
  <c r="R194" i="3"/>
  <c r="S194" i="3"/>
  <c r="T194" i="3" s="1"/>
  <c r="V194" i="3"/>
  <c r="W194" i="3"/>
  <c r="H195" i="3"/>
  <c r="U195" i="3" s="1"/>
  <c r="K195" i="3"/>
  <c r="L195" i="3"/>
  <c r="M195" i="3"/>
  <c r="N195" i="3"/>
  <c r="W195" i="3" s="1"/>
  <c r="Q195" i="3"/>
  <c r="R195" i="3"/>
  <c r="S195" i="3"/>
  <c r="T195" i="3"/>
  <c r="V195" i="3"/>
  <c r="H196" i="3"/>
  <c r="U196" i="3" s="1"/>
  <c r="K196" i="3"/>
  <c r="L196" i="3"/>
  <c r="M196" i="3"/>
  <c r="N196" i="3"/>
  <c r="W196" i="3" s="1"/>
  <c r="Q196" i="3"/>
  <c r="R196" i="3"/>
  <c r="S196" i="3"/>
  <c r="T196" i="3"/>
  <c r="V196" i="3"/>
  <c r="H197" i="3"/>
  <c r="U197" i="3" s="1"/>
  <c r="K197" i="3"/>
  <c r="L197" i="3"/>
  <c r="M197" i="3"/>
  <c r="N197" i="3"/>
  <c r="W197" i="3" s="1"/>
  <c r="Q197" i="3"/>
  <c r="R197" i="3"/>
  <c r="S197" i="3"/>
  <c r="T197" i="3"/>
  <c r="V197" i="3"/>
  <c r="H198" i="3"/>
  <c r="U198" i="3" s="1"/>
  <c r="K198" i="3"/>
  <c r="L198" i="3"/>
  <c r="M198" i="3"/>
  <c r="N198" i="3" s="1"/>
  <c r="Q198" i="3"/>
  <c r="R198" i="3"/>
  <c r="V198" i="3"/>
  <c r="W198" i="3"/>
  <c r="H199" i="3"/>
  <c r="U199" i="3" s="1"/>
  <c r="K199" i="3"/>
  <c r="L199" i="3"/>
  <c r="M199" i="3"/>
  <c r="N199" i="3"/>
  <c r="W199" i="3" s="1"/>
  <c r="Q199" i="3"/>
  <c r="R199" i="3"/>
  <c r="S199" i="3"/>
  <c r="T199" i="3"/>
  <c r="V199" i="3"/>
  <c r="H200" i="3"/>
  <c r="U200" i="3" s="1"/>
  <c r="K200" i="3"/>
  <c r="L200" i="3"/>
  <c r="M200" i="3"/>
  <c r="N200" i="3"/>
  <c r="W200" i="3" s="1"/>
  <c r="Q200" i="3"/>
  <c r="R200" i="3"/>
  <c r="S200" i="3"/>
  <c r="T200" i="3"/>
  <c r="V200" i="3"/>
  <c r="H201" i="3"/>
  <c r="U201" i="3" s="1"/>
  <c r="K201" i="3"/>
  <c r="L201" i="3"/>
  <c r="M201" i="3"/>
  <c r="N201" i="3"/>
  <c r="Q201" i="3"/>
  <c r="R201" i="3"/>
  <c r="S201" i="3"/>
  <c r="T201" i="3"/>
  <c r="V201" i="3"/>
  <c r="W201" i="3"/>
  <c r="H202" i="3"/>
  <c r="U202" i="3" s="1"/>
  <c r="K202" i="3"/>
  <c r="L202" i="3"/>
  <c r="M202" i="3"/>
  <c r="Q202" i="3"/>
  <c r="R202" i="3"/>
  <c r="V202" i="3"/>
  <c r="H203" i="3"/>
  <c r="U203" i="3" s="1"/>
  <c r="K203" i="3"/>
  <c r="L203" i="3"/>
  <c r="M203" i="3"/>
  <c r="N203" i="3" s="1"/>
  <c r="W203" i="3" s="1"/>
  <c r="Q203" i="3"/>
  <c r="R203" i="3"/>
  <c r="S203" i="3"/>
  <c r="T203" i="3" s="1"/>
  <c r="V203" i="3"/>
  <c r="H204" i="3"/>
  <c r="U204" i="3" s="1"/>
  <c r="K204" i="3"/>
  <c r="L204" i="3"/>
  <c r="M204" i="3"/>
  <c r="N204" i="3"/>
  <c r="W204" i="3" s="1"/>
  <c r="Q204" i="3"/>
  <c r="R204" i="3"/>
  <c r="S204" i="3"/>
  <c r="T204" i="3"/>
  <c r="V204" i="3"/>
  <c r="H205" i="3"/>
  <c r="U205" i="3" s="1"/>
  <c r="K205" i="3"/>
  <c r="L205" i="3"/>
  <c r="M205" i="3"/>
  <c r="N205" i="3"/>
  <c r="Q205" i="3"/>
  <c r="R205" i="3"/>
  <c r="S205" i="3"/>
  <c r="T205" i="3"/>
  <c r="V205" i="3"/>
  <c r="W205" i="3"/>
  <c r="H206" i="3"/>
  <c r="U206" i="3" s="1"/>
  <c r="K206" i="3"/>
  <c r="L206" i="3"/>
  <c r="M206" i="3"/>
  <c r="Q206" i="3"/>
  <c r="R206" i="3"/>
  <c r="V206" i="3"/>
  <c r="H207" i="3"/>
  <c r="U207" i="3" s="1"/>
  <c r="K207" i="3"/>
  <c r="L207" i="3"/>
  <c r="M207" i="3"/>
  <c r="N207" i="3"/>
  <c r="Q207" i="3"/>
  <c r="R207" i="3"/>
  <c r="S207" i="3"/>
  <c r="T207" i="3"/>
  <c r="V207" i="3"/>
  <c r="W207" i="3"/>
  <c r="H208" i="3"/>
  <c r="U208" i="3" s="1"/>
  <c r="K208" i="3"/>
  <c r="L208" i="3"/>
  <c r="M208" i="3"/>
  <c r="N208" i="3" s="1"/>
  <c r="W208" i="3" s="1"/>
  <c r="Q208" i="3"/>
  <c r="R208" i="3"/>
  <c r="S208" i="3"/>
  <c r="T208" i="3" s="1"/>
  <c r="V208" i="3"/>
  <c r="H209" i="3"/>
  <c r="U209" i="3" s="1"/>
  <c r="K209" i="3"/>
  <c r="L209" i="3"/>
  <c r="M209" i="3"/>
  <c r="N209" i="3"/>
  <c r="W209" i="3" s="1"/>
  <c r="Q209" i="3"/>
  <c r="R209" i="3"/>
  <c r="S209" i="3"/>
  <c r="T209" i="3"/>
  <c r="V209" i="3"/>
  <c r="H210" i="3"/>
  <c r="U210" i="3" s="1"/>
  <c r="K210" i="3"/>
  <c r="L210" i="3"/>
  <c r="M210" i="3"/>
  <c r="N210" i="3" s="1"/>
  <c r="Q210" i="3"/>
  <c r="R210" i="3"/>
  <c r="S210" i="3"/>
  <c r="T210" i="3" s="1"/>
  <c r="V210" i="3"/>
  <c r="W210" i="3"/>
  <c r="H211" i="3"/>
  <c r="U211" i="3" s="1"/>
  <c r="K211" i="3"/>
  <c r="L211" i="3"/>
  <c r="M211" i="3"/>
  <c r="N211" i="3"/>
  <c r="W211" i="3" s="1"/>
  <c r="Q211" i="3"/>
  <c r="R211" i="3"/>
  <c r="S211" i="3"/>
  <c r="T211" i="3"/>
  <c r="V211" i="3"/>
  <c r="H212" i="3"/>
  <c r="U212" i="3" s="1"/>
  <c r="K212" i="3"/>
  <c r="L212" i="3"/>
  <c r="M212" i="3"/>
  <c r="N212" i="3"/>
  <c r="W212" i="3" s="1"/>
  <c r="Q212" i="3"/>
  <c r="R212" i="3"/>
  <c r="S212" i="3"/>
  <c r="T212" i="3"/>
  <c r="V212" i="3"/>
  <c r="H213" i="3"/>
  <c r="U213" i="3" s="1"/>
  <c r="K213" i="3"/>
  <c r="L213" i="3"/>
  <c r="M213" i="3"/>
  <c r="N213" i="3"/>
  <c r="W213" i="3" s="1"/>
  <c r="Q213" i="3"/>
  <c r="R213" i="3"/>
  <c r="S213" i="3"/>
  <c r="T213" i="3"/>
  <c r="V213" i="3"/>
  <c r="H214" i="3"/>
  <c r="U214" i="3" s="1"/>
  <c r="K214" i="3"/>
  <c r="L214" i="3"/>
  <c r="M214" i="3"/>
  <c r="N214" i="3" s="1"/>
  <c r="Q214" i="3"/>
  <c r="R214" i="3"/>
  <c r="V214" i="3"/>
  <c r="W214" i="3"/>
  <c r="H215" i="3"/>
  <c r="U215" i="3" s="1"/>
  <c r="K215" i="3"/>
  <c r="L215" i="3"/>
  <c r="M215" i="3"/>
  <c r="N215" i="3" s="1"/>
  <c r="W215" i="3" s="1"/>
  <c r="Q215" i="3"/>
  <c r="R215" i="3"/>
  <c r="V215" i="3"/>
  <c r="H216" i="3"/>
  <c r="U216" i="3" s="1"/>
  <c r="K216" i="3"/>
  <c r="L216" i="3"/>
  <c r="M216" i="3"/>
  <c r="N216" i="3"/>
  <c r="W216" i="3" s="1"/>
  <c r="Q216" i="3"/>
  <c r="R216" i="3"/>
  <c r="S216" i="3"/>
  <c r="T216" i="3"/>
  <c r="V216" i="3"/>
  <c r="H217" i="3"/>
  <c r="U217" i="3" s="1"/>
  <c r="K217" i="3"/>
  <c r="L217" i="3"/>
  <c r="M217" i="3"/>
  <c r="N217" i="3"/>
  <c r="Q217" i="3"/>
  <c r="R217" i="3"/>
  <c r="S217" i="3"/>
  <c r="T217" i="3"/>
  <c r="V217" i="3"/>
  <c r="W217" i="3"/>
  <c r="H218" i="3"/>
  <c r="U218" i="3" s="1"/>
  <c r="K218" i="3"/>
  <c r="L218" i="3"/>
  <c r="M218" i="3"/>
  <c r="Q218" i="3"/>
  <c r="R218" i="3"/>
  <c r="V218" i="3"/>
  <c r="H219" i="3"/>
  <c r="U219" i="3" s="1"/>
  <c r="K219" i="3"/>
  <c r="L219" i="3"/>
  <c r="M219" i="3"/>
  <c r="N219" i="3" s="1"/>
  <c r="Q219" i="3"/>
  <c r="R219" i="3"/>
  <c r="S219" i="3"/>
  <c r="T219" i="3" s="1"/>
  <c r="V219" i="3"/>
  <c r="W219" i="3"/>
  <c r="H220" i="3"/>
  <c r="U220" i="3" s="1"/>
  <c r="K220" i="3"/>
  <c r="L220" i="3"/>
  <c r="M220" i="3"/>
  <c r="N220" i="3"/>
  <c r="W220" i="3" s="1"/>
  <c r="Q220" i="3"/>
  <c r="R220" i="3"/>
  <c r="S220" i="3"/>
  <c r="T220" i="3"/>
  <c r="V220" i="3"/>
  <c r="H221" i="3"/>
  <c r="U221" i="3" s="1"/>
  <c r="K221" i="3"/>
  <c r="L221" i="3"/>
  <c r="M221" i="3"/>
  <c r="N221" i="3"/>
  <c r="Q221" i="3"/>
  <c r="R221" i="3"/>
  <c r="S221" i="3"/>
  <c r="T221" i="3"/>
  <c r="V221" i="3"/>
  <c r="W221" i="3"/>
  <c r="H222" i="3"/>
  <c r="U222" i="3" s="1"/>
  <c r="K222" i="3"/>
  <c r="L222" i="3"/>
  <c r="M222" i="3"/>
  <c r="Q222" i="3"/>
  <c r="R222" i="3"/>
  <c r="V222" i="3"/>
  <c r="H223" i="3"/>
  <c r="U223" i="3" s="1"/>
  <c r="K223" i="3"/>
  <c r="L223" i="3"/>
  <c r="M223" i="3"/>
  <c r="N223" i="3"/>
  <c r="Q223" i="3"/>
  <c r="R223" i="3"/>
  <c r="S223" i="3"/>
  <c r="T223" i="3"/>
  <c r="V223" i="3"/>
  <c r="W223" i="3"/>
  <c r="H224" i="3"/>
  <c r="U224" i="3" s="1"/>
  <c r="K224" i="3"/>
  <c r="L224" i="3"/>
  <c r="M224" i="3"/>
  <c r="Q224" i="3"/>
  <c r="R224" i="3"/>
  <c r="V224" i="3"/>
  <c r="H225" i="3"/>
  <c r="U225" i="3" s="1"/>
  <c r="K225" i="3"/>
  <c r="L225" i="3"/>
  <c r="M225" i="3"/>
  <c r="N225" i="3"/>
  <c r="W225" i="3" s="1"/>
  <c r="Q225" i="3"/>
  <c r="R225" i="3"/>
  <c r="S225" i="3"/>
  <c r="T225" i="3"/>
  <c r="V225" i="3"/>
  <c r="H226" i="3"/>
  <c r="U226" i="3" s="1"/>
  <c r="K226" i="3"/>
  <c r="L226" i="3"/>
  <c r="M226" i="3"/>
  <c r="N226" i="3" s="1"/>
  <c r="Q226" i="3"/>
  <c r="R226" i="3"/>
  <c r="S226" i="3"/>
  <c r="T226" i="3" s="1"/>
  <c r="V226" i="3"/>
  <c r="W226" i="3"/>
  <c r="H227" i="3"/>
  <c r="U227" i="3" s="1"/>
  <c r="K227" i="3"/>
  <c r="L227" i="3"/>
  <c r="M227" i="3"/>
  <c r="N227" i="3"/>
  <c r="W227" i="3" s="1"/>
  <c r="Q227" i="3"/>
  <c r="R227" i="3"/>
  <c r="S227" i="3"/>
  <c r="T227" i="3"/>
  <c r="V227" i="3"/>
  <c r="H228" i="3"/>
  <c r="U228" i="3" s="1"/>
  <c r="K228" i="3"/>
  <c r="L228" i="3"/>
  <c r="M228" i="3"/>
  <c r="N228" i="3"/>
  <c r="W228" i="3" s="1"/>
  <c r="Q228" i="3"/>
  <c r="R228" i="3"/>
  <c r="S228" i="3"/>
  <c r="T228" i="3"/>
  <c r="V228" i="3"/>
  <c r="H229" i="3"/>
  <c r="U229" i="3" s="1"/>
  <c r="K229" i="3"/>
  <c r="L229" i="3"/>
  <c r="M229" i="3"/>
  <c r="N229" i="3"/>
  <c r="W229" i="3" s="1"/>
  <c r="Q229" i="3"/>
  <c r="R229" i="3"/>
  <c r="S229" i="3"/>
  <c r="T229" i="3"/>
  <c r="V229" i="3"/>
  <c r="H230" i="3"/>
  <c r="U230" i="3" s="1"/>
  <c r="K230" i="3"/>
  <c r="L230" i="3"/>
  <c r="M230" i="3"/>
  <c r="N230" i="3" s="1"/>
  <c r="Q230" i="3"/>
  <c r="R230" i="3"/>
  <c r="V230" i="3"/>
  <c r="W230" i="3"/>
  <c r="H231" i="3"/>
  <c r="U231" i="3" s="1"/>
  <c r="K231" i="3"/>
  <c r="L231" i="3"/>
  <c r="M231" i="3"/>
  <c r="Q231" i="3"/>
  <c r="R231" i="3"/>
  <c r="V231" i="3"/>
  <c r="H232" i="3"/>
  <c r="U232" i="3" s="1"/>
  <c r="K232" i="3"/>
  <c r="L232" i="3"/>
  <c r="M232" i="3"/>
  <c r="N232" i="3"/>
  <c r="W232" i="3" s="1"/>
  <c r="Q232" i="3"/>
  <c r="R232" i="3"/>
  <c r="S232" i="3"/>
  <c r="T232" i="3"/>
  <c r="V232" i="3"/>
  <c r="H233" i="3"/>
  <c r="U233" i="3" s="1"/>
  <c r="K233" i="3"/>
  <c r="L233" i="3"/>
  <c r="M233" i="3"/>
  <c r="N233" i="3"/>
  <c r="Q233" i="3"/>
  <c r="R233" i="3"/>
  <c r="S233" i="3"/>
  <c r="T233" i="3"/>
  <c r="V233" i="3"/>
  <c r="W233" i="3"/>
  <c r="H234" i="3"/>
  <c r="U234" i="3" s="1"/>
  <c r="K234" i="3"/>
  <c r="L234" i="3"/>
  <c r="M234" i="3"/>
  <c r="Q234" i="3"/>
  <c r="R234" i="3"/>
  <c r="V234" i="3"/>
  <c r="H235" i="3"/>
  <c r="U235" i="3" s="1"/>
  <c r="K235" i="3"/>
  <c r="L235" i="3"/>
  <c r="M235" i="3"/>
  <c r="Q235" i="3"/>
  <c r="R235" i="3"/>
  <c r="V235" i="3"/>
  <c r="H236" i="3"/>
  <c r="U236" i="3" s="1"/>
  <c r="K236" i="3"/>
  <c r="L236" i="3"/>
  <c r="M236" i="3"/>
  <c r="N236" i="3" s="1"/>
  <c r="W236" i="3" s="1"/>
  <c r="Q236" i="3"/>
  <c r="R236" i="3"/>
  <c r="V236" i="3"/>
  <c r="H237" i="3"/>
  <c r="U237" i="3" s="1"/>
  <c r="K237" i="3"/>
  <c r="L237" i="3"/>
  <c r="M237" i="3"/>
  <c r="N237" i="3"/>
  <c r="Q237" i="3"/>
  <c r="R237" i="3"/>
  <c r="S237" i="3"/>
  <c r="T237" i="3"/>
  <c r="V237" i="3"/>
  <c r="W237" i="3"/>
  <c r="H238" i="3"/>
  <c r="U238" i="3" s="1"/>
  <c r="K238" i="3"/>
  <c r="L238" i="3"/>
  <c r="M238" i="3"/>
  <c r="N238" i="3" s="1"/>
  <c r="W238" i="3" s="1"/>
  <c r="Q238" i="3"/>
  <c r="R238" i="3"/>
  <c r="S238" i="3"/>
  <c r="T238" i="3" s="1"/>
  <c r="V238" i="3"/>
  <c r="H239" i="3"/>
  <c r="U239" i="3" s="1"/>
  <c r="K239" i="3"/>
  <c r="L239" i="3"/>
  <c r="M239" i="3"/>
  <c r="N239" i="3"/>
  <c r="Q239" i="3"/>
  <c r="R239" i="3"/>
  <c r="S239" i="3"/>
  <c r="T239" i="3"/>
  <c r="V239" i="3"/>
  <c r="W239" i="3"/>
  <c r="H240" i="3"/>
  <c r="U240" i="3" s="1"/>
  <c r="K240" i="3"/>
  <c r="L240" i="3"/>
  <c r="M240" i="3"/>
  <c r="N240" i="3" s="1"/>
  <c r="W240" i="3" s="1"/>
  <c r="Q240" i="3"/>
  <c r="R240" i="3"/>
  <c r="S240" i="3"/>
  <c r="T240" i="3" s="1"/>
  <c r="V240" i="3"/>
  <c r="H241" i="3"/>
  <c r="U241" i="3" s="1"/>
  <c r="K241" i="3"/>
  <c r="L241" i="3"/>
  <c r="M241" i="3"/>
  <c r="N241" i="3"/>
  <c r="W241" i="3" s="1"/>
  <c r="Q241" i="3"/>
  <c r="R241" i="3"/>
  <c r="S241" i="3"/>
  <c r="T241" i="3"/>
  <c r="V241" i="3"/>
  <c r="H242" i="3"/>
  <c r="U242" i="3" s="1"/>
  <c r="K242" i="3"/>
  <c r="L242" i="3"/>
  <c r="M242" i="3"/>
  <c r="N242" i="3" s="1"/>
  <c r="Q242" i="3"/>
  <c r="R242" i="3"/>
  <c r="S242" i="3"/>
  <c r="T242" i="3" s="1"/>
  <c r="V242" i="3"/>
  <c r="W242" i="3"/>
  <c r="H243" i="3"/>
  <c r="U243" i="3" s="1"/>
  <c r="K243" i="3"/>
  <c r="L243" i="3"/>
  <c r="M243" i="3"/>
  <c r="N243" i="3"/>
  <c r="W243" i="3" s="1"/>
  <c r="Q243" i="3"/>
  <c r="R243" i="3"/>
  <c r="S243" i="3"/>
  <c r="T243" i="3"/>
  <c r="V243" i="3"/>
  <c r="H244" i="3"/>
  <c r="U244" i="3" s="1"/>
  <c r="K244" i="3"/>
  <c r="L244" i="3"/>
  <c r="M244" i="3"/>
  <c r="N244" i="3"/>
  <c r="Q244" i="3"/>
  <c r="R244" i="3"/>
  <c r="S244" i="3"/>
  <c r="T244" i="3"/>
  <c r="V244" i="3"/>
  <c r="W244" i="3"/>
  <c r="H245" i="3"/>
  <c r="U245" i="3" s="1"/>
  <c r="K245" i="3"/>
  <c r="L245" i="3"/>
  <c r="M245" i="3"/>
  <c r="N245" i="3" s="1"/>
  <c r="W245" i="3" s="1"/>
  <c r="Q245" i="3"/>
  <c r="R245" i="3"/>
  <c r="S245" i="3"/>
  <c r="T245" i="3" s="1"/>
  <c r="V245" i="3"/>
  <c r="H246" i="3"/>
  <c r="U246" i="3" s="1"/>
  <c r="K246" i="3"/>
  <c r="L246" i="3"/>
  <c r="M246" i="3"/>
  <c r="N246" i="3" s="1"/>
  <c r="W246" i="3" s="1"/>
  <c r="Q246" i="3"/>
  <c r="R246" i="3"/>
  <c r="S246" i="3"/>
  <c r="T246" i="3" s="1"/>
  <c r="V246" i="3"/>
  <c r="H247" i="3"/>
  <c r="U247" i="3" s="1"/>
  <c r="K247" i="3"/>
  <c r="L247" i="3"/>
  <c r="M247" i="3"/>
  <c r="N247" i="3"/>
  <c r="W247" i="3" s="1"/>
  <c r="Q247" i="3"/>
  <c r="R247" i="3"/>
  <c r="S247" i="3"/>
  <c r="T247" i="3"/>
  <c r="V247" i="3"/>
  <c r="H248" i="3"/>
  <c r="U248" i="3" s="1"/>
  <c r="K248" i="3"/>
  <c r="L248" i="3"/>
  <c r="M248" i="3"/>
  <c r="N248" i="3"/>
  <c r="Q248" i="3"/>
  <c r="R248" i="3"/>
  <c r="S248" i="3"/>
  <c r="T248" i="3"/>
  <c r="V248" i="3"/>
  <c r="W248" i="3"/>
  <c r="H249" i="3"/>
  <c r="U249" i="3" s="1"/>
  <c r="K249" i="3"/>
  <c r="L249" i="3"/>
  <c r="M249" i="3"/>
  <c r="Q249" i="3"/>
  <c r="R249" i="3"/>
  <c r="V249" i="3"/>
  <c r="H250" i="3"/>
  <c r="U250" i="3" s="1"/>
  <c r="K250" i="3"/>
  <c r="L250" i="3"/>
  <c r="M250" i="3"/>
  <c r="N250" i="3" s="1"/>
  <c r="W250" i="3" s="1"/>
  <c r="Q250" i="3"/>
  <c r="R250" i="3"/>
  <c r="S250" i="3"/>
  <c r="T250" i="3" s="1"/>
  <c r="V250" i="3"/>
  <c r="H251" i="3"/>
  <c r="U251" i="3" s="1"/>
  <c r="K251" i="3"/>
  <c r="L251" i="3"/>
  <c r="M251" i="3"/>
  <c r="N251" i="3"/>
  <c r="W251" i="3" s="1"/>
  <c r="Q251" i="3"/>
  <c r="R251" i="3"/>
  <c r="S251" i="3"/>
  <c r="T251" i="3"/>
  <c r="V251" i="3"/>
  <c r="H252" i="3"/>
  <c r="U252" i="3" s="1"/>
  <c r="K252" i="3"/>
  <c r="L252" i="3"/>
  <c r="M252" i="3"/>
  <c r="N252" i="3"/>
  <c r="Q252" i="3"/>
  <c r="R252" i="3"/>
  <c r="S252" i="3"/>
  <c r="T252" i="3"/>
  <c r="V252" i="3"/>
  <c r="W252" i="3"/>
  <c r="H253" i="3"/>
  <c r="U253" i="3" s="1"/>
  <c r="K253" i="3"/>
  <c r="L253" i="3"/>
  <c r="M253" i="3"/>
  <c r="N253" i="3" s="1"/>
  <c r="W253" i="3" s="1"/>
  <c r="Q253" i="3"/>
  <c r="R253" i="3"/>
  <c r="V253" i="3"/>
  <c r="H254" i="3"/>
  <c r="U254" i="3" s="1"/>
  <c r="K254" i="3"/>
  <c r="L254" i="3"/>
  <c r="M254" i="3"/>
  <c r="N254" i="3" s="1"/>
  <c r="W254" i="3" s="1"/>
  <c r="Q254" i="3"/>
  <c r="R254" i="3"/>
  <c r="S254" i="3"/>
  <c r="T254" i="3" s="1"/>
  <c r="V254" i="3"/>
  <c r="H255" i="3"/>
  <c r="U255" i="3" s="1"/>
  <c r="K255" i="3"/>
  <c r="L255" i="3"/>
  <c r="M255" i="3"/>
  <c r="N255" i="3"/>
  <c r="W255" i="3" s="1"/>
  <c r="Q255" i="3"/>
  <c r="R255" i="3"/>
  <c r="S255" i="3"/>
  <c r="T255" i="3"/>
  <c r="V255" i="3"/>
  <c r="H256" i="3"/>
  <c r="U256" i="3" s="1"/>
  <c r="K256" i="3"/>
  <c r="L256" i="3"/>
  <c r="M256" i="3"/>
  <c r="N256" i="3"/>
  <c r="Q256" i="3"/>
  <c r="R256" i="3"/>
  <c r="S256" i="3"/>
  <c r="T256" i="3"/>
  <c r="V256" i="3"/>
  <c r="W256" i="3"/>
  <c r="H257" i="3"/>
  <c r="U257" i="3" s="1"/>
  <c r="K257" i="3"/>
  <c r="L257" i="3"/>
  <c r="M257" i="3"/>
  <c r="N257" i="3" s="1"/>
  <c r="W257" i="3" s="1"/>
  <c r="Q257" i="3"/>
  <c r="R257" i="3"/>
  <c r="S257" i="3"/>
  <c r="T257" i="3" s="1"/>
  <c r="V257" i="3"/>
  <c r="H258" i="3"/>
  <c r="U258" i="3" s="1"/>
  <c r="K258" i="3"/>
  <c r="L258" i="3"/>
  <c r="M258" i="3"/>
  <c r="N258" i="3" s="1"/>
  <c r="W258" i="3" s="1"/>
  <c r="Q258" i="3"/>
  <c r="R258" i="3"/>
  <c r="S258" i="3"/>
  <c r="T258" i="3" s="1"/>
  <c r="V258" i="3"/>
  <c r="H259" i="3"/>
  <c r="U259" i="3" s="1"/>
  <c r="K259" i="3"/>
  <c r="L259" i="3"/>
  <c r="M259" i="3"/>
  <c r="N259" i="3"/>
  <c r="W259" i="3" s="1"/>
  <c r="Q259" i="3"/>
  <c r="R259" i="3"/>
  <c r="S259" i="3"/>
  <c r="T259" i="3"/>
  <c r="V259" i="3"/>
  <c r="H260" i="3"/>
  <c r="U260" i="3" s="1"/>
  <c r="K260" i="3"/>
  <c r="L260" i="3"/>
  <c r="M260" i="3"/>
  <c r="N260" i="3"/>
  <c r="Q260" i="3"/>
  <c r="R260" i="3"/>
  <c r="S260" i="3"/>
  <c r="T260" i="3"/>
  <c r="V260" i="3"/>
  <c r="W260" i="3"/>
  <c r="H261" i="3"/>
  <c r="U261" i="3" s="1"/>
  <c r="K261" i="3"/>
  <c r="L261" i="3"/>
  <c r="M261" i="3"/>
  <c r="N261" i="3" s="1"/>
  <c r="W261" i="3" s="1"/>
  <c r="Q261" i="3"/>
  <c r="R261" i="3"/>
  <c r="S261" i="3"/>
  <c r="T261" i="3" s="1"/>
  <c r="V261" i="3"/>
  <c r="H262" i="3"/>
  <c r="U262" i="3" s="1"/>
  <c r="K262" i="3"/>
  <c r="L262" i="3"/>
  <c r="M262" i="3"/>
  <c r="N262" i="3" s="1"/>
  <c r="W262" i="3" s="1"/>
  <c r="Q262" i="3"/>
  <c r="R262" i="3"/>
  <c r="S262" i="3"/>
  <c r="T262" i="3" s="1"/>
  <c r="V262" i="3"/>
  <c r="H263" i="3"/>
  <c r="U263" i="3" s="1"/>
  <c r="K263" i="3"/>
  <c r="L263" i="3"/>
  <c r="M263" i="3"/>
  <c r="N263" i="3"/>
  <c r="W263" i="3" s="1"/>
  <c r="Q263" i="3"/>
  <c r="R263" i="3"/>
  <c r="S263" i="3"/>
  <c r="T263" i="3"/>
  <c r="V263" i="3"/>
  <c r="H264" i="3"/>
  <c r="U264" i="3" s="1"/>
  <c r="K264" i="3"/>
  <c r="L264" i="3"/>
  <c r="M264" i="3"/>
  <c r="N264" i="3"/>
  <c r="Q264" i="3"/>
  <c r="R264" i="3"/>
  <c r="S264" i="3"/>
  <c r="T264" i="3"/>
  <c r="V264" i="3"/>
  <c r="W264" i="3"/>
  <c r="H265" i="3"/>
  <c r="U265" i="3" s="1"/>
  <c r="K265" i="3"/>
  <c r="L265" i="3"/>
  <c r="R265" i="3" s="1"/>
  <c r="M265" i="3"/>
  <c r="Q265" i="3"/>
  <c r="V265" i="3"/>
  <c r="H266" i="3"/>
  <c r="U266" i="3" s="1"/>
  <c r="K266" i="3"/>
  <c r="L266" i="3"/>
  <c r="M266" i="3"/>
  <c r="N266" i="3" s="1"/>
  <c r="W266" i="3" s="1"/>
  <c r="Q266" i="3"/>
  <c r="R266" i="3"/>
  <c r="S266" i="3"/>
  <c r="T266" i="3" s="1"/>
  <c r="V266" i="3"/>
  <c r="H267" i="3"/>
  <c r="U267" i="3" s="1"/>
  <c r="K267" i="3"/>
  <c r="L267" i="3"/>
  <c r="M267" i="3"/>
  <c r="N267" i="3"/>
  <c r="W267" i="3" s="1"/>
  <c r="Q267" i="3"/>
  <c r="R267" i="3"/>
  <c r="S267" i="3"/>
  <c r="T267" i="3"/>
  <c r="V267" i="3"/>
  <c r="H268" i="3"/>
  <c r="U268" i="3" s="1"/>
  <c r="K268" i="3"/>
  <c r="L268" i="3"/>
  <c r="M268" i="3"/>
  <c r="N268" i="3"/>
  <c r="Q268" i="3"/>
  <c r="R268" i="3"/>
  <c r="S268" i="3"/>
  <c r="T268" i="3"/>
  <c r="V268" i="3"/>
  <c r="W268" i="3"/>
  <c r="H269" i="3"/>
  <c r="U269" i="3" s="1"/>
  <c r="K269" i="3"/>
  <c r="L269" i="3"/>
  <c r="R269" i="3" s="1"/>
  <c r="M269" i="3"/>
  <c r="Q269" i="3"/>
  <c r="V269" i="3"/>
  <c r="H270" i="3"/>
  <c r="U270" i="3" s="1"/>
  <c r="K270" i="3"/>
  <c r="L270" i="3"/>
  <c r="M270" i="3"/>
  <c r="N270" i="3" s="1"/>
  <c r="W270" i="3" s="1"/>
  <c r="Q270" i="3"/>
  <c r="R270" i="3"/>
  <c r="S270" i="3"/>
  <c r="T270" i="3" s="1"/>
  <c r="V270" i="3"/>
  <c r="H271" i="3"/>
  <c r="U271" i="3" s="1"/>
  <c r="K271" i="3"/>
  <c r="L271" i="3"/>
  <c r="M271" i="3"/>
  <c r="N271" i="3"/>
  <c r="W271" i="3" s="1"/>
  <c r="Q271" i="3"/>
  <c r="R271" i="3"/>
  <c r="S271" i="3"/>
  <c r="T271" i="3"/>
  <c r="V271" i="3"/>
  <c r="H272" i="3"/>
  <c r="U272" i="3" s="1"/>
  <c r="K272" i="3"/>
  <c r="L272" i="3"/>
  <c r="M272" i="3"/>
  <c r="N272" i="3"/>
  <c r="Q272" i="3"/>
  <c r="R272" i="3"/>
  <c r="S272" i="3"/>
  <c r="T272" i="3"/>
  <c r="V272" i="3"/>
  <c r="W272" i="3"/>
  <c r="H273" i="3"/>
  <c r="U273" i="3" s="1"/>
  <c r="K273" i="3"/>
  <c r="L273" i="3"/>
  <c r="R273" i="3" s="1"/>
  <c r="M273" i="3"/>
  <c r="Q273" i="3"/>
  <c r="V273" i="3"/>
  <c r="H274" i="3"/>
  <c r="U274" i="3" s="1"/>
  <c r="K274" i="3"/>
  <c r="L274" i="3"/>
  <c r="M274" i="3"/>
  <c r="N274" i="3" s="1"/>
  <c r="W274" i="3" s="1"/>
  <c r="Q274" i="3"/>
  <c r="R274" i="3"/>
  <c r="S274" i="3"/>
  <c r="T274" i="3" s="1"/>
  <c r="V274" i="3"/>
  <c r="H275" i="3"/>
  <c r="U275" i="3" s="1"/>
  <c r="K275" i="3"/>
  <c r="L275" i="3"/>
  <c r="M275" i="3"/>
  <c r="N275" i="3"/>
  <c r="W275" i="3" s="1"/>
  <c r="Q275" i="3"/>
  <c r="R275" i="3"/>
  <c r="S275" i="3"/>
  <c r="T275" i="3"/>
  <c r="V275" i="3"/>
  <c r="H276" i="3"/>
  <c r="U276" i="3" s="1"/>
  <c r="K276" i="3"/>
  <c r="L276" i="3"/>
  <c r="M276" i="3"/>
  <c r="N276" i="3"/>
  <c r="Q276" i="3"/>
  <c r="R276" i="3"/>
  <c r="S276" i="3"/>
  <c r="T276" i="3"/>
  <c r="V276" i="3"/>
  <c r="W276" i="3"/>
  <c r="H277" i="3"/>
  <c r="U277" i="3" s="1"/>
  <c r="K277" i="3"/>
  <c r="L277" i="3"/>
  <c r="R277" i="3" s="1"/>
  <c r="M277" i="3"/>
  <c r="Q277" i="3"/>
  <c r="V277" i="3"/>
  <c r="H278" i="3"/>
  <c r="U278" i="3" s="1"/>
  <c r="K278" i="3"/>
  <c r="L278" i="3"/>
  <c r="M278" i="3"/>
  <c r="N278" i="3" s="1"/>
  <c r="W278" i="3" s="1"/>
  <c r="Q278" i="3"/>
  <c r="R278" i="3"/>
  <c r="S278" i="3"/>
  <c r="T278" i="3" s="1"/>
  <c r="V278" i="3"/>
  <c r="H279" i="3"/>
  <c r="U279" i="3" s="1"/>
  <c r="K279" i="3"/>
  <c r="L279" i="3"/>
  <c r="M279" i="3"/>
  <c r="N279" i="3"/>
  <c r="W279" i="3" s="1"/>
  <c r="Q279" i="3"/>
  <c r="R279" i="3"/>
  <c r="S279" i="3"/>
  <c r="T279" i="3"/>
  <c r="V279" i="3"/>
  <c r="H280" i="3"/>
  <c r="U280" i="3" s="1"/>
  <c r="K280" i="3"/>
  <c r="L280" i="3"/>
  <c r="M280" i="3"/>
  <c r="N280" i="3"/>
  <c r="Q280" i="3"/>
  <c r="R280" i="3"/>
  <c r="S280" i="3"/>
  <c r="T280" i="3"/>
  <c r="V280" i="3"/>
  <c r="W280" i="3"/>
  <c r="H281" i="3"/>
  <c r="U281" i="3" s="1"/>
  <c r="K281" i="3"/>
  <c r="L281" i="3"/>
  <c r="R281" i="3" s="1"/>
  <c r="M281" i="3"/>
  <c r="Q281" i="3"/>
  <c r="V281" i="3"/>
  <c r="H282" i="3"/>
  <c r="U282" i="3" s="1"/>
  <c r="K282" i="3"/>
  <c r="L282" i="3"/>
  <c r="M282" i="3"/>
  <c r="N282" i="3" s="1"/>
  <c r="W282" i="3" s="1"/>
  <c r="Q282" i="3"/>
  <c r="R282" i="3"/>
  <c r="S282" i="3"/>
  <c r="T282" i="3" s="1"/>
  <c r="V282" i="3"/>
  <c r="H283" i="3"/>
  <c r="U283" i="3" s="1"/>
  <c r="K283" i="3"/>
  <c r="L283" i="3"/>
  <c r="M283" i="3"/>
  <c r="N283" i="3"/>
  <c r="W283" i="3" s="1"/>
  <c r="Q283" i="3"/>
  <c r="R283" i="3"/>
  <c r="S283" i="3"/>
  <c r="T283" i="3"/>
  <c r="V283" i="3"/>
  <c r="H284" i="3"/>
  <c r="U284" i="3" s="1"/>
  <c r="K284" i="3"/>
  <c r="L284" i="3"/>
  <c r="M284" i="3"/>
  <c r="N284" i="3"/>
  <c r="Q284" i="3"/>
  <c r="R284" i="3"/>
  <c r="S284" i="3"/>
  <c r="T284" i="3"/>
  <c r="V284" i="3"/>
  <c r="W284" i="3"/>
  <c r="H285" i="3"/>
  <c r="U285" i="3" s="1"/>
  <c r="K285" i="3"/>
  <c r="L285" i="3"/>
  <c r="R285" i="3" s="1"/>
  <c r="M285" i="3"/>
  <c r="Q285" i="3"/>
  <c r="V285" i="3"/>
  <c r="H286" i="3"/>
  <c r="U286" i="3" s="1"/>
  <c r="K286" i="3"/>
  <c r="L286" i="3"/>
  <c r="M286" i="3"/>
  <c r="N286" i="3" s="1"/>
  <c r="W286" i="3" s="1"/>
  <c r="Q286" i="3"/>
  <c r="R286" i="3"/>
  <c r="S286" i="3"/>
  <c r="T286" i="3" s="1"/>
  <c r="V286" i="3"/>
  <c r="H287" i="3"/>
  <c r="U287" i="3" s="1"/>
  <c r="K287" i="3"/>
  <c r="L287" i="3"/>
  <c r="M287" i="3"/>
  <c r="N287" i="3"/>
  <c r="W287" i="3" s="1"/>
  <c r="Q287" i="3"/>
  <c r="R287" i="3"/>
  <c r="S287" i="3"/>
  <c r="T287" i="3"/>
  <c r="V287" i="3"/>
  <c r="H288" i="3"/>
  <c r="U288" i="3" s="1"/>
  <c r="K288" i="3"/>
  <c r="L288" i="3"/>
  <c r="M288" i="3"/>
  <c r="N288" i="3"/>
  <c r="Q288" i="3"/>
  <c r="R288" i="3"/>
  <c r="S288" i="3"/>
  <c r="T288" i="3"/>
  <c r="V288" i="3"/>
  <c r="W288" i="3"/>
  <c r="H289" i="3"/>
  <c r="U289" i="3" s="1"/>
  <c r="K289" i="3"/>
  <c r="L289" i="3"/>
  <c r="R289" i="3" s="1"/>
  <c r="M289" i="3"/>
  <c r="Q289" i="3"/>
  <c r="V289" i="3"/>
  <c r="H290" i="3"/>
  <c r="U290" i="3" s="1"/>
  <c r="K290" i="3"/>
  <c r="L290" i="3"/>
  <c r="M290" i="3"/>
  <c r="N290" i="3" s="1"/>
  <c r="W290" i="3" s="1"/>
  <c r="Q290" i="3"/>
  <c r="R290" i="3"/>
  <c r="S290" i="3"/>
  <c r="T290" i="3" s="1"/>
  <c r="V290" i="3"/>
  <c r="H291" i="3"/>
  <c r="U291" i="3" s="1"/>
  <c r="K291" i="3"/>
  <c r="L291" i="3"/>
  <c r="M291" i="3"/>
  <c r="N291" i="3"/>
  <c r="W291" i="3" s="1"/>
  <c r="Q291" i="3"/>
  <c r="R291" i="3"/>
  <c r="S291" i="3"/>
  <c r="T291" i="3"/>
  <c r="V291" i="3"/>
  <c r="H292" i="3"/>
  <c r="U292" i="3" s="1"/>
  <c r="K292" i="3"/>
  <c r="L292" i="3"/>
  <c r="R292" i="3" s="1"/>
  <c r="M292" i="3"/>
  <c r="N292" i="3" s="1"/>
  <c r="W292" i="3" s="1"/>
  <c r="Q292" i="3"/>
  <c r="S292" i="3"/>
  <c r="T292" i="3" s="1"/>
  <c r="V292" i="3"/>
  <c r="H293" i="3"/>
  <c r="U293" i="3" s="1"/>
  <c r="K293" i="3"/>
  <c r="L293" i="3"/>
  <c r="R293" i="3" s="1"/>
  <c r="M293" i="3"/>
  <c r="Q293" i="3"/>
  <c r="S293" i="3"/>
  <c r="T293" i="3" s="1"/>
  <c r="V293" i="3"/>
  <c r="H294" i="3"/>
  <c r="U294" i="3" s="1"/>
  <c r="K294" i="3"/>
  <c r="L294" i="3"/>
  <c r="M294" i="3"/>
  <c r="N294" i="3" s="1"/>
  <c r="W294" i="3" s="1"/>
  <c r="Q294" i="3"/>
  <c r="R294" i="3"/>
  <c r="S294" i="3"/>
  <c r="T294" i="3" s="1"/>
  <c r="V294" i="3"/>
  <c r="H295" i="3"/>
  <c r="U295" i="3" s="1"/>
  <c r="K295" i="3"/>
  <c r="L295" i="3"/>
  <c r="M295" i="3"/>
  <c r="N295" i="3"/>
  <c r="W295" i="3" s="1"/>
  <c r="Q295" i="3"/>
  <c r="R295" i="3"/>
  <c r="S295" i="3"/>
  <c r="T295" i="3"/>
  <c r="V295" i="3"/>
  <c r="H296" i="3"/>
  <c r="U296" i="3" s="1"/>
  <c r="K296" i="3"/>
  <c r="L296" i="3"/>
  <c r="M296" i="3"/>
  <c r="N296" i="3" s="1"/>
  <c r="W296" i="3" s="1"/>
  <c r="Q296" i="3"/>
  <c r="R296" i="3"/>
  <c r="S296" i="3"/>
  <c r="T296" i="3" s="1"/>
  <c r="V296" i="3"/>
  <c r="H297" i="3"/>
  <c r="U297" i="3" s="1"/>
  <c r="K297" i="3"/>
  <c r="L297" i="3"/>
  <c r="R297" i="3" s="1"/>
  <c r="M297" i="3"/>
  <c r="Q297" i="3"/>
  <c r="S297" i="3"/>
  <c r="T297" i="3" s="1"/>
  <c r="V297" i="3"/>
  <c r="H298" i="3"/>
  <c r="U298" i="3" s="1"/>
  <c r="K298" i="3"/>
  <c r="L298" i="3"/>
  <c r="M298" i="3"/>
  <c r="Q298" i="3"/>
  <c r="R298" i="3"/>
  <c r="S298" i="3"/>
  <c r="T298" i="3" s="1"/>
  <c r="V298" i="3"/>
  <c r="H299" i="3"/>
  <c r="U299" i="3" s="1"/>
  <c r="K299" i="3"/>
  <c r="L299" i="3"/>
  <c r="M299" i="3"/>
  <c r="N299" i="3"/>
  <c r="W299" i="3" s="1"/>
  <c r="Q299" i="3"/>
  <c r="R299" i="3"/>
  <c r="S299" i="3"/>
  <c r="T299" i="3"/>
  <c r="V299" i="3"/>
  <c r="H300" i="3"/>
  <c r="U300" i="3" s="1"/>
  <c r="K300" i="3"/>
  <c r="L300" i="3"/>
  <c r="R300" i="3" s="1"/>
  <c r="M300" i="3"/>
  <c r="N300" i="3" s="1"/>
  <c r="W300" i="3" s="1"/>
  <c r="Q300" i="3"/>
  <c r="S300" i="3"/>
  <c r="T300" i="3" s="1"/>
  <c r="V300" i="3"/>
  <c r="H301" i="3"/>
  <c r="U301" i="3" s="1"/>
  <c r="K301" i="3"/>
  <c r="L301" i="3"/>
  <c r="R301" i="3" s="1"/>
  <c r="M301" i="3"/>
  <c r="Q301" i="3"/>
  <c r="S301" i="3"/>
  <c r="V301" i="3"/>
  <c r="H302" i="3"/>
  <c r="U302" i="3" s="1"/>
  <c r="K302" i="3"/>
  <c r="L302" i="3"/>
  <c r="M302" i="3"/>
  <c r="N302" i="3" s="1"/>
  <c r="W302" i="3" s="1"/>
  <c r="Q302" i="3"/>
  <c r="R302" i="3"/>
  <c r="S302" i="3"/>
  <c r="V302" i="3"/>
  <c r="H303" i="3"/>
  <c r="U303" i="3" s="1"/>
  <c r="K303" i="3"/>
  <c r="L303" i="3"/>
  <c r="M303" i="3"/>
  <c r="N303" i="3"/>
  <c r="W303" i="3" s="1"/>
  <c r="Q303" i="3"/>
  <c r="R303" i="3"/>
  <c r="S303" i="3"/>
  <c r="T303" i="3"/>
  <c r="V303" i="3"/>
  <c r="H304" i="3"/>
  <c r="U304" i="3" s="1"/>
  <c r="K304" i="3"/>
  <c r="L304" i="3"/>
  <c r="M304" i="3"/>
  <c r="N304" i="3" s="1"/>
  <c r="W304" i="3" s="1"/>
  <c r="Q304" i="3"/>
  <c r="R304" i="3"/>
  <c r="S304" i="3"/>
  <c r="T304" i="3" s="1"/>
  <c r="V304" i="3"/>
  <c r="H305" i="3"/>
  <c r="U305" i="3" s="1"/>
  <c r="K305" i="3"/>
  <c r="L305" i="3"/>
  <c r="R305" i="3" s="1"/>
  <c r="M305" i="3"/>
  <c r="Q305" i="3"/>
  <c r="S305" i="3"/>
  <c r="T305" i="3" s="1"/>
  <c r="V305" i="3"/>
  <c r="H306" i="3"/>
  <c r="U306" i="3" s="1"/>
  <c r="K306" i="3"/>
  <c r="L306" i="3"/>
  <c r="M306" i="3"/>
  <c r="Q306" i="3"/>
  <c r="R306" i="3"/>
  <c r="S306" i="3"/>
  <c r="T306" i="3" s="1"/>
  <c r="V306" i="3"/>
  <c r="H307" i="3"/>
  <c r="U307" i="3" s="1"/>
  <c r="K307" i="3"/>
  <c r="L307" i="3"/>
  <c r="M307" i="3"/>
  <c r="N307" i="3"/>
  <c r="W307" i="3" s="1"/>
  <c r="Q307" i="3"/>
  <c r="R307" i="3"/>
  <c r="S307" i="3"/>
  <c r="T307" i="3"/>
  <c r="V307" i="3"/>
  <c r="H308" i="3"/>
  <c r="U308" i="3" s="1"/>
  <c r="K308" i="3"/>
  <c r="L308" i="3"/>
  <c r="R308" i="3" s="1"/>
  <c r="M308" i="3"/>
  <c r="N308" i="3" s="1"/>
  <c r="W308" i="3" s="1"/>
  <c r="Q308" i="3"/>
  <c r="S308" i="3"/>
  <c r="T308" i="3" s="1"/>
  <c r="V308" i="3"/>
  <c r="H309" i="3"/>
  <c r="U309" i="3" s="1"/>
  <c r="K309" i="3"/>
  <c r="L309" i="3"/>
  <c r="R309" i="3" s="1"/>
  <c r="M309" i="3"/>
  <c r="Q309" i="3"/>
  <c r="S309" i="3"/>
  <c r="V309" i="3"/>
  <c r="H310" i="3"/>
  <c r="U310" i="3" s="1"/>
  <c r="K310" i="3"/>
  <c r="L310" i="3"/>
  <c r="M310" i="3"/>
  <c r="N310" i="3" s="1"/>
  <c r="W310" i="3" s="1"/>
  <c r="Q310" i="3"/>
  <c r="R310" i="3"/>
  <c r="S310" i="3"/>
  <c r="V310" i="3"/>
  <c r="H311" i="3"/>
  <c r="U311" i="3" s="1"/>
  <c r="K311" i="3"/>
  <c r="L311" i="3"/>
  <c r="M311" i="3"/>
  <c r="N311" i="3"/>
  <c r="W311" i="3" s="1"/>
  <c r="Q311" i="3"/>
  <c r="R311" i="3"/>
  <c r="S311" i="3"/>
  <c r="T311" i="3"/>
  <c r="V311" i="3"/>
  <c r="H312" i="3"/>
  <c r="U312" i="3" s="1"/>
  <c r="K312" i="3"/>
  <c r="L312" i="3"/>
  <c r="M312" i="3"/>
  <c r="N312" i="3" s="1"/>
  <c r="W312" i="3" s="1"/>
  <c r="Q312" i="3"/>
  <c r="R312" i="3"/>
  <c r="S312" i="3"/>
  <c r="T312" i="3" s="1"/>
  <c r="V312" i="3"/>
  <c r="H313" i="3"/>
  <c r="U313" i="3" s="1"/>
  <c r="K313" i="3"/>
  <c r="L313" i="3"/>
  <c r="R313" i="3" s="1"/>
  <c r="M313" i="3"/>
  <c r="Q313" i="3"/>
  <c r="S313" i="3"/>
  <c r="T313" i="3" s="1"/>
  <c r="V313" i="3"/>
  <c r="H314" i="3"/>
  <c r="U314" i="3" s="1"/>
  <c r="K314" i="3"/>
  <c r="L314" i="3"/>
  <c r="M314" i="3"/>
  <c r="Q314" i="3"/>
  <c r="R314" i="3"/>
  <c r="S314" i="3"/>
  <c r="T314" i="3" s="1"/>
  <c r="V314" i="3"/>
  <c r="H315" i="3"/>
  <c r="U315" i="3" s="1"/>
  <c r="K315" i="3"/>
  <c r="L315" i="3"/>
  <c r="M315" i="3"/>
  <c r="N315" i="3"/>
  <c r="W315" i="3" s="1"/>
  <c r="Q315" i="3"/>
  <c r="R315" i="3"/>
  <c r="S315" i="3"/>
  <c r="T315" i="3"/>
  <c r="V315" i="3"/>
  <c r="H316" i="3"/>
  <c r="U316" i="3" s="1"/>
  <c r="K316" i="3"/>
  <c r="L316" i="3"/>
  <c r="R316" i="3" s="1"/>
  <c r="M316" i="3"/>
  <c r="N316" i="3" s="1"/>
  <c r="W316" i="3" s="1"/>
  <c r="Q316" i="3"/>
  <c r="S316" i="3"/>
  <c r="T316" i="3" s="1"/>
  <c r="V316" i="3"/>
  <c r="H317" i="3"/>
  <c r="U317" i="3" s="1"/>
  <c r="K317" i="3"/>
  <c r="L317" i="3"/>
  <c r="R317" i="3" s="1"/>
  <c r="M317" i="3"/>
  <c r="Q317" i="3"/>
  <c r="S317" i="3"/>
  <c r="V317" i="3"/>
  <c r="H318" i="3"/>
  <c r="U318" i="3" s="1"/>
  <c r="K318" i="3"/>
  <c r="L318" i="3"/>
  <c r="M318" i="3"/>
  <c r="N318" i="3" s="1"/>
  <c r="W318" i="3" s="1"/>
  <c r="Q318" i="3"/>
  <c r="R318" i="3"/>
  <c r="S318" i="3"/>
  <c r="V318" i="3"/>
  <c r="H319" i="3"/>
  <c r="U319" i="3" s="1"/>
  <c r="K319" i="3"/>
  <c r="L319" i="3"/>
  <c r="M319" i="3"/>
  <c r="N319" i="3"/>
  <c r="W319" i="3" s="1"/>
  <c r="Q319" i="3"/>
  <c r="R319" i="3"/>
  <c r="S319" i="3"/>
  <c r="T319" i="3"/>
  <c r="V319" i="3"/>
  <c r="H320" i="3"/>
  <c r="U320" i="3" s="1"/>
  <c r="K320" i="3"/>
  <c r="L320" i="3"/>
  <c r="M320" i="3"/>
  <c r="N320" i="3" s="1"/>
  <c r="W320" i="3" s="1"/>
  <c r="Q320" i="3"/>
  <c r="R320" i="3"/>
  <c r="S320" i="3"/>
  <c r="T320" i="3" s="1"/>
  <c r="V320" i="3"/>
  <c r="H321" i="3"/>
  <c r="U321" i="3" s="1"/>
  <c r="K321" i="3"/>
  <c r="L321" i="3"/>
  <c r="R321" i="3" s="1"/>
  <c r="M321" i="3"/>
  <c r="Q321" i="3"/>
  <c r="S321" i="3"/>
  <c r="T321" i="3" s="1"/>
  <c r="V321" i="3"/>
  <c r="H322" i="3"/>
  <c r="U322" i="3" s="1"/>
  <c r="K322" i="3"/>
  <c r="L322" i="3"/>
  <c r="M322" i="3"/>
  <c r="Q322" i="3"/>
  <c r="R322" i="3"/>
  <c r="S322" i="3"/>
  <c r="T322" i="3" s="1"/>
  <c r="V322" i="3"/>
  <c r="H323" i="3"/>
  <c r="U323" i="3" s="1"/>
  <c r="K323" i="3"/>
  <c r="L323" i="3"/>
  <c r="M323" i="3"/>
  <c r="N323" i="3"/>
  <c r="W323" i="3" s="1"/>
  <c r="Q323" i="3"/>
  <c r="R323" i="3"/>
  <c r="S323" i="3"/>
  <c r="T323" i="3"/>
  <c r="V323" i="3"/>
  <c r="H324" i="3"/>
  <c r="U324" i="3" s="1"/>
  <c r="K324" i="3"/>
  <c r="L324" i="3"/>
  <c r="R324" i="3" s="1"/>
  <c r="M324" i="3"/>
  <c r="N324" i="3" s="1"/>
  <c r="W324" i="3" s="1"/>
  <c r="Q324" i="3"/>
  <c r="S324" i="3"/>
  <c r="T324" i="3" s="1"/>
  <c r="V324" i="3"/>
  <c r="H325" i="3"/>
  <c r="U325" i="3" s="1"/>
  <c r="K325" i="3"/>
  <c r="L325" i="3"/>
  <c r="R325" i="3" s="1"/>
  <c r="M325" i="3"/>
  <c r="Q325" i="3"/>
  <c r="S325" i="3"/>
  <c r="T325" i="3" s="1"/>
  <c r="V325" i="3"/>
  <c r="H326" i="3"/>
  <c r="U326" i="3" s="1"/>
  <c r="K326" i="3"/>
  <c r="L326" i="3"/>
  <c r="M326" i="3"/>
  <c r="N326" i="3" s="1"/>
  <c r="W326" i="3" s="1"/>
  <c r="Q326" i="3"/>
  <c r="R326" i="3"/>
  <c r="S326" i="3"/>
  <c r="T326" i="3" s="1"/>
  <c r="V326" i="3"/>
  <c r="H327" i="3"/>
  <c r="U327" i="3" s="1"/>
  <c r="K327" i="3"/>
  <c r="L327" i="3"/>
  <c r="M327" i="3"/>
  <c r="N327" i="3"/>
  <c r="W327" i="3" s="1"/>
  <c r="Q327" i="3"/>
  <c r="R327" i="3"/>
  <c r="S327" i="3"/>
  <c r="T327" i="3"/>
  <c r="V327" i="3"/>
  <c r="H328" i="3"/>
  <c r="U328" i="3" s="1"/>
  <c r="K328" i="3"/>
  <c r="L328" i="3"/>
  <c r="M328" i="3"/>
  <c r="N328" i="3" s="1"/>
  <c r="W328" i="3" s="1"/>
  <c r="Q328" i="3"/>
  <c r="R328" i="3"/>
  <c r="S328" i="3"/>
  <c r="T328" i="3" s="1"/>
  <c r="V328" i="3"/>
  <c r="H329" i="3"/>
  <c r="U329" i="3" s="1"/>
  <c r="K329" i="3"/>
  <c r="L329" i="3"/>
  <c r="R329" i="3" s="1"/>
  <c r="M329" i="3"/>
  <c r="Q329" i="3"/>
  <c r="S329" i="3"/>
  <c r="T329" i="3" s="1"/>
  <c r="V329" i="3"/>
  <c r="H330" i="3"/>
  <c r="U330" i="3" s="1"/>
  <c r="K330" i="3"/>
  <c r="L330" i="3"/>
  <c r="M330" i="3"/>
  <c r="Q330" i="3"/>
  <c r="R330" i="3"/>
  <c r="S330" i="3"/>
  <c r="T330" i="3" s="1"/>
  <c r="V330" i="3"/>
  <c r="H331" i="3"/>
  <c r="U331" i="3" s="1"/>
  <c r="K331" i="3"/>
  <c r="L331" i="3"/>
  <c r="M331" i="3"/>
  <c r="N331" i="3"/>
  <c r="W331" i="3" s="1"/>
  <c r="Q331" i="3"/>
  <c r="R331" i="3"/>
  <c r="S331" i="3"/>
  <c r="T331" i="3"/>
  <c r="V331" i="3"/>
  <c r="H332" i="3"/>
  <c r="U332" i="3" s="1"/>
  <c r="K332" i="3"/>
  <c r="L332" i="3"/>
  <c r="R332" i="3" s="1"/>
  <c r="M332" i="3"/>
  <c r="N332" i="3" s="1"/>
  <c r="W332" i="3" s="1"/>
  <c r="Q332" i="3"/>
  <c r="S332" i="3"/>
  <c r="T332" i="3" s="1"/>
  <c r="V332" i="3"/>
  <c r="H333" i="3"/>
  <c r="U333" i="3" s="1"/>
  <c r="K333" i="3"/>
  <c r="L333" i="3"/>
  <c r="R333" i="3" s="1"/>
  <c r="M333" i="3"/>
  <c r="Q333" i="3"/>
  <c r="S333" i="3"/>
  <c r="V333" i="3"/>
  <c r="H334" i="3"/>
  <c r="U334" i="3" s="1"/>
  <c r="K334" i="3"/>
  <c r="L334" i="3"/>
  <c r="M334" i="3"/>
  <c r="N334" i="3" s="1"/>
  <c r="W334" i="3" s="1"/>
  <c r="Q334" i="3"/>
  <c r="R334" i="3"/>
  <c r="S334" i="3"/>
  <c r="V334" i="3"/>
  <c r="H335" i="3"/>
  <c r="U335" i="3" s="1"/>
  <c r="K335" i="3"/>
  <c r="L335" i="3"/>
  <c r="M335" i="3"/>
  <c r="N335" i="3"/>
  <c r="W335" i="3" s="1"/>
  <c r="Q335" i="3"/>
  <c r="R335" i="3"/>
  <c r="S335" i="3"/>
  <c r="T335" i="3"/>
  <c r="V335" i="3"/>
  <c r="H336" i="3"/>
  <c r="U336" i="3" s="1"/>
  <c r="K336" i="3"/>
  <c r="L336" i="3"/>
  <c r="M336" i="3"/>
  <c r="N336" i="3" s="1"/>
  <c r="W336" i="3" s="1"/>
  <c r="Q336" i="3"/>
  <c r="R336" i="3"/>
  <c r="S336" i="3"/>
  <c r="T336" i="3" s="1"/>
  <c r="V336" i="3"/>
  <c r="H337" i="3"/>
  <c r="U337" i="3" s="1"/>
  <c r="K337" i="3"/>
  <c r="L337" i="3"/>
  <c r="R337" i="3" s="1"/>
  <c r="M337" i="3"/>
  <c r="Q337" i="3"/>
  <c r="S337" i="3"/>
  <c r="T337" i="3" s="1"/>
  <c r="V337" i="3"/>
  <c r="H338" i="3"/>
  <c r="U338" i="3" s="1"/>
  <c r="K338" i="3"/>
  <c r="L338" i="3"/>
  <c r="M338" i="3"/>
  <c r="Q338" i="3"/>
  <c r="R338" i="3"/>
  <c r="S338" i="3"/>
  <c r="T338" i="3" s="1"/>
  <c r="V338" i="3"/>
  <c r="H339" i="3"/>
  <c r="U339" i="3" s="1"/>
  <c r="K339" i="3"/>
  <c r="L339" i="3"/>
  <c r="M339" i="3"/>
  <c r="N339" i="3"/>
  <c r="W339" i="3" s="1"/>
  <c r="Q339" i="3"/>
  <c r="R339" i="3"/>
  <c r="S339" i="3"/>
  <c r="T339" i="3"/>
  <c r="V339" i="3"/>
  <c r="H340" i="3"/>
  <c r="U340" i="3" s="1"/>
  <c r="K340" i="3"/>
  <c r="L340" i="3"/>
  <c r="R340" i="3" s="1"/>
  <c r="M340" i="3"/>
  <c r="N340" i="3" s="1"/>
  <c r="W340" i="3" s="1"/>
  <c r="Q340" i="3"/>
  <c r="S340" i="3"/>
  <c r="T340" i="3" s="1"/>
  <c r="V340" i="3"/>
  <c r="H341" i="3"/>
  <c r="U341" i="3" s="1"/>
  <c r="K341" i="3"/>
  <c r="L341" i="3"/>
  <c r="R341" i="3" s="1"/>
  <c r="M341" i="3"/>
  <c r="Q341" i="3"/>
  <c r="S341" i="3"/>
  <c r="V341" i="3"/>
  <c r="H342" i="3"/>
  <c r="U342" i="3" s="1"/>
  <c r="K342" i="3"/>
  <c r="L342" i="3"/>
  <c r="M342" i="3"/>
  <c r="N342" i="3" s="1"/>
  <c r="W342" i="3" s="1"/>
  <c r="Q342" i="3"/>
  <c r="R342" i="3"/>
  <c r="S342" i="3"/>
  <c r="V342" i="3"/>
  <c r="H343" i="3"/>
  <c r="U343" i="3" s="1"/>
  <c r="K343" i="3"/>
  <c r="L343" i="3"/>
  <c r="M343" i="3"/>
  <c r="N343" i="3"/>
  <c r="W343" i="3" s="1"/>
  <c r="Q343" i="3"/>
  <c r="R343" i="3"/>
  <c r="S343" i="3"/>
  <c r="T343" i="3"/>
  <c r="V343" i="3"/>
  <c r="H344" i="3"/>
  <c r="U344" i="3" s="1"/>
  <c r="K344" i="3"/>
  <c r="L344" i="3"/>
  <c r="M344" i="3"/>
  <c r="N344" i="3" s="1"/>
  <c r="W344" i="3" s="1"/>
  <c r="Q344" i="3"/>
  <c r="R344" i="3"/>
  <c r="S344" i="3"/>
  <c r="T344" i="3" s="1"/>
  <c r="V344" i="3"/>
  <c r="H345" i="3"/>
  <c r="U345" i="3" s="1"/>
  <c r="K345" i="3"/>
  <c r="L345" i="3"/>
  <c r="R345" i="3" s="1"/>
  <c r="M345" i="3"/>
  <c r="Q345" i="3"/>
  <c r="S345" i="3"/>
  <c r="T345" i="3" s="1"/>
  <c r="V345" i="3"/>
  <c r="H346" i="3"/>
  <c r="U346" i="3" s="1"/>
  <c r="K346" i="3"/>
  <c r="L346" i="3"/>
  <c r="M346" i="3"/>
  <c r="Q346" i="3"/>
  <c r="R346" i="3"/>
  <c r="S346" i="3"/>
  <c r="T346" i="3" s="1"/>
  <c r="V346" i="3"/>
  <c r="H347" i="3"/>
  <c r="U347" i="3" s="1"/>
  <c r="K347" i="3"/>
  <c r="L347" i="3"/>
  <c r="M347" i="3"/>
  <c r="N347" i="3"/>
  <c r="W347" i="3" s="1"/>
  <c r="Q347" i="3"/>
  <c r="R347" i="3"/>
  <c r="S347" i="3"/>
  <c r="T347" i="3"/>
  <c r="V347" i="3"/>
  <c r="H348" i="3"/>
  <c r="U348" i="3" s="1"/>
  <c r="K348" i="3"/>
  <c r="L348" i="3"/>
  <c r="R348" i="3" s="1"/>
  <c r="M348" i="3"/>
  <c r="N348" i="3" s="1"/>
  <c r="W348" i="3" s="1"/>
  <c r="Q348" i="3"/>
  <c r="S348" i="3"/>
  <c r="T348" i="3" s="1"/>
  <c r="V348" i="3"/>
  <c r="H349" i="3"/>
  <c r="U349" i="3" s="1"/>
  <c r="K349" i="3"/>
  <c r="L349" i="3"/>
  <c r="R349" i="3" s="1"/>
  <c r="M349" i="3"/>
  <c r="Q349" i="3"/>
  <c r="S349" i="3"/>
  <c r="V349" i="3"/>
  <c r="H350" i="3"/>
  <c r="U350" i="3" s="1"/>
  <c r="K350" i="3"/>
  <c r="L350" i="3"/>
  <c r="M350" i="3"/>
  <c r="N350" i="3" s="1"/>
  <c r="W350" i="3" s="1"/>
  <c r="Q350" i="3"/>
  <c r="R350" i="3"/>
  <c r="S350" i="3"/>
  <c r="V350" i="3"/>
  <c r="H351" i="3"/>
  <c r="U351" i="3" s="1"/>
  <c r="K351" i="3"/>
  <c r="L351" i="3"/>
  <c r="M351" i="3"/>
  <c r="N351" i="3"/>
  <c r="W351" i="3" s="1"/>
  <c r="Q351" i="3"/>
  <c r="R351" i="3"/>
  <c r="S351" i="3"/>
  <c r="T351" i="3"/>
  <c r="V351" i="3"/>
  <c r="H352" i="3"/>
  <c r="U352" i="3" s="1"/>
  <c r="K352" i="3"/>
  <c r="L352" i="3"/>
  <c r="M352" i="3"/>
  <c r="N352" i="3" s="1"/>
  <c r="W352" i="3" s="1"/>
  <c r="Q352" i="3"/>
  <c r="R352" i="3"/>
  <c r="S352" i="3"/>
  <c r="T352" i="3" s="1"/>
  <c r="V352" i="3"/>
  <c r="H353" i="3"/>
  <c r="U353" i="3" s="1"/>
  <c r="K353" i="3"/>
  <c r="L353" i="3"/>
  <c r="R353" i="3" s="1"/>
  <c r="M353" i="3"/>
  <c r="Q353" i="3"/>
  <c r="S353" i="3"/>
  <c r="T353" i="3" s="1"/>
  <c r="V353" i="3"/>
  <c r="H354" i="3"/>
  <c r="U354" i="3" s="1"/>
  <c r="K354" i="3"/>
  <c r="L354" i="3"/>
  <c r="M354" i="3"/>
  <c r="Q354" i="3"/>
  <c r="R354" i="3"/>
  <c r="S354" i="3"/>
  <c r="T354" i="3" s="1"/>
  <c r="V354" i="3"/>
  <c r="H355" i="3"/>
  <c r="U355" i="3" s="1"/>
  <c r="K355" i="3"/>
  <c r="L355" i="3"/>
  <c r="M355" i="3"/>
  <c r="N355" i="3"/>
  <c r="W355" i="3" s="1"/>
  <c r="Q355" i="3"/>
  <c r="R355" i="3"/>
  <c r="S355" i="3"/>
  <c r="T355" i="3"/>
  <c r="V355" i="3"/>
  <c r="H356" i="3"/>
  <c r="U356" i="3" s="1"/>
  <c r="K356" i="3"/>
  <c r="L356" i="3"/>
  <c r="R356" i="3" s="1"/>
  <c r="M356" i="3"/>
  <c r="N356" i="3" s="1"/>
  <c r="W356" i="3" s="1"/>
  <c r="Q356" i="3"/>
  <c r="S356" i="3"/>
  <c r="T356" i="3" s="1"/>
  <c r="V356" i="3"/>
  <c r="H357" i="3"/>
  <c r="U357" i="3" s="1"/>
  <c r="K357" i="3"/>
  <c r="L357" i="3"/>
  <c r="R357" i="3" s="1"/>
  <c r="M357" i="3"/>
  <c r="Q357" i="3"/>
  <c r="S357" i="3"/>
  <c r="T357" i="3" s="1"/>
  <c r="V357" i="3"/>
  <c r="H358" i="3"/>
  <c r="U358" i="3" s="1"/>
  <c r="K358" i="3"/>
  <c r="L358" i="3"/>
  <c r="M358" i="3"/>
  <c r="N358" i="3" s="1"/>
  <c r="W358" i="3" s="1"/>
  <c r="Q358" i="3"/>
  <c r="R358" i="3"/>
  <c r="S358" i="3"/>
  <c r="T358" i="3" s="1"/>
  <c r="V358" i="3"/>
  <c r="H359" i="3"/>
  <c r="U359" i="3" s="1"/>
  <c r="K359" i="3"/>
  <c r="L359" i="3"/>
  <c r="M359" i="3"/>
  <c r="N359" i="3"/>
  <c r="W359" i="3" s="1"/>
  <c r="Q359" i="3"/>
  <c r="R359" i="3"/>
  <c r="S359" i="3"/>
  <c r="T359" i="3"/>
  <c r="V359" i="3"/>
  <c r="H360" i="3"/>
  <c r="U360" i="3" s="1"/>
  <c r="K360" i="3"/>
  <c r="L360" i="3"/>
  <c r="M360" i="3"/>
  <c r="N360" i="3" s="1"/>
  <c r="W360" i="3" s="1"/>
  <c r="Q360" i="3"/>
  <c r="R360" i="3"/>
  <c r="S360" i="3"/>
  <c r="T360" i="3" s="1"/>
  <c r="V360" i="3"/>
  <c r="H361" i="3"/>
  <c r="U361" i="3" s="1"/>
  <c r="K361" i="3"/>
  <c r="L361" i="3"/>
  <c r="R361" i="3" s="1"/>
  <c r="M361" i="3"/>
  <c r="Q361" i="3"/>
  <c r="S361" i="3"/>
  <c r="T361" i="3" s="1"/>
  <c r="V361" i="3"/>
  <c r="H362" i="3"/>
  <c r="U362" i="3" s="1"/>
  <c r="K362" i="3"/>
  <c r="L362" i="3"/>
  <c r="M362" i="3"/>
  <c r="Q362" i="3"/>
  <c r="R362" i="3"/>
  <c r="S362" i="3"/>
  <c r="T362" i="3" s="1"/>
  <c r="V362" i="3"/>
  <c r="H363" i="3"/>
  <c r="U363" i="3" s="1"/>
  <c r="K363" i="3"/>
  <c r="L363" i="3"/>
  <c r="M363" i="3"/>
  <c r="N363" i="3"/>
  <c r="W363" i="3" s="1"/>
  <c r="Q363" i="3"/>
  <c r="R363" i="3"/>
  <c r="S363" i="3"/>
  <c r="T363" i="3"/>
  <c r="V363" i="3"/>
  <c r="H364" i="3"/>
  <c r="U364" i="3" s="1"/>
  <c r="K364" i="3"/>
  <c r="L364" i="3"/>
  <c r="R364" i="3" s="1"/>
  <c r="M364" i="3"/>
  <c r="N364" i="3" s="1"/>
  <c r="W364" i="3" s="1"/>
  <c r="Q364" i="3"/>
  <c r="S364" i="3"/>
  <c r="T364" i="3" s="1"/>
  <c r="V364" i="3"/>
  <c r="H365" i="3"/>
  <c r="U365" i="3" s="1"/>
  <c r="K365" i="3"/>
  <c r="L365" i="3"/>
  <c r="N365" i="3" s="1"/>
  <c r="M365" i="3"/>
  <c r="Q365" i="3"/>
  <c r="S365" i="3"/>
  <c r="V365" i="3"/>
  <c r="W365" i="3"/>
  <c r="H366" i="3"/>
  <c r="U366" i="3" s="1"/>
  <c r="K366" i="3"/>
  <c r="L366" i="3"/>
  <c r="M366" i="3"/>
  <c r="Q366" i="3"/>
  <c r="R366" i="3"/>
  <c r="V366" i="3"/>
  <c r="H367" i="3"/>
  <c r="U367" i="3" s="1"/>
  <c r="K367" i="3"/>
  <c r="L367" i="3"/>
  <c r="M367" i="3"/>
  <c r="N367" i="3"/>
  <c r="W367" i="3" s="1"/>
  <c r="Q367" i="3"/>
  <c r="R367" i="3"/>
  <c r="S367" i="3"/>
  <c r="T367" i="3"/>
  <c r="V367" i="3"/>
  <c r="H368" i="3"/>
  <c r="U368" i="3" s="1"/>
  <c r="K368" i="3"/>
  <c r="L368" i="3"/>
  <c r="R368" i="3" s="1"/>
  <c r="M368" i="3"/>
  <c r="N368" i="3" s="1"/>
  <c r="Q368" i="3"/>
  <c r="S368" i="3"/>
  <c r="T368" i="3" s="1"/>
  <c r="V368" i="3"/>
  <c r="W368" i="3"/>
  <c r="H369" i="3"/>
  <c r="U369" i="3" s="1"/>
  <c r="K369" i="3"/>
  <c r="L369" i="3"/>
  <c r="M369" i="3"/>
  <c r="N369" i="3"/>
  <c r="W369" i="3" s="1"/>
  <c r="Q369" i="3"/>
  <c r="R369" i="3"/>
  <c r="S369" i="3"/>
  <c r="T369" i="3"/>
  <c r="V369" i="3"/>
  <c r="H370" i="3"/>
  <c r="U370" i="3" s="1"/>
  <c r="K370" i="3"/>
  <c r="L370" i="3"/>
  <c r="M370" i="3"/>
  <c r="N370" i="3"/>
  <c r="W370" i="3" s="1"/>
  <c r="Q370" i="3"/>
  <c r="R370" i="3"/>
  <c r="S370" i="3"/>
  <c r="T370" i="3"/>
  <c r="V370" i="3"/>
  <c r="H371" i="3"/>
  <c r="U371" i="3" s="1"/>
  <c r="K371" i="3"/>
  <c r="L371" i="3"/>
  <c r="M371" i="3"/>
  <c r="N371" i="3"/>
  <c r="W371" i="3" s="1"/>
  <c r="Q371" i="3"/>
  <c r="R371" i="3"/>
  <c r="S371" i="3"/>
  <c r="T371" i="3"/>
  <c r="V371" i="3"/>
  <c r="H372" i="3"/>
  <c r="U372" i="3" s="1"/>
  <c r="K372" i="3"/>
  <c r="L372" i="3"/>
  <c r="M372" i="3"/>
  <c r="Q372" i="3"/>
  <c r="R372" i="3"/>
  <c r="V372" i="3"/>
  <c r="H373" i="3"/>
  <c r="U373" i="3" s="1"/>
  <c r="K373" i="3"/>
  <c r="L373" i="3"/>
  <c r="R373" i="3" s="1"/>
  <c r="M373" i="3"/>
  <c r="N373" i="3" s="1"/>
  <c r="Q373" i="3"/>
  <c r="S373" i="3"/>
  <c r="V373" i="3"/>
  <c r="W373" i="3"/>
  <c r="H374" i="3"/>
  <c r="U374" i="3" s="1"/>
  <c r="K374" i="3"/>
  <c r="L374" i="3"/>
  <c r="M374" i="3"/>
  <c r="Q374" i="3"/>
  <c r="R374" i="3"/>
  <c r="V374" i="3"/>
  <c r="H375" i="3"/>
  <c r="U375" i="3" s="1"/>
  <c r="K375" i="3"/>
  <c r="L375" i="3"/>
  <c r="N375" i="3" s="1"/>
  <c r="M375" i="3"/>
  <c r="Q375" i="3"/>
  <c r="R375" i="3"/>
  <c r="T375" i="3" s="1"/>
  <c r="S375" i="3"/>
  <c r="V375" i="3"/>
  <c r="W375" i="3"/>
  <c r="H376" i="3"/>
  <c r="U376" i="3" s="1"/>
  <c r="K376" i="3"/>
  <c r="L376" i="3"/>
  <c r="R376" i="3" s="1"/>
  <c r="M376" i="3"/>
  <c r="Q376" i="3"/>
  <c r="V376" i="3"/>
  <c r="H377" i="3"/>
  <c r="U377" i="3" s="1"/>
  <c r="K377" i="3"/>
  <c r="L377" i="3"/>
  <c r="M377" i="3"/>
  <c r="Q377" i="3"/>
  <c r="R377" i="3"/>
  <c r="V377" i="3"/>
  <c r="H378" i="3"/>
  <c r="U378" i="3" s="1"/>
  <c r="K378" i="3"/>
  <c r="L378" i="3"/>
  <c r="M378" i="3"/>
  <c r="Q378" i="3"/>
  <c r="R378" i="3"/>
  <c r="V378" i="3"/>
  <c r="H379" i="3"/>
  <c r="U379" i="3" s="1"/>
  <c r="K379" i="3"/>
  <c r="L379" i="3"/>
  <c r="M379" i="3"/>
  <c r="N379" i="3"/>
  <c r="W379" i="3" s="1"/>
  <c r="Q379" i="3"/>
  <c r="R379" i="3"/>
  <c r="S379" i="3"/>
  <c r="T379" i="3"/>
  <c r="V379" i="3"/>
  <c r="H380" i="3"/>
  <c r="U380" i="3" s="1"/>
  <c r="K380" i="3"/>
  <c r="L380" i="3"/>
  <c r="M380" i="3"/>
  <c r="N380" i="3" s="1"/>
  <c r="W380" i="3" s="1"/>
  <c r="Q380" i="3"/>
  <c r="R380" i="3"/>
  <c r="S380" i="3"/>
  <c r="T380" i="3" s="1"/>
  <c r="V380" i="3"/>
  <c r="H381" i="3"/>
  <c r="U381" i="3" s="1"/>
  <c r="K381" i="3"/>
  <c r="L381" i="3"/>
  <c r="N381" i="3" s="1"/>
  <c r="M381" i="3"/>
  <c r="Q381" i="3"/>
  <c r="R381" i="3"/>
  <c r="T381" i="3" s="1"/>
  <c r="S381" i="3"/>
  <c r="V381" i="3"/>
  <c r="W381" i="3"/>
  <c r="H382" i="3"/>
  <c r="U382" i="3" s="1"/>
  <c r="K382" i="3"/>
  <c r="L382" i="3"/>
  <c r="M382" i="3"/>
  <c r="N382" i="3" s="1"/>
  <c r="W382" i="3" s="1"/>
  <c r="Q382" i="3"/>
  <c r="R382" i="3"/>
  <c r="V382" i="3"/>
  <c r="H383" i="3"/>
  <c r="U383" i="3" s="1"/>
  <c r="K383" i="3"/>
  <c r="L383" i="3"/>
  <c r="M383" i="3"/>
  <c r="N383" i="3"/>
  <c r="W383" i="3" s="1"/>
  <c r="Q383" i="3"/>
  <c r="R383" i="3"/>
  <c r="S383" i="3"/>
  <c r="T383" i="3"/>
  <c r="V383" i="3"/>
  <c r="H384" i="3"/>
  <c r="U384" i="3" s="1"/>
  <c r="K384" i="3"/>
  <c r="L384" i="3"/>
  <c r="M384" i="3"/>
  <c r="N384" i="3" s="1"/>
  <c r="Q384" i="3"/>
  <c r="R384" i="3"/>
  <c r="S384" i="3"/>
  <c r="T384" i="3" s="1"/>
  <c r="V384" i="3"/>
  <c r="W384" i="3"/>
  <c r="H385" i="3"/>
  <c r="U385" i="3" s="1"/>
  <c r="K385" i="3"/>
  <c r="L385" i="3"/>
  <c r="M385" i="3"/>
  <c r="N385" i="3"/>
  <c r="W385" i="3" s="1"/>
  <c r="Q385" i="3"/>
  <c r="R385" i="3"/>
  <c r="S385" i="3"/>
  <c r="T385" i="3"/>
  <c r="V385" i="3"/>
  <c r="H386" i="3"/>
  <c r="U386" i="3" s="1"/>
  <c r="K386" i="3"/>
  <c r="L386" i="3"/>
  <c r="M386" i="3"/>
  <c r="N386" i="3"/>
  <c r="W386" i="3" s="1"/>
  <c r="Q386" i="3"/>
  <c r="R386" i="3"/>
  <c r="S386" i="3"/>
  <c r="T386" i="3"/>
  <c r="V386" i="3"/>
  <c r="H387" i="3"/>
  <c r="U387" i="3" s="1"/>
  <c r="K387" i="3"/>
  <c r="L387" i="3"/>
  <c r="M387" i="3"/>
  <c r="N387" i="3"/>
  <c r="W387" i="3" s="1"/>
  <c r="Q387" i="3"/>
  <c r="R387" i="3"/>
  <c r="S387" i="3"/>
  <c r="T387" i="3"/>
  <c r="V387" i="3"/>
  <c r="H388" i="3"/>
  <c r="U388" i="3" s="1"/>
  <c r="K388" i="3"/>
  <c r="L388" i="3"/>
  <c r="M388" i="3"/>
  <c r="Q388" i="3"/>
  <c r="R388" i="3"/>
  <c r="V388" i="3"/>
  <c r="H389" i="3"/>
  <c r="U389" i="3" s="1"/>
  <c r="K389" i="3"/>
  <c r="L389" i="3"/>
  <c r="M389" i="3"/>
  <c r="N389" i="3"/>
  <c r="W389" i="3" s="1"/>
  <c r="Q389" i="3"/>
  <c r="R389" i="3"/>
  <c r="S389" i="3"/>
  <c r="T389" i="3"/>
  <c r="V389" i="3"/>
  <c r="H390" i="3"/>
  <c r="U390" i="3" s="1"/>
  <c r="K390" i="3"/>
  <c r="L390" i="3"/>
  <c r="M390" i="3"/>
  <c r="N390" i="3" s="1"/>
  <c r="W390" i="3" s="1"/>
  <c r="Q390" i="3"/>
  <c r="R390" i="3"/>
  <c r="S390" i="3"/>
  <c r="T390" i="3" s="1"/>
  <c r="V390" i="3"/>
  <c r="H391" i="3"/>
  <c r="U391" i="3" s="1"/>
  <c r="K391" i="3"/>
  <c r="L391" i="3"/>
  <c r="N391" i="3" s="1"/>
  <c r="M391" i="3"/>
  <c r="Q391" i="3"/>
  <c r="R391" i="3"/>
  <c r="T391" i="3" s="1"/>
  <c r="S391" i="3"/>
  <c r="V391" i="3"/>
  <c r="W391" i="3"/>
  <c r="H392" i="3"/>
  <c r="U392" i="3" s="1"/>
  <c r="K392" i="3"/>
  <c r="L392" i="3"/>
  <c r="R392" i="3" s="1"/>
  <c r="M392" i="3"/>
  <c r="Q392" i="3"/>
  <c r="V392" i="3"/>
  <c r="H393" i="3"/>
  <c r="U393" i="3" s="1"/>
  <c r="K393" i="3"/>
  <c r="L393" i="3"/>
  <c r="R393" i="3" s="1"/>
  <c r="M393" i="3"/>
  <c r="Q393" i="3"/>
  <c r="S393" i="3"/>
  <c r="V393" i="3"/>
  <c r="H394" i="3"/>
  <c r="U394" i="3" s="1"/>
  <c r="K394" i="3"/>
  <c r="L394" i="3"/>
  <c r="M394" i="3"/>
  <c r="N394" i="3" s="1"/>
  <c r="W394" i="3" s="1"/>
  <c r="Q394" i="3"/>
  <c r="R394" i="3"/>
  <c r="S394" i="3"/>
  <c r="V394" i="3"/>
  <c r="H395" i="3"/>
  <c r="U395" i="3" s="1"/>
  <c r="K395" i="3"/>
  <c r="L395" i="3"/>
  <c r="M395" i="3"/>
  <c r="N395" i="3"/>
  <c r="W395" i="3" s="1"/>
  <c r="Q395" i="3"/>
  <c r="R395" i="3"/>
  <c r="S395" i="3"/>
  <c r="T395" i="3"/>
  <c r="V395" i="3"/>
  <c r="H396" i="3"/>
  <c r="U396" i="3" s="1"/>
  <c r="K396" i="3"/>
  <c r="L396" i="3"/>
  <c r="M396" i="3"/>
  <c r="N396" i="3" s="1"/>
  <c r="W396" i="3" s="1"/>
  <c r="Q396" i="3"/>
  <c r="R396" i="3"/>
  <c r="S396" i="3"/>
  <c r="T396" i="3" s="1"/>
  <c r="V396" i="3"/>
  <c r="H397" i="3"/>
  <c r="U397" i="3" s="1"/>
  <c r="K397" i="3"/>
  <c r="L397" i="3"/>
  <c r="M397" i="3"/>
  <c r="N397" i="3"/>
  <c r="W397" i="3" s="1"/>
  <c r="Q397" i="3"/>
  <c r="R397" i="3"/>
  <c r="S397" i="3"/>
  <c r="T397" i="3"/>
  <c r="V397" i="3"/>
  <c r="H398" i="3"/>
  <c r="U398" i="3" s="1"/>
  <c r="K398" i="3"/>
  <c r="L398" i="3"/>
  <c r="M398" i="3"/>
  <c r="N398" i="3" s="1"/>
  <c r="W398" i="3" s="1"/>
  <c r="Q398" i="3"/>
  <c r="R398" i="3"/>
  <c r="S398" i="3"/>
  <c r="T398" i="3" s="1"/>
  <c r="V398" i="3"/>
  <c r="H399" i="3"/>
  <c r="U399" i="3" s="1"/>
  <c r="K399" i="3"/>
  <c r="L399" i="3"/>
  <c r="M399" i="3"/>
  <c r="N399" i="3"/>
  <c r="W399" i="3" s="1"/>
  <c r="Q399" i="3"/>
  <c r="R399" i="3"/>
  <c r="S399" i="3"/>
  <c r="T399" i="3"/>
  <c r="V399" i="3"/>
  <c r="H400" i="3"/>
  <c r="U400" i="3" s="1"/>
  <c r="K400" i="3"/>
  <c r="L400" i="3"/>
  <c r="M400" i="3"/>
  <c r="N400" i="3" s="1"/>
  <c r="Q400" i="3"/>
  <c r="R400" i="3"/>
  <c r="S400" i="3"/>
  <c r="T400" i="3" s="1"/>
  <c r="V400" i="3"/>
  <c r="W400" i="3"/>
  <c r="H401" i="3"/>
  <c r="U401" i="3" s="1"/>
  <c r="K401" i="3"/>
  <c r="L401" i="3"/>
  <c r="M401" i="3"/>
  <c r="N401" i="3" s="1"/>
  <c r="W401" i="3" s="1"/>
  <c r="Q401" i="3"/>
  <c r="R401" i="3"/>
  <c r="V401" i="3"/>
  <c r="H402" i="3"/>
  <c r="U402" i="3" s="1"/>
  <c r="K402" i="3"/>
  <c r="L402" i="3"/>
  <c r="M402" i="3"/>
  <c r="N402" i="3"/>
  <c r="W402" i="3" s="1"/>
  <c r="Q402" i="3"/>
  <c r="R402" i="3"/>
  <c r="S402" i="3"/>
  <c r="T402" i="3"/>
  <c r="V402" i="3"/>
  <c r="H403" i="3"/>
  <c r="U403" i="3" s="1"/>
  <c r="K403" i="3"/>
  <c r="L403" i="3"/>
  <c r="M403" i="3"/>
  <c r="Q403" i="3"/>
  <c r="S403" i="3"/>
  <c r="V403" i="3"/>
  <c r="H404" i="3"/>
  <c r="U404" i="3" s="1"/>
  <c r="K404" i="3"/>
  <c r="L404" i="3"/>
  <c r="M404" i="3"/>
  <c r="Q404" i="3"/>
  <c r="R404" i="3"/>
  <c r="V404" i="3"/>
  <c r="H405" i="3"/>
  <c r="U405" i="3" s="1"/>
  <c r="K405" i="3"/>
  <c r="L405" i="3"/>
  <c r="M405" i="3"/>
  <c r="N405" i="3"/>
  <c r="W405" i="3" s="1"/>
  <c r="Q405" i="3"/>
  <c r="R405" i="3"/>
  <c r="S405" i="3"/>
  <c r="T405" i="3"/>
  <c r="V405" i="3"/>
  <c r="H406" i="3"/>
  <c r="K406" i="3"/>
  <c r="L406" i="3"/>
  <c r="M406" i="3"/>
  <c r="N406" i="3"/>
  <c r="Q406" i="3"/>
  <c r="R406" i="3"/>
  <c r="S406" i="3"/>
  <c r="T406" i="3"/>
  <c r="U406" i="3"/>
  <c r="H407" i="3"/>
  <c r="U407" i="3" s="1"/>
  <c r="K407" i="3"/>
  <c r="L407" i="3"/>
  <c r="M407" i="3"/>
  <c r="N407" i="3"/>
  <c r="Q407" i="3"/>
  <c r="V407" i="3" s="1"/>
  <c r="R407" i="3"/>
  <c r="S407" i="3"/>
  <c r="T407" i="3"/>
  <c r="W407" i="3"/>
  <c r="H408" i="3"/>
  <c r="K408" i="3"/>
  <c r="L408" i="3"/>
  <c r="M408" i="3"/>
  <c r="Q408" i="3"/>
  <c r="V408" i="3" s="1"/>
  <c r="R408" i="3"/>
  <c r="U408" i="3"/>
  <c r="H409" i="3"/>
  <c r="U409" i="3" s="1"/>
  <c r="K409" i="3"/>
  <c r="L409" i="3"/>
  <c r="M409" i="3"/>
  <c r="Q409" i="3"/>
  <c r="V409" i="3" s="1"/>
  <c r="R409" i="3"/>
  <c r="H410" i="3"/>
  <c r="U410" i="3" s="1"/>
  <c r="K410" i="3"/>
  <c r="L410" i="3"/>
  <c r="M410" i="3"/>
  <c r="N410" i="3"/>
  <c r="Q410" i="3"/>
  <c r="R410" i="3"/>
  <c r="S410" i="3"/>
  <c r="T410" i="3"/>
  <c r="H411" i="3"/>
  <c r="U411" i="3" s="1"/>
  <c r="K411" i="3"/>
  <c r="L411" i="3"/>
  <c r="M411" i="3"/>
  <c r="N411" i="3"/>
  <c r="Q411" i="3"/>
  <c r="V411" i="3" s="1"/>
  <c r="R411" i="3"/>
  <c r="S411" i="3"/>
  <c r="T411" i="3"/>
  <c r="W411" i="3"/>
  <c r="H412" i="3"/>
  <c r="K412" i="3"/>
  <c r="L412" i="3"/>
  <c r="M412" i="3"/>
  <c r="Q412" i="3"/>
  <c r="R412" i="3"/>
  <c r="H413" i="3"/>
  <c r="U413" i="3" s="1"/>
  <c r="K413" i="3"/>
  <c r="L413" i="3"/>
  <c r="M413" i="3"/>
  <c r="N413" i="3" s="1"/>
  <c r="W413" i="3" s="1"/>
  <c r="Q413" i="3"/>
  <c r="V413" i="3" s="1"/>
  <c r="R413" i="3"/>
  <c r="H414" i="3"/>
  <c r="K414" i="3"/>
  <c r="L414" i="3"/>
  <c r="M414" i="3"/>
  <c r="N414" i="3"/>
  <c r="Q414" i="3"/>
  <c r="R414" i="3"/>
  <c r="S414" i="3"/>
  <c r="T414" i="3"/>
  <c r="U414" i="3"/>
  <c r="H415" i="3"/>
  <c r="U415" i="3" s="1"/>
  <c r="K415" i="3"/>
  <c r="L415" i="3"/>
  <c r="M415" i="3"/>
  <c r="N415" i="3"/>
  <c r="Q415" i="3"/>
  <c r="V415" i="3" s="1"/>
  <c r="R415" i="3"/>
  <c r="S415" i="3"/>
  <c r="T415" i="3"/>
  <c r="W415" i="3"/>
  <c r="H416" i="3"/>
  <c r="K416" i="3"/>
  <c r="L416" i="3"/>
  <c r="M416" i="3"/>
  <c r="Q416" i="3"/>
  <c r="V416" i="3" s="1"/>
  <c r="R416" i="3"/>
  <c r="H417" i="3"/>
  <c r="U417" i="3" s="1"/>
  <c r="K417" i="3"/>
  <c r="L417" i="3"/>
  <c r="M417" i="3"/>
  <c r="N417" i="3" s="1"/>
  <c r="W417" i="3" s="1"/>
  <c r="Q417" i="3"/>
  <c r="V417" i="3" s="1"/>
  <c r="R417" i="3"/>
  <c r="H418" i="3"/>
  <c r="K418" i="3"/>
  <c r="L418" i="3"/>
  <c r="M418" i="3"/>
  <c r="N418" i="3"/>
  <c r="Q418" i="3"/>
  <c r="R418" i="3"/>
  <c r="S418" i="3"/>
  <c r="T418" i="3"/>
  <c r="U418" i="3"/>
  <c r="H419" i="3"/>
  <c r="U419" i="3" s="1"/>
  <c r="K419" i="3"/>
  <c r="L419" i="3"/>
  <c r="M419" i="3"/>
  <c r="N419" i="3"/>
  <c r="Q419" i="3"/>
  <c r="V419" i="3" s="1"/>
  <c r="R419" i="3"/>
  <c r="S419" i="3"/>
  <c r="T419" i="3"/>
  <c r="W419" i="3"/>
  <c r="H420" i="3"/>
  <c r="K420" i="3"/>
  <c r="L420" i="3"/>
  <c r="M420" i="3"/>
  <c r="Q420" i="3"/>
  <c r="V420" i="3" s="1"/>
  <c r="R420" i="3"/>
  <c r="U420" i="3"/>
  <c r="H421" i="3"/>
  <c r="U421" i="3" s="1"/>
  <c r="K421" i="3"/>
  <c r="L421" i="3"/>
  <c r="M421" i="3"/>
  <c r="N421" i="3" s="1"/>
  <c r="W421" i="3" s="1"/>
  <c r="Q421" i="3"/>
  <c r="V421" i="3" s="1"/>
  <c r="R421" i="3"/>
  <c r="S421" i="3"/>
  <c r="T421" i="3" s="1"/>
  <c r="H422" i="3"/>
  <c r="K422" i="3"/>
  <c r="L422" i="3"/>
  <c r="M422" i="3"/>
  <c r="N422" i="3"/>
  <c r="Q422" i="3"/>
  <c r="R422" i="3"/>
  <c r="S422" i="3"/>
  <c r="T422" i="3"/>
  <c r="U422" i="3"/>
  <c r="H423" i="3"/>
  <c r="U423" i="3" s="1"/>
  <c r="K423" i="3"/>
  <c r="L423" i="3"/>
  <c r="M423" i="3"/>
  <c r="N423" i="3"/>
  <c r="Q423" i="3"/>
  <c r="V423" i="3" s="1"/>
  <c r="R423" i="3"/>
  <c r="S423" i="3"/>
  <c r="T423" i="3"/>
  <c r="W423" i="3"/>
  <c r="H424" i="3"/>
  <c r="K424" i="3"/>
  <c r="L424" i="3"/>
  <c r="M424" i="3"/>
  <c r="Q424" i="3"/>
  <c r="V424" i="3" s="1"/>
  <c r="R424" i="3"/>
  <c r="U424" i="3"/>
  <c r="H425" i="3"/>
  <c r="U425" i="3" s="1"/>
  <c r="K425" i="3"/>
  <c r="L425" i="3"/>
  <c r="M425" i="3"/>
  <c r="Q425" i="3"/>
  <c r="V425" i="3" s="1"/>
  <c r="R425" i="3"/>
  <c r="H426" i="3"/>
  <c r="U426" i="3" s="1"/>
  <c r="K426" i="3"/>
  <c r="L426" i="3"/>
  <c r="M426" i="3"/>
  <c r="N426" i="3"/>
  <c r="Q426" i="3"/>
  <c r="R426" i="3"/>
  <c r="S426" i="3"/>
  <c r="T426" i="3"/>
  <c r="H427" i="3"/>
  <c r="U427" i="3" s="1"/>
  <c r="K427" i="3"/>
  <c r="L427" i="3"/>
  <c r="M427" i="3"/>
  <c r="N427" i="3"/>
  <c r="Q427" i="3"/>
  <c r="V427" i="3" s="1"/>
  <c r="R427" i="3"/>
  <c r="S427" i="3"/>
  <c r="T427" i="3"/>
  <c r="W427" i="3"/>
  <c r="H428" i="3"/>
  <c r="K428" i="3"/>
  <c r="L428" i="3"/>
  <c r="M428" i="3"/>
  <c r="Q428" i="3"/>
  <c r="R428" i="3"/>
  <c r="H429" i="3"/>
  <c r="U429" i="3" s="1"/>
  <c r="K429" i="3"/>
  <c r="L429" i="3"/>
  <c r="M429" i="3"/>
  <c r="N429" i="3" s="1"/>
  <c r="W429" i="3" s="1"/>
  <c r="Q429" i="3"/>
  <c r="V429" i="3" s="1"/>
  <c r="R429" i="3"/>
  <c r="H430" i="3"/>
  <c r="K430" i="3"/>
  <c r="L430" i="3"/>
  <c r="M430" i="3"/>
  <c r="N430" i="3"/>
  <c r="Q430" i="3"/>
  <c r="R430" i="3"/>
  <c r="S430" i="3"/>
  <c r="T430" i="3"/>
  <c r="U430" i="3"/>
  <c r="H431" i="3"/>
  <c r="U431" i="3" s="1"/>
  <c r="K431" i="3"/>
  <c r="L431" i="3"/>
  <c r="M431" i="3"/>
  <c r="N431" i="3"/>
  <c r="Q431" i="3"/>
  <c r="V431" i="3" s="1"/>
  <c r="R431" i="3"/>
  <c r="S431" i="3"/>
  <c r="T431" i="3"/>
  <c r="W431" i="3"/>
  <c r="H432" i="3"/>
  <c r="K432" i="3"/>
  <c r="L432" i="3"/>
  <c r="M432" i="3"/>
  <c r="Q432" i="3"/>
  <c r="V432" i="3" s="1"/>
  <c r="R432" i="3"/>
  <c r="H433" i="3"/>
  <c r="U433" i="3" s="1"/>
  <c r="K433" i="3"/>
  <c r="L433" i="3"/>
  <c r="M433" i="3"/>
  <c r="N433" i="3" s="1"/>
  <c r="W433" i="3" s="1"/>
  <c r="Q433" i="3"/>
  <c r="V433" i="3" s="1"/>
  <c r="R433" i="3"/>
  <c r="H434" i="3"/>
  <c r="K434" i="3"/>
  <c r="L434" i="3"/>
  <c r="M434" i="3"/>
  <c r="N434" i="3"/>
  <c r="Q434" i="3"/>
  <c r="R434" i="3"/>
  <c r="S434" i="3"/>
  <c r="T434" i="3"/>
  <c r="U434" i="3"/>
  <c r="H435" i="3"/>
  <c r="U435" i="3" s="1"/>
  <c r="K435" i="3"/>
  <c r="L435" i="3"/>
  <c r="M435" i="3"/>
  <c r="N435" i="3"/>
  <c r="Q435" i="3"/>
  <c r="V435" i="3" s="1"/>
  <c r="R435" i="3"/>
  <c r="S435" i="3"/>
  <c r="T435" i="3"/>
  <c r="W435" i="3"/>
  <c r="H436" i="3"/>
  <c r="K436" i="3"/>
  <c r="L436" i="3"/>
  <c r="M436" i="3"/>
  <c r="Q436" i="3"/>
  <c r="V436" i="3" s="1"/>
  <c r="R436" i="3"/>
  <c r="U436" i="3"/>
  <c r="H437" i="3"/>
  <c r="U437" i="3" s="1"/>
  <c r="K437" i="3"/>
  <c r="L437" i="3"/>
  <c r="M437" i="3"/>
  <c r="N437" i="3" s="1"/>
  <c r="W437" i="3" s="1"/>
  <c r="Q437" i="3"/>
  <c r="V437" i="3" s="1"/>
  <c r="R437" i="3"/>
  <c r="S437" i="3"/>
  <c r="T437" i="3" s="1"/>
  <c r="H438" i="3"/>
  <c r="K438" i="3"/>
  <c r="L438" i="3"/>
  <c r="M438" i="3"/>
  <c r="N438" i="3"/>
  <c r="Q438" i="3"/>
  <c r="R438" i="3"/>
  <c r="S438" i="3"/>
  <c r="T438" i="3"/>
  <c r="U438" i="3"/>
  <c r="H439" i="3"/>
  <c r="U439" i="3" s="1"/>
  <c r="K439" i="3"/>
  <c r="L439" i="3"/>
  <c r="M439" i="3"/>
  <c r="N439" i="3"/>
  <c r="Q439" i="3"/>
  <c r="V439" i="3" s="1"/>
  <c r="R439" i="3"/>
  <c r="S439" i="3"/>
  <c r="T439" i="3"/>
  <c r="W439" i="3"/>
  <c r="H440" i="3"/>
  <c r="K440" i="3"/>
  <c r="L440" i="3"/>
  <c r="M440" i="3"/>
  <c r="Q440" i="3"/>
  <c r="V440" i="3" s="1"/>
  <c r="R440" i="3"/>
  <c r="U440" i="3"/>
  <c r="H441" i="3"/>
  <c r="U441" i="3" s="1"/>
  <c r="K441" i="3"/>
  <c r="L441" i="3"/>
  <c r="M441" i="3"/>
  <c r="Q441" i="3"/>
  <c r="V441" i="3" s="1"/>
  <c r="R441" i="3"/>
  <c r="H442" i="3"/>
  <c r="U442" i="3" s="1"/>
  <c r="K442" i="3"/>
  <c r="L442" i="3"/>
  <c r="M442" i="3"/>
  <c r="N442" i="3"/>
  <c r="Q442" i="3"/>
  <c r="R442" i="3"/>
  <c r="S442" i="3"/>
  <c r="T442" i="3"/>
  <c r="H443" i="3"/>
  <c r="U443" i="3" s="1"/>
  <c r="K443" i="3"/>
  <c r="L443" i="3"/>
  <c r="M443" i="3"/>
  <c r="N443" i="3"/>
  <c r="Q443" i="3"/>
  <c r="V443" i="3" s="1"/>
  <c r="R443" i="3"/>
  <c r="S443" i="3"/>
  <c r="T443" i="3"/>
  <c r="W443" i="3"/>
  <c r="H444" i="3"/>
  <c r="K444" i="3"/>
  <c r="L444" i="3"/>
  <c r="M444" i="3"/>
  <c r="Q444" i="3"/>
  <c r="R444" i="3"/>
  <c r="H445" i="3"/>
  <c r="U445" i="3" s="1"/>
  <c r="K445" i="3"/>
  <c r="L445" i="3"/>
  <c r="M445" i="3"/>
  <c r="N445" i="3" s="1"/>
  <c r="W445" i="3" s="1"/>
  <c r="Q445" i="3"/>
  <c r="V445" i="3" s="1"/>
  <c r="R445" i="3"/>
  <c r="H446" i="3"/>
  <c r="K446" i="3"/>
  <c r="L446" i="3"/>
  <c r="M446" i="3"/>
  <c r="N446" i="3"/>
  <c r="Q446" i="3"/>
  <c r="R446" i="3"/>
  <c r="S446" i="3"/>
  <c r="T446" i="3"/>
  <c r="U446" i="3"/>
  <c r="H447" i="3"/>
  <c r="U447" i="3" s="1"/>
  <c r="K447" i="3"/>
  <c r="L447" i="3"/>
  <c r="M447" i="3"/>
  <c r="N447" i="3"/>
  <c r="Q447" i="3"/>
  <c r="V447" i="3" s="1"/>
  <c r="R447" i="3"/>
  <c r="S447" i="3"/>
  <c r="T447" i="3"/>
  <c r="W447" i="3"/>
  <c r="H448" i="3"/>
  <c r="K448" i="3"/>
  <c r="L448" i="3"/>
  <c r="M448" i="3"/>
  <c r="Q448" i="3"/>
  <c r="R448" i="3"/>
  <c r="H449" i="3"/>
  <c r="K449" i="3"/>
  <c r="V449" i="3" s="1"/>
  <c r="L449" i="3"/>
  <c r="M449" i="3"/>
  <c r="Q449" i="3"/>
  <c r="R449" i="3"/>
  <c r="S449" i="3"/>
  <c r="U449" i="3"/>
  <c r="H450" i="3"/>
  <c r="K450" i="3"/>
  <c r="L450" i="3"/>
  <c r="M450" i="3"/>
  <c r="Q450" i="3"/>
  <c r="R450" i="3"/>
  <c r="H451" i="3"/>
  <c r="K451" i="3"/>
  <c r="V451" i="3" s="1"/>
  <c r="L451" i="3"/>
  <c r="R451" i="3" s="1"/>
  <c r="M451" i="3"/>
  <c r="Q451" i="3"/>
  <c r="S451" i="3"/>
  <c r="U451" i="3"/>
  <c r="H452" i="3"/>
  <c r="K452" i="3"/>
  <c r="L452" i="3"/>
  <c r="M452" i="3"/>
  <c r="Q452" i="3"/>
  <c r="R452" i="3"/>
  <c r="U452" i="3"/>
  <c r="V452" i="3"/>
  <c r="H453" i="3"/>
  <c r="K453" i="3"/>
  <c r="V453" i="3" s="1"/>
  <c r="L453" i="3"/>
  <c r="R453" i="3" s="1"/>
  <c r="M453" i="3"/>
  <c r="Q453" i="3"/>
  <c r="S453" i="3"/>
  <c r="U453" i="3"/>
  <c r="H454" i="3"/>
  <c r="K454" i="3"/>
  <c r="L454" i="3"/>
  <c r="M454" i="3"/>
  <c r="Q454" i="3"/>
  <c r="R454" i="3"/>
  <c r="U454" i="3"/>
  <c r="H455" i="3"/>
  <c r="K455" i="3"/>
  <c r="V455" i="3" s="1"/>
  <c r="L455" i="3"/>
  <c r="R455" i="3" s="1"/>
  <c r="M455" i="3"/>
  <c r="Q455" i="3"/>
  <c r="S455" i="3"/>
  <c r="T455" i="3" s="1"/>
  <c r="U455" i="3"/>
  <c r="H456" i="3"/>
  <c r="K456" i="3"/>
  <c r="L456" i="3"/>
  <c r="M456" i="3"/>
  <c r="Q456" i="3"/>
  <c r="R456" i="3"/>
  <c r="H457" i="3"/>
  <c r="K457" i="3"/>
  <c r="V457" i="3" s="1"/>
  <c r="L457" i="3"/>
  <c r="M457" i="3"/>
  <c r="Q457" i="3"/>
  <c r="R457" i="3"/>
  <c r="S457" i="3"/>
  <c r="U457" i="3"/>
  <c r="H458" i="3"/>
  <c r="K458" i="3"/>
  <c r="L458" i="3"/>
  <c r="M458" i="3"/>
  <c r="Q458" i="3"/>
  <c r="R458" i="3"/>
  <c r="H459" i="3"/>
  <c r="K459" i="3"/>
  <c r="V459" i="3" s="1"/>
  <c r="L459" i="3"/>
  <c r="R459" i="3" s="1"/>
  <c r="M459" i="3"/>
  <c r="Q459" i="3"/>
  <c r="S459" i="3"/>
  <c r="U459" i="3"/>
  <c r="H460" i="3"/>
  <c r="K460" i="3"/>
  <c r="L460" i="3"/>
  <c r="M460" i="3"/>
  <c r="Q460" i="3"/>
  <c r="R460" i="3"/>
  <c r="U460" i="3"/>
  <c r="V460" i="3"/>
  <c r="H461" i="3"/>
  <c r="K461" i="3"/>
  <c r="V461" i="3" s="1"/>
  <c r="L461" i="3"/>
  <c r="R461" i="3" s="1"/>
  <c r="M461" i="3"/>
  <c r="Q461" i="3"/>
  <c r="S461" i="3"/>
  <c r="U461" i="3"/>
  <c r="H462" i="3"/>
  <c r="K462" i="3"/>
  <c r="L462" i="3"/>
  <c r="M462" i="3"/>
  <c r="Q462" i="3"/>
  <c r="R462" i="3"/>
  <c r="U462" i="3"/>
  <c r="H463" i="3"/>
  <c r="K463" i="3"/>
  <c r="V463" i="3" s="1"/>
  <c r="L463" i="3"/>
  <c r="R463" i="3" s="1"/>
  <c r="M463" i="3"/>
  <c r="Q463" i="3"/>
  <c r="S463" i="3"/>
  <c r="U463" i="3"/>
  <c r="H464" i="3"/>
  <c r="K464" i="3"/>
  <c r="L464" i="3"/>
  <c r="M464" i="3"/>
  <c r="Q464" i="3"/>
  <c r="R464" i="3"/>
  <c r="H465" i="3"/>
  <c r="K465" i="3"/>
  <c r="V465" i="3" s="1"/>
  <c r="L465" i="3"/>
  <c r="M465" i="3"/>
  <c r="Q465" i="3"/>
  <c r="R465" i="3"/>
  <c r="S465" i="3"/>
  <c r="U465" i="3"/>
  <c r="H466" i="3"/>
  <c r="K466" i="3"/>
  <c r="L466" i="3"/>
  <c r="M466" i="3"/>
  <c r="Q466" i="3"/>
  <c r="R466" i="3"/>
  <c r="H467" i="3"/>
  <c r="K467" i="3"/>
  <c r="V467" i="3" s="1"/>
  <c r="L467" i="3"/>
  <c r="R467" i="3" s="1"/>
  <c r="M467" i="3"/>
  <c r="Q467" i="3"/>
  <c r="S467" i="3"/>
  <c r="U467" i="3"/>
  <c r="H468" i="3"/>
  <c r="K468" i="3"/>
  <c r="L468" i="3"/>
  <c r="M468" i="3"/>
  <c r="Q468" i="3"/>
  <c r="R468" i="3"/>
  <c r="U468" i="3"/>
  <c r="V468" i="3"/>
  <c r="H469" i="3"/>
  <c r="K469" i="3"/>
  <c r="V469" i="3" s="1"/>
  <c r="L469" i="3"/>
  <c r="R469" i="3" s="1"/>
  <c r="M469" i="3"/>
  <c r="Q469" i="3"/>
  <c r="S469" i="3"/>
  <c r="U469" i="3"/>
  <c r="H470" i="3"/>
  <c r="K470" i="3"/>
  <c r="L470" i="3"/>
  <c r="M470" i="3"/>
  <c r="Q470" i="3"/>
  <c r="R470" i="3"/>
  <c r="U470" i="3"/>
  <c r="H471" i="3"/>
  <c r="K471" i="3"/>
  <c r="V471" i="3" s="1"/>
  <c r="L471" i="3"/>
  <c r="R471" i="3" s="1"/>
  <c r="M471" i="3"/>
  <c r="Q471" i="3"/>
  <c r="S471" i="3"/>
  <c r="U471" i="3"/>
  <c r="H472" i="3"/>
  <c r="K472" i="3"/>
  <c r="L472" i="3"/>
  <c r="M472" i="3"/>
  <c r="Q472" i="3"/>
  <c r="R472" i="3"/>
  <c r="H473" i="3"/>
  <c r="K473" i="3"/>
  <c r="V473" i="3" s="1"/>
  <c r="L473" i="3"/>
  <c r="M473" i="3"/>
  <c r="Q473" i="3"/>
  <c r="R473" i="3"/>
  <c r="S473" i="3"/>
  <c r="U473" i="3"/>
  <c r="H474" i="3"/>
  <c r="K474" i="3"/>
  <c r="L474" i="3"/>
  <c r="M474" i="3"/>
  <c r="Q474" i="3"/>
  <c r="R474" i="3"/>
  <c r="H475" i="3"/>
  <c r="K475" i="3"/>
  <c r="V475" i="3" s="1"/>
  <c r="L475" i="3"/>
  <c r="R475" i="3" s="1"/>
  <c r="M475" i="3"/>
  <c r="Q475" i="3"/>
  <c r="S475" i="3"/>
  <c r="U475" i="3"/>
  <c r="H476" i="3"/>
  <c r="K476" i="3"/>
  <c r="L476" i="3"/>
  <c r="M476" i="3"/>
  <c r="Q476" i="3"/>
  <c r="R476" i="3"/>
  <c r="U476" i="3"/>
  <c r="V476" i="3"/>
  <c r="H477" i="3"/>
  <c r="K477" i="3"/>
  <c r="V477" i="3" s="1"/>
  <c r="L477" i="3"/>
  <c r="R477" i="3" s="1"/>
  <c r="M477" i="3"/>
  <c r="Q477" i="3"/>
  <c r="S477" i="3"/>
  <c r="U477" i="3"/>
  <c r="H478" i="3"/>
  <c r="K478" i="3"/>
  <c r="L478" i="3"/>
  <c r="M478" i="3"/>
  <c r="Q478" i="3"/>
  <c r="R478" i="3"/>
  <c r="U478" i="3"/>
  <c r="H479" i="3"/>
  <c r="K479" i="3"/>
  <c r="V479" i="3" s="1"/>
  <c r="L479" i="3"/>
  <c r="R479" i="3" s="1"/>
  <c r="M479" i="3"/>
  <c r="Q479" i="3"/>
  <c r="S479" i="3"/>
  <c r="T479" i="3" s="1"/>
  <c r="U479" i="3"/>
  <c r="H480" i="3"/>
  <c r="K480" i="3"/>
  <c r="L480" i="3"/>
  <c r="M480" i="3"/>
  <c r="Q480" i="3"/>
  <c r="R480" i="3"/>
  <c r="H481" i="3"/>
  <c r="K481" i="3"/>
  <c r="V481" i="3" s="1"/>
  <c r="L481" i="3"/>
  <c r="M481" i="3"/>
  <c r="Q481" i="3"/>
  <c r="R481" i="3"/>
  <c r="S481" i="3"/>
  <c r="U481" i="3"/>
  <c r="H482" i="3"/>
  <c r="K482" i="3"/>
  <c r="L482" i="3"/>
  <c r="M482" i="3"/>
  <c r="Q482" i="3"/>
  <c r="R482" i="3"/>
  <c r="H483" i="3"/>
  <c r="K483" i="3"/>
  <c r="V483" i="3" s="1"/>
  <c r="L483" i="3"/>
  <c r="R483" i="3" s="1"/>
  <c r="M483" i="3"/>
  <c r="Q483" i="3"/>
  <c r="S483" i="3"/>
  <c r="U483" i="3"/>
  <c r="H484" i="3"/>
  <c r="K484" i="3"/>
  <c r="L484" i="3"/>
  <c r="M484" i="3"/>
  <c r="Q484" i="3"/>
  <c r="R484" i="3"/>
  <c r="U484" i="3"/>
  <c r="V484" i="3"/>
  <c r="H485" i="3"/>
  <c r="K485" i="3"/>
  <c r="V485" i="3" s="1"/>
  <c r="L485" i="3"/>
  <c r="R485" i="3" s="1"/>
  <c r="M485" i="3"/>
  <c r="Q485" i="3"/>
  <c r="S485" i="3"/>
  <c r="U485" i="3"/>
  <c r="H486" i="3"/>
  <c r="K486" i="3"/>
  <c r="L486" i="3"/>
  <c r="M486" i="3"/>
  <c r="Q486" i="3"/>
  <c r="R486" i="3"/>
  <c r="U486" i="3"/>
  <c r="H487" i="3"/>
  <c r="K487" i="3"/>
  <c r="V487" i="3" s="1"/>
  <c r="L487" i="3"/>
  <c r="R487" i="3" s="1"/>
  <c r="M487" i="3"/>
  <c r="Q487" i="3"/>
  <c r="S487" i="3"/>
  <c r="T487" i="3" s="1"/>
  <c r="U487" i="3"/>
  <c r="H488" i="3"/>
  <c r="K488" i="3"/>
  <c r="L488" i="3"/>
  <c r="M488" i="3"/>
  <c r="Q488" i="3"/>
  <c r="R488" i="3"/>
  <c r="H489" i="3"/>
  <c r="K489" i="3"/>
  <c r="V489" i="3" s="1"/>
  <c r="L489" i="3"/>
  <c r="M489" i="3"/>
  <c r="Q489" i="3"/>
  <c r="R489" i="3"/>
  <c r="S489" i="3"/>
  <c r="U489" i="3"/>
  <c r="H490" i="3"/>
  <c r="K490" i="3"/>
  <c r="L490" i="3"/>
  <c r="M490" i="3"/>
  <c r="Q490" i="3"/>
  <c r="R490" i="3"/>
  <c r="H491" i="3"/>
  <c r="K491" i="3"/>
  <c r="V491" i="3" s="1"/>
  <c r="L491" i="3"/>
  <c r="R491" i="3" s="1"/>
  <c r="M491" i="3"/>
  <c r="Q491" i="3"/>
  <c r="S491" i="3"/>
  <c r="U491" i="3"/>
  <c r="H492" i="3"/>
  <c r="K492" i="3"/>
  <c r="L492" i="3"/>
  <c r="M492" i="3"/>
  <c r="Q492" i="3"/>
  <c r="R492" i="3"/>
  <c r="U492" i="3"/>
  <c r="V492" i="3"/>
  <c r="H493" i="3"/>
  <c r="K493" i="3"/>
  <c r="V493" i="3" s="1"/>
  <c r="L493" i="3"/>
  <c r="R493" i="3" s="1"/>
  <c r="M493" i="3"/>
  <c r="Q493" i="3"/>
  <c r="S493" i="3"/>
  <c r="U493" i="3"/>
  <c r="H494" i="3"/>
  <c r="K494" i="3"/>
  <c r="L494" i="3"/>
  <c r="M494" i="3"/>
  <c r="Q494" i="3"/>
  <c r="R494" i="3"/>
  <c r="U494" i="3"/>
  <c r="H495" i="3"/>
  <c r="K495" i="3"/>
  <c r="V495" i="3" s="1"/>
  <c r="L495" i="3"/>
  <c r="R495" i="3" s="1"/>
  <c r="M495" i="3"/>
  <c r="Q495" i="3"/>
  <c r="S495" i="3"/>
  <c r="U495" i="3"/>
  <c r="H496" i="3"/>
  <c r="K496" i="3"/>
  <c r="L496" i="3"/>
  <c r="M496" i="3"/>
  <c r="Q496" i="3"/>
  <c r="R496" i="3"/>
  <c r="H497" i="3"/>
  <c r="K497" i="3"/>
  <c r="V497" i="3" s="1"/>
  <c r="L497" i="3"/>
  <c r="M497" i="3"/>
  <c r="Q497" i="3"/>
  <c r="R497" i="3"/>
  <c r="S497" i="3"/>
  <c r="U497" i="3"/>
  <c r="H498" i="3"/>
  <c r="K498" i="3"/>
  <c r="L498" i="3"/>
  <c r="M498" i="3"/>
  <c r="Q498" i="3"/>
  <c r="R498" i="3"/>
  <c r="H499" i="3"/>
  <c r="K499" i="3"/>
  <c r="V499" i="3" s="1"/>
  <c r="L499" i="3"/>
  <c r="R499" i="3" s="1"/>
  <c r="M499" i="3"/>
  <c r="Q499" i="3"/>
  <c r="S499" i="3"/>
  <c r="U499" i="3"/>
  <c r="H500" i="3"/>
  <c r="K500" i="3"/>
  <c r="L500" i="3"/>
  <c r="M500" i="3"/>
  <c r="Q500" i="3"/>
  <c r="R500" i="3"/>
  <c r="U500" i="3"/>
  <c r="V500" i="3"/>
  <c r="H501" i="3"/>
  <c r="K501" i="3"/>
  <c r="V501" i="3" s="1"/>
  <c r="L501" i="3"/>
  <c r="R501" i="3" s="1"/>
  <c r="M501" i="3"/>
  <c r="Q501" i="3"/>
  <c r="S501" i="3"/>
  <c r="U501" i="3"/>
  <c r="H502" i="3"/>
  <c r="K502" i="3"/>
  <c r="L502" i="3"/>
  <c r="R502" i="3" s="1"/>
  <c r="M502" i="3"/>
  <c r="Q502" i="3"/>
  <c r="U502" i="3"/>
  <c r="V502" i="3"/>
  <c r="H503" i="3"/>
  <c r="K503" i="3"/>
  <c r="V503" i="3" s="1"/>
  <c r="L503" i="3"/>
  <c r="R503" i="3" s="1"/>
  <c r="M503" i="3"/>
  <c r="Q503" i="3"/>
  <c r="U503" i="3" s="1"/>
  <c r="S503" i="3"/>
  <c r="H504" i="3"/>
  <c r="K504" i="3"/>
  <c r="L504" i="3"/>
  <c r="R504" i="3" s="1"/>
  <c r="M504" i="3"/>
  <c r="Q504" i="3"/>
  <c r="U504" i="3"/>
  <c r="V504" i="3"/>
  <c r="H505" i="3"/>
  <c r="K505" i="3"/>
  <c r="V505" i="3" s="1"/>
  <c r="L505" i="3"/>
  <c r="R505" i="3" s="1"/>
  <c r="M505" i="3"/>
  <c r="Q505" i="3"/>
  <c r="U505" i="3" s="1"/>
  <c r="S505" i="3"/>
  <c r="H506" i="3"/>
  <c r="K506" i="3"/>
  <c r="L506" i="3"/>
  <c r="R506" i="3" s="1"/>
  <c r="M506" i="3"/>
  <c r="Q506" i="3"/>
  <c r="H507" i="3"/>
  <c r="K507" i="3"/>
  <c r="V507" i="3" s="1"/>
  <c r="L507" i="3"/>
  <c r="M507" i="3"/>
  <c r="Q507" i="3"/>
  <c r="U507" i="3" s="1"/>
  <c r="R507" i="3"/>
  <c r="S507" i="3"/>
  <c r="H508" i="3"/>
  <c r="K508" i="3"/>
  <c r="L508" i="3"/>
  <c r="R508" i="3" s="1"/>
  <c r="M508" i="3"/>
  <c r="Q508" i="3"/>
  <c r="U508" i="3"/>
  <c r="H509" i="3"/>
  <c r="K509" i="3"/>
  <c r="V509" i="3" s="1"/>
  <c r="L509" i="3"/>
  <c r="R509" i="3" s="1"/>
  <c r="M509" i="3"/>
  <c r="Q509" i="3"/>
  <c r="U509" i="3" s="1"/>
  <c r="S509" i="3"/>
  <c r="T509" i="3" s="1"/>
  <c r="H510" i="3"/>
  <c r="K510" i="3"/>
  <c r="L510" i="3"/>
  <c r="R510" i="3" s="1"/>
  <c r="M510" i="3"/>
  <c r="Q510" i="3"/>
  <c r="U510" i="3"/>
  <c r="V510" i="3"/>
  <c r="H511" i="3"/>
  <c r="K511" i="3"/>
  <c r="V511" i="3" s="1"/>
  <c r="L511" i="3"/>
  <c r="R511" i="3" s="1"/>
  <c r="M511" i="3"/>
  <c r="Q511" i="3"/>
  <c r="U511" i="3" s="1"/>
  <c r="S511" i="3"/>
  <c r="H512" i="3"/>
  <c r="K512" i="3"/>
  <c r="L512" i="3"/>
  <c r="R512" i="3" s="1"/>
  <c r="M512" i="3"/>
  <c r="Q512" i="3"/>
  <c r="U512" i="3"/>
  <c r="V512" i="3"/>
  <c r="H513" i="3"/>
  <c r="K513" i="3"/>
  <c r="V513" i="3" s="1"/>
  <c r="L513" i="3"/>
  <c r="R513" i="3" s="1"/>
  <c r="M513" i="3"/>
  <c r="Q513" i="3"/>
  <c r="U513" i="3" s="1"/>
  <c r="S513" i="3"/>
  <c r="H514" i="3"/>
  <c r="K514" i="3"/>
  <c r="L514" i="3"/>
  <c r="R514" i="3" s="1"/>
  <c r="M514" i="3"/>
  <c r="Q514" i="3"/>
  <c r="H515" i="3"/>
  <c r="K515" i="3"/>
  <c r="V515" i="3" s="1"/>
  <c r="L515" i="3"/>
  <c r="M515" i="3"/>
  <c r="Q515" i="3"/>
  <c r="U515" i="3" s="1"/>
  <c r="R515" i="3"/>
  <c r="S515" i="3"/>
  <c r="H516" i="3"/>
  <c r="K516" i="3"/>
  <c r="L516" i="3"/>
  <c r="R516" i="3" s="1"/>
  <c r="M516" i="3"/>
  <c r="Q516" i="3"/>
  <c r="U516" i="3"/>
  <c r="H517" i="3"/>
  <c r="K517" i="3"/>
  <c r="V517" i="3" s="1"/>
  <c r="L517" i="3"/>
  <c r="R517" i="3" s="1"/>
  <c r="M517" i="3"/>
  <c r="Q517" i="3"/>
  <c r="U517" i="3" s="1"/>
  <c r="S517" i="3"/>
  <c r="T517" i="3" s="1"/>
  <c r="H518" i="3"/>
  <c r="K518" i="3"/>
  <c r="L518" i="3"/>
  <c r="R518" i="3" s="1"/>
  <c r="M518" i="3"/>
  <c r="Q518" i="3"/>
  <c r="U518" i="3"/>
  <c r="V518" i="3"/>
  <c r="H519" i="3"/>
  <c r="K519" i="3"/>
  <c r="V519" i="3" s="1"/>
  <c r="L519" i="3"/>
  <c r="R519" i="3" s="1"/>
  <c r="M519" i="3"/>
  <c r="Q519" i="3"/>
  <c r="U519" i="3" s="1"/>
  <c r="S519" i="3"/>
  <c r="H520" i="3"/>
  <c r="K520" i="3"/>
  <c r="L520" i="3"/>
  <c r="R520" i="3" s="1"/>
  <c r="M520" i="3"/>
  <c r="Q520" i="3"/>
  <c r="U520" i="3"/>
  <c r="V520" i="3"/>
  <c r="H521" i="3"/>
  <c r="K521" i="3"/>
  <c r="L521" i="3"/>
  <c r="R521" i="3" s="1"/>
  <c r="M521" i="3"/>
  <c r="Q521" i="3"/>
  <c r="U521" i="3" s="1"/>
  <c r="S521" i="3"/>
  <c r="H522" i="3"/>
  <c r="K522" i="3"/>
  <c r="L522" i="3"/>
  <c r="R522" i="3" s="1"/>
  <c r="M522" i="3"/>
  <c r="Q522" i="3"/>
  <c r="H523" i="3"/>
  <c r="K523" i="3"/>
  <c r="V523" i="3" s="1"/>
  <c r="L523" i="3"/>
  <c r="M523" i="3"/>
  <c r="Q523" i="3"/>
  <c r="U523" i="3" s="1"/>
  <c r="R523" i="3"/>
  <c r="S523" i="3"/>
  <c r="H524" i="3"/>
  <c r="K524" i="3"/>
  <c r="L524" i="3"/>
  <c r="R524" i="3" s="1"/>
  <c r="M524" i="3"/>
  <c r="Q524" i="3"/>
  <c r="U524" i="3"/>
  <c r="H525" i="3"/>
  <c r="K525" i="3"/>
  <c r="L525" i="3"/>
  <c r="R525" i="3" s="1"/>
  <c r="M525" i="3"/>
  <c r="Q525" i="3"/>
  <c r="U525" i="3" s="1"/>
  <c r="S525" i="3"/>
  <c r="H526" i="3"/>
  <c r="K526" i="3"/>
  <c r="L526" i="3"/>
  <c r="R526" i="3" s="1"/>
  <c r="M526" i="3"/>
  <c r="Q526" i="3"/>
  <c r="U526" i="3"/>
  <c r="V526" i="3"/>
  <c r="H527" i="3"/>
  <c r="K527" i="3"/>
  <c r="V527" i="3" s="1"/>
  <c r="L527" i="3"/>
  <c r="R527" i="3" s="1"/>
  <c r="M527" i="3"/>
  <c r="Q527" i="3"/>
  <c r="U527" i="3" s="1"/>
  <c r="S527" i="3"/>
  <c r="H528" i="3"/>
  <c r="K528" i="3"/>
  <c r="L528" i="3"/>
  <c r="R528" i="3" s="1"/>
  <c r="M528" i="3"/>
  <c r="Q528" i="3"/>
  <c r="U528" i="3"/>
  <c r="V528" i="3"/>
  <c r="H529" i="3"/>
  <c r="K529" i="3"/>
  <c r="V529" i="3" s="1"/>
  <c r="L529" i="3"/>
  <c r="R529" i="3" s="1"/>
  <c r="M529" i="3"/>
  <c r="Q529" i="3"/>
  <c r="U529" i="3" s="1"/>
  <c r="S529" i="3"/>
  <c r="H530" i="3"/>
  <c r="K530" i="3"/>
  <c r="L530" i="3"/>
  <c r="R530" i="3" s="1"/>
  <c r="M530" i="3"/>
  <c r="Q530" i="3"/>
  <c r="H531" i="3"/>
  <c r="K531" i="3"/>
  <c r="V531" i="3" s="1"/>
  <c r="L531" i="3"/>
  <c r="M531" i="3"/>
  <c r="Q531" i="3"/>
  <c r="U531" i="3" s="1"/>
  <c r="R531" i="3"/>
  <c r="S531" i="3"/>
  <c r="H532" i="3"/>
  <c r="K532" i="3"/>
  <c r="L532" i="3"/>
  <c r="R532" i="3" s="1"/>
  <c r="M532" i="3"/>
  <c r="Q532" i="3"/>
  <c r="U532" i="3"/>
  <c r="H533" i="3"/>
  <c r="K533" i="3"/>
  <c r="V533" i="3" s="1"/>
  <c r="L533" i="3"/>
  <c r="R533" i="3" s="1"/>
  <c r="M533" i="3"/>
  <c r="Q533" i="3"/>
  <c r="U533" i="3" s="1"/>
  <c r="S533" i="3"/>
  <c r="H534" i="3"/>
  <c r="K534" i="3"/>
  <c r="L534" i="3"/>
  <c r="R534" i="3" s="1"/>
  <c r="M534" i="3"/>
  <c r="Q534" i="3"/>
  <c r="U534" i="3"/>
  <c r="V534" i="3"/>
  <c r="H535" i="3"/>
  <c r="K535" i="3"/>
  <c r="L535" i="3"/>
  <c r="R535" i="3" s="1"/>
  <c r="M535" i="3"/>
  <c r="Q535" i="3"/>
  <c r="U535" i="3" s="1"/>
  <c r="S535" i="3"/>
  <c r="H536" i="3"/>
  <c r="K536" i="3"/>
  <c r="L536" i="3"/>
  <c r="R536" i="3" s="1"/>
  <c r="M536" i="3"/>
  <c r="Q536" i="3"/>
  <c r="U536" i="3"/>
  <c r="V536" i="3"/>
  <c r="H537" i="3"/>
  <c r="K537" i="3"/>
  <c r="V537" i="3" s="1"/>
  <c r="L537" i="3"/>
  <c r="R537" i="3" s="1"/>
  <c r="M537" i="3"/>
  <c r="Q537" i="3"/>
  <c r="U537" i="3" s="1"/>
  <c r="S537" i="3"/>
  <c r="H538" i="3"/>
  <c r="K538" i="3"/>
  <c r="L538" i="3"/>
  <c r="R538" i="3" s="1"/>
  <c r="M538" i="3"/>
  <c r="Q538" i="3"/>
  <c r="H539" i="3"/>
  <c r="K539" i="3"/>
  <c r="V539" i="3" s="1"/>
  <c r="L539" i="3"/>
  <c r="M539" i="3"/>
  <c r="Q539" i="3"/>
  <c r="U539" i="3" s="1"/>
  <c r="R539" i="3"/>
  <c r="S539" i="3"/>
  <c r="H540" i="3"/>
  <c r="K540" i="3"/>
  <c r="L540" i="3"/>
  <c r="R540" i="3" s="1"/>
  <c r="M540" i="3"/>
  <c r="Q540" i="3"/>
  <c r="U540" i="3"/>
  <c r="H541" i="3"/>
  <c r="K541" i="3"/>
  <c r="L541" i="3"/>
  <c r="M541" i="3"/>
  <c r="Q541" i="3"/>
  <c r="U541" i="3" s="1"/>
  <c r="S541" i="3"/>
  <c r="H542" i="3"/>
  <c r="U542" i="3" s="1"/>
  <c r="K542" i="3"/>
  <c r="L542" i="3"/>
  <c r="R542" i="3" s="1"/>
  <c r="M542" i="3"/>
  <c r="Q542" i="3"/>
  <c r="S542" i="3"/>
  <c r="V542" i="3"/>
  <c r="H543" i="3"/>
  <c r="U543" i="3" s="1"/>
  <c r="K543" i="3"/>
  <c r="L543" i="3"/>
  <c r="M543" i="3"/>
  <c r="N543" i="3"/>
  <c r="W543" i="3" s="1"/>
  <c r="Q543" i="3"/>
  <c r="R543" i="3"/>
  <c r="S543" i="3"/>
  <c r="T543" i="3"/>
  <c r="V543" i="3"/>
  <c r="H544" i="3"/>
  <c r="U544" i="3" s="1"/>
  <c r="K544" i="3"/>
  <c r="L544" i="3"/>
  <c r="R544" i="3" s="1"/>
  <c r="M544" i="3"/>
  <c r="S544" i="3" s="1"/>
  <c r="T544" i="3" s="1"/>
  <c r="N544" i="3"/>
  <c r="Q544" i="3"/>
  <c r="V544" i="3"/>
  <c r="W544" i="3"/>
  <c r="H545" i="3"/>
  <c r="U545" i="3" s="1"/>
  <c r="K545" i="3"/>
  <c r="L545" i="3"/>
  <c r="M545" i="3"/>
  <c r="N545" i="3" s="1"/>
  <c r="W545" i="3" s="1"/>
  <c r="Q545" i="3"/>
  <c r="R545" i="3"/>
  <c r="S545" i="3"/>
  <c r="T545" i="3" s="1"/>
  <c r="V545" i="3"/>
  <c r="H546" i="3"/>
  <c r="U546" i="3" s="1"/>
  <c r="K546" i="3"/>
  <c r="L546" i="3"/>
  <c r="R546" i="3" s="1"/>
  <c r="M546" i="3"/>
  <c r="S546" i="3" s="1"/>
  <c r="T546" i="3" s="1"/>
  <c r="N546" i="3"/>
  <c r="W546" i="3" s="1"/>
  <c r="Q546" i="3"/>
  <c r="V546" i="3"/>
  <c r="H547" i="3"/>
  <c r="U547" i="3" s="1"/>
  <c r="K547" i="3"/>
  <c r="L547" i="3"/>
  <c r="M547" i="3"/>
  <c r="N547" i="3"/>
  <c r="Q547" i="3"/>
  <c r="R547" i="3"/>
  <c r="S547" i="3"/>
  <c r="T547" i="3"/>
  <c r="V547" i="3"/>
  <c r="W547" i="3"/>
  <c r="H548" i="3"/>
  <c r="U548" i="3" s="1"/>
  <c r="K548" i="3"/>
  <c r="L548" i="3"/>
  <c r="M548" i="3"/>
  <c r="Q548" i="3"/>
  <c r="R548" i="3"/>
  <c r="V548" i="3"/>
  <c r="H549" i="3"/>
  <c r="U549" i="3" s="1"/>
  <c r="K549" i="3"/>
  <c r="L549" i="3"/>
  <c r="R549" i="3" s="1"/>
  <c r="M549" i="3"/>
  <c r="S549" i="3" s="1"/>
  <c r="Q549" i="3"/>
  <c r="T549" i="3"/>
  <c r="V549" i="3"/>
  <c r="H550" i="3"/>
  <c r="U550" i="3" s="1"/>
  <c r="K550" i="3"/>
  <c r="L550" i="3"/>
  <c r="M550" i="3"/>
  <c r="N550" i="3"/>
  <c r="Q550" i="3"/>
  <c r="R550" i="3"/>
  <c r="S550" i="3"/>
  <c r="T550" i="3"/>
  <c r="V550" i="3"/>
  <c r="W550" i="3"/>
  <c r="H551" i="3"/>
  <c r="U551" i="3" s="1"/>
  <c r="K551" i="3"/>
  <c r="L551" i="3"/>
  <c r="M551" i="3"/>
  <c r="Q551" i="3"/>
  <c r="R551" i="3"/>
  <c r="V551" i="3"/>
  <c r="H552" i="3"/>
  <c r="U552" i="3" s="1"/>
  <c r="K552" i="3"/>
  <c r="L552" i="3"/>
  <c r="M552" i="3"/>
  <c r="N552" i="3" s="1"/>
  <c r="W552" i="3" s="1"/>
  <c r="Q552" i="3"/>
  <c r="R552" i="3"/>
  <c r="S552" i="3"/>
  <c r="T552" i="3" s="1"/>
  <c r="V552" i="3"/>
  <c r="H553" i="3"/>
  <c r="U553" i="3" s="1"/>
  <c r="K553" i="3"/>
  <c r="L553" i="3"/>
  <c r="R553" i="3" s="1"/>
  <c r="M553" i="3"/>
  <c r="S553" i="3" s="1"/>
  <c r="T553" i="3" s="1"/>
  <c r="N553" i="3"/>
  <c r="W553" i="3" s="1"/>
  <c r="Q553" i="3"/>
  <c r="V553" i="3"/>
  <c r="H554" i="3"/>
  <c r="U554" i="3" s="1"/>
  <c r="K554" i="3"/>
  <c r="L554" i="3"/>
  <c r="M554" i="3"/>
  <c r="N554" i="3" s="1"/>
  <c r="Q554" i="3"/>
  <c r="R554" i="3"/>
  <c r="V554" i="3"/>
  <c r="W554" i="3"/>
  <c r="H555" i="3"/>
  <c r="U555" i="3" s="1"/>
  <c r="K555" i="3"/>
  <c r="L555" i="3"/>
  <c r="M555" i="3"/>
  <c r="N555" i="3" s="1"/>
  <c r="W555" i="3" s="1"/>
  <c r="Q555" i="3"/>
  <c r="R555" i="3"/>
  <c r="S555" i="3"/>
  <c r="T555" i="3" s="1"/>
  <c r="V555" i="3"/>
  <c r="H556" i="3"/>
  <c r="U556" i="3" s="1"/>
  <c r="K556" i="3"/>
  <c r="L556" i="3"/>
  <c r="R556" i="3" s="1"/>
  <c r="M556" i="3"/>
  <c r="S556" i="3" s="1"/>
  <c r="T556" i="3" s="1"/>
  <c r="N556" i="3"/>
  <c r="W556" i="3" s="1"/>
  <c r="Q556" i="3"/>
  <c r="V556" i="3"/>
  <c r="H557" i="3"/>
  <c r="U557" i="3" s="1"/>
  <c r="K557" i="3"/>
  <c r="L557" i="3"/>
  <c r="M557" i="3"/>
  <c r="N557" i="3" s="1"/>
  <c r="Q557" i="3"/>
  <c r="R557" i="3"/>
  <c r="S557" i="3"/>
  <c r="T557" i="3" s="1"/>
  <c r="V557" i="3"/>
  <c r="W557" i="3"/>
  <c r="H558" i="3"/>
  <c r="U558" i="3" s="1"/>
  <c r="K558" i="3"/>
  <c r="L558" i="3"/>
  <c r="M558" i="3"/>
  <c r="N558" i="3"/>
  <c r="W558" i="3" s="1"/>
  <c r="Q558" i="3"/>
  <c r="R558" i="3"/>
  <c r="S558" i="3"/>
  <c r="T558" i="3"/>
  <c r="V558" i="3"/>
  <c r="H559" i="3"/>
  <c r="U559" i="3" s="1"/>
  <c r="K559" i="3"/>
  <c r="L559" i="3"/>
  <c r="M559" i="3"/>
  <c r="N559" i="3"/>
  <c r="W559" i="3" s="1"/>
  <c r="Q559" i="3"/>
  <c r="R559" i="3"/>
  <c r="S559" i="3"/>
  <c r="T559" i="3"/>
  <c r="V559" i="3"/>
  <c r="H560" i="3"/>
  <c r="U560" i="3" s="1"/>
  <c r="K560" i="3"/>
  <c r="L560" i="3"/>
  <c r="M560" i="3"/>
  <c r="N560" i="3"/>
  <c r="Q560" i="3"/>
  <c r="R560" i="3"/>
  <c r="S560" i="3"/>
  <c r="T560" i="3"/>
  <c r="V560" i="3"/>
  <c r="W560" i="3"/>
  <c r="H561" i="3"/>
  <c r="U561" i="3" s="1"/>
  <c r="K561" i="3"/>
  <c r="L561" i="3"/>
  <c r="R561" i="3" s="1"/>
  <c r="T562" i="3" s="1"/>
  <c r="M561" i="3"/>
  <c r="N561" i="3" s="1"/>
  <c r="W561" i="3" s="1"/>
  <c r="Q561" i="3"/>
  <c r="S561" i="3"/>
  <c r="T561" i="3" s="1"/>
  <c r="V561" i="3"/>
  <c r="H562" i="3"/>
  <c r="U562" i="3" s="1"/>
  <c r="K562" i="3"/>
  <c r="L562" i="3"/>
  <c r="M562" i="3"/>
  <c r="N562" i="3"/>
  <c r="W562" i="3" s="1"/>
  <c r="Q562" i="3"/>
  <c r="R562" i="3"/>
  <c r="S562" i="3"/>
  <c r="V562" i="3"/>
  <c r="H563" i="3"/>
  <c r="U563" i="3" s="1"/>
  <c r="K563" i="3"/>
  <c r="L563" i="3"/>
  <c r="M563" i="3"/>
  <c r="N563" i="3"/>
  <c r="Q563" i="3"/>
  <c r="R563" i="3"/>
  <c r="S563" i="3"/>
  <c r="T563" i="3"/>
  <c r="V563" i="3"/>
  <c r="W563" i="3"/>
  <c r="H564" i="3"/>
  <c r="U564" i="3" s="1"/>
  <c r="K564" i="3"/>
  <c r="L564" i="3"/>
  <c r="M564" i="3"/>
  <c r="N564" i="3" s="1"/>
  <c r="Q564" i="3"/>
  <c r="R564" i="3"/>
  <c r="V564" i="3"/>
  <c r="W564" i="3"/>
  <c r="H565" i="3"/>
  <c r="U565" i="3" s="1"/>
  <c r="K565" i="3"/>
  <c r="L565" i="3"/>
  <c r="R565" i="3" s="1"/>
  <c r="M565" i="3"/>
  <c r="Q565" i="3"/>
  <c r="V565" i="3"/>
  <c r="H566" i="3"/>
  <c r="U566" i="3" s="1"/>
  <c r="K566" i="3"/>
  <c r="L566" i="3"/>
  <c r="M566" i="3"/>
  <c r="N566" i="3"/>
  <c r="Q566" i="3"/>
  <c r="R566" i="3"/>
  <c r="S566" i="3"/>
  <c r="T566" i="3"/>
  <c r="V566" i="3"/>
  <c r="W566" i="3"/>
  <c r="H567" i="3"/>
  <c r="U567" i="3" s="1"/>
  <c r="K567" i="3"/>
  <c r="L567" i="3"/>
  <c r="M567" i="3"/>
  <c r="N567" i="3" s="1"/>
  <c r="Q567" i="3"/>
  <c r="R567" i="3"/>
  <c r="V567" i="3"/>
  <c r="W567" i="3"/>
  <c r="H568" i="3"/>
  <c r="U568" i="3" s="1"/>
  <c r="K568" i="3"/>
  <c r="L568" i="3"/>
  <c r="M568" i="3"/>
  <c r="N568" i="3" s="1"/>
  <c r="W568" i="3" s="1"/>
  <c r="Q568" i="3"/>
  <c r="R568" i="3"/>
  <c r="S568" i="3"/>
  <c r="T568" i="3" s="1"/>
  <c r="V568" i="3"/>
  <c r="H569" i="3"/>
  <c r="U569" i="3" s="1"/>
  <c r="K569" i="3"/>
  <c r="L569" i="3"/>
  <c r="M569" i="3"/>
  <c r="N569" i="3"/>
  <c r="W569" i="3" s="1"/>
  <c r="Q569" i="3"/>
  <c r="R569" i="3"/>
  <c r="S569" i="3"/>
  <c r="T569" i="3"/>
  <c r="V569" i="3"/>
  <c r="H570" i="3"/>
  <c r="U570" i="3" s="1"/>
  <c r="K570" i="3"/>
  <c r="L570" i="3"/>
  <c r="M570" i="3"/>
  <c r="N570" i="3"/>
  <c r="Q570" i="3"/>
  <c r="R570" i="3"/>
  <c r="S570" i="3"/>
  <c r="T570" i="3"/>
  <c r="V570" i="3"/>
  <c r="W570" i="3"/>
  <c r="H571" i="3"/>
  <c r="U571" i="3" s="1"/>
  <c r="K571" i="3"/>
  <c r="L571" i="3"/>
  <c r="M571" i="3"/>
  <c r="N571" i="3" s="1"/>
  <c r="Q571" i="3"/>
  <c r="R571" i="3"/>
  <c r="V571" i="3"/>
  <c r="W571" i="3"/>
  <c r="H572" i="3"/>
  <c r="U572" i="3" s="1"/>
  <c r="K572" i="3"/>
  <c r="L572" i="3"/>
  <c r="M572" i="3"/>
  <c r="N572" i="3" s="1"/>
  <c r="W572" i="3" s="1"/>
  <c r="Q572" i="3"/>
  <c r="R572" i="3"/>
  <c r="S572" i="3"/>
  <c r="T572" i="3" s="1"/>
  <c r="V572" i="3"/>
  <c r="H573" i="3"/>
  <c r="U573" i="3" s="1"/>
  <c r="K573" i="3"/>
  <c r="L573" i="3"/>
  <c r="M573" i="3"/>
  <c r="N573" i="3"/>
  <c r="W573" i="3" s="1"/>
  <c r="Q573" i="3"/>
  <c r="R573" i="3"/>
  <c r="S573" i="3"/>
  <c r="T573" i="3"/>
  <c r="V573" i="3"/>
  <c r="H574" i="3"/>
  <c r="U574" i="3" s="1"/>
  <c r="K574" i="3"/>
  <c r="L574" i="3"/>
  <c r="M574" i="3"/>
  <c r="N574" i="3"/>
  <c r="Q574" i="3"/>
  <c r="R574" i="3"/>
  <c r="S574" i="3"/>
  <c r="T574" i="3"/>
  <c r="V574" i="3"/>
  <c r="W574" i="3"/>
  <c r="H575" i="3"/>
  <c r="U575" i="3" s="1"/>
  <c r="K575" i="3"/>
  <c r="L575" i="3"/>
  <c r="M575" i="3"/>
  <c r="N575" i="3" s="1"/>
  <c r="Q575" i="3"/>
  <c r="R575" i="3"/>
  <c r="V575" i="3"/>
  <c r="W575" i="3"/>
  <c r="H576" i="3"/>
  <c r="U576" i="3" s="1"/>
  <c r="K576" i="3"/>
  <c r="L576" i="3"/>
  <c r="M576" i="3"/>
  <c r="N576" i="3" s="1"/>
  <c r="W576" i="3" s="1"/>
  <c r="Q576" i="3"/>
  <c r="R576" i="3"/>
  <c r="V576" i="3"/>
  <c r="H577" i="3"/>
  <c r="U577" i="3" s="1"/>
  <c r="K577" i="3"/>
  <c r="L577" i="3"/>
  <c r="M577" i="3"/>
  <c r="N577" i="3"/>
  <c r="W577" i="3" s="1"/>
  <c r="Q577" i="3"/>
  <c r="R577" i="3"/>
  <c r="S577" i="3"/>
  <c r="T577" i="3"/>
  <c r="V577" i="3"/>
  <c r="H578" i="3"/>
  <c r="U578" i="3" s="1"/>
  <c r="K578" i="3"/>
  <c r="L578" i="3"/>
  <c r="M578" i="3"/>
  <c r="N578" i="3"/>
  <c r="Q578" i="3"/>
  <c r="R578" i="3"/>
  <c r="S578" i="3"/>
  <c r="T578" i="3"/>
  <c r="V578" i="3"/>
  <c r="W578" i="3"/>
  <c r="H579" i="3"/>
  <c r="U579" i="3" s="1"/>
  <c r="K579" i="3"/>
  <c r="L579" i="3"/>
  <c r="M579" i="3"/>
  <c r="N579" i="3" s="1"/>
  <c r="Q579" i="3"/>
  <c r="R579" i="3"/>
  <c r="V579" i="3"/>
  <c r="W579" i="3"/>
  <c r="H580" i="3"/>
  <c r="U580" i="3" s="1"/>
  <c r="K580" i="3"/>
  <c r="L580" i="3"/>
  <c r="M580" i="3"/>
  <c r="N580" i="3" s="1"/>
  <c r="W580" i="3" s="1"/>
  <c r="Q580" i="3"/>
  <c r="R580" i="3"/>
  <c r="V580" i="3"/>
  <c r="H581" i="3"/>
  <c r="U581" i="3" s="1"/>
  <c r="K581" i="3"/>
  <c r="L581" i="3"/>
  <c r="M581" i="3"/>
  <c r="N581" i="3"/>
  <c r="W581" i="3" s="1"/>
  <c r="Q581" i="3"/>
  <c r="R581" i="3"/>
  <c r="S581" i="3"/>
  <c r="T581" i="3"/>
  <c r="V581" i="3"/>
  <c r="H582" i="3"/>
  <c r="U582" i="3" s="1"/>
  <c r="K582" i="3"/>
  <c r="L582" i="3"/>
  <c r="M582" i="3"/>
  <c r="N582" i="3"/>
  <c r="Q582" i="3"/>
  <c r="R582" i="3"/>
  <c r="S582" i="3"/>
  <c r="T582" i="3"/>
  <c r="V582" i="3"/>
  <c r="W582" i="3"/>
  <c r="H583" i="3"/>
  <c r="U583" i="3" s="1"/>
  <c r="K583" i="3"/>
  <c r="L583" i="3"/>
  <c r="M583" i="3"/>
  <c r="N583" i="3" s="1"/>
  <c r="Q583" i="3"/>
  <c r="R583" i="3"/>
  <c r="V583" i="3"/>
  <c r="W583" i="3"/>
  <c r="H584" i="3"/>
  <c r="U584" i="3" s="1"/>
  <c r="K584" i="3"/>
  <c r="L584" i="3"/>
  <c r="M584" i="3"/>
  <c r="N584" i="3" s="1"/>
  <c r="W584" i="3" s="1"/>
  <c r="Q584" i="3"/>
  <c r="R584" i="3"/>
  <c r="S584" i="3"/>
  <c r="T584" i="3" s="1"/>
  <c r="V584" i="3"/>
  <c r="H585" i="3"/>
  <c r="U585" i="3" s="1"/>
  <c r="K585" i="3"/>
  <c r="L585" i="3"/>
  <c r="M585" i="3"/>
  <c r="N585" i="3"/>
  <c r="W585" i="3" s="1"/>
  <c r="Q585" i="3"/>
  <c r="R585" i="3"/>
  <c r="S585" i="3"/>
  <c r="T585" i="3"/>
  <c r="V585" i="3"/>
  <c r="H586" i="3"/>
  <c r="U586" i="3" s="1"/>
  <c r="K586" i="3"/>
  <c r="L586" i="3"/>
  <c r="M586" i="3"/>
  <c r="N586" i="3"/>
  <c r="Q586" i="3"/>
  <c r="R586" i="3"/>
  <c r="S586" i="3"/>
  <c r="T586" i="3"/>
  <c r="V586" i="3"/>
  <c r="W586" i="3"/>
  <c r="H587" i="3"/>
  <c r="U587" i="3" s="1"/>
  <c r="K587" i="3"/>
  <c r="L587" i="3"/>
  <c r="R587" i="3" s="1"/>
  <c r="M587" i="3"/>
  <c r="Q587" i="3"/>
  <c r="V587" i="3"/>
  <c r="H588" i="3"/>
  <c r="U588" i="3" s="1"/>
  <c r="K588" i="3"/>
  <c r="L588" i="3"/>
  <c r="R588" i="3" s="1"/>
  <c r="M588" i="3"/>
  <c r="N588" i="3" s="1"/>
  <c r="W588" i="3" s="1"/>
  <c r="Q588" i="3"/>
  <c r="S588" i="3"/>
  <c r="V588" i="3"/>
  <c r="H589" i="3"/>
  <c r="U589" i="3" s="1"/>
  <c r="K589" i="3"/>
  <c r="L589" i="3"/>
  <c r="M589" i="3"/>
  <c r="N589" i="3" s="1"/>
  <c r="W589" i="3" s="1"/>
  <c r="Q589" i="3"/>
  <c r="R589" i="3"/>
  <c r="S589" i="3"/>
  <c r="T589" i="3" s="1"/>
  <c r="V589" i="3"/>
  <c r="H590" i="3"/>
  <c r="U590" i="3" s="1"/>
  <c r="K590" i="3"/>
  <c r="L590" i="3"/>
  <c r="M590" i="3"/>
  <c r="N590" i="3"/>
  <c r="Q590" i="3"/>
  <c r="R590" i="3"/>
  <c r="S590" i="3"/>
  <c r="T590" i="3"/>
  <c r="V590" i="3"/>
  <c r="W590" i="3"/>
  <c r="H591" i="3"/>
  <c r="U591" i="3" s="1"/>
  <c r="K591" i="3"/>
  <c r="L591" i="3"/>
  <c r="M591" i="3"/>
  <c r="Q591" i="3"/>
  <c r="S591" i="3"/>
  <c r="V591" i="3"/>
  <c r="H592" i="3"/>
  <c r="U592" i="3" s="1"/>
  <c r="K592" i="3"/>
  <c r="L592" i="3"/>
  <c r="M592" i="3"/>
  <c r="Q592" i="3"/>
  <c r="R592" i="3"/>
  <c r="S592" i="3"/>
  <c r="V592" i="3"/>
  <c r="H593" i="3"/>
  <c r="U593" i="3" s="1"/>
  <c r="K593" i="3"/>
  <c r="L593" i="3"/>
  <c r="M593" i="3"/>
  <c r="N593" i="3" s="1"/>
  <c r="W593" i="3" s="1"/>
  <c r="Q593" i="3"/>
  <c r="R593" i="3"/>
  <c r="S593" i="3"/>
  <c r="T593" i="3" s="1"/>
  <c r="V593" i="3"/>
  <c r="H594" i="3"/>
  <c r="U594" i="3" s="1"/>
  <c r="K594" i="3"/>
  <c r="L594" i="3"/>
  <c r="M594" i="3"/>
  <c r="N594" i="3"/>
  <c r="W594" i="3" s="1"/>
  <c r="Q594" i="3"/>
  <c r="R594" i="3"/>
  <c r="S594" i="3"/>
  <c r="T594" i="3"/>
  <c r="V594" i="3"/>
  <c r="H595" i="3"/>
  <c r="U595" i="3" s="1"/>
  <c r="K595" i="3"/>
  <c r="L595" i="3"/>
  <c r="M595" i="3"/>
  <c r="Q595" i="3"/>
  <c r="R595" i="3"/>
  <c r="T596" i="3" s="1"/>
  <c r="S595" i="3"/>
  <c r="V595" i="3"/>
  <c r="H596" i="3"/>
  <c r="U596" i="3" s="1"/>
  <c r="K596" i="3"/>
  <c r="L596" i="3"/>
  <c r="M596" i="3"/>
  <c r="N596" i="3"/>
  <c r="W596" i="3" s="1"/>
  <c r="Q596" i="3"/>
  <c r="R596" i="3"/>
  <c r="S596" i="3"/>
  <c r="V596" i="3"/>
  <c r="H597" i="3"/>
  <c r="U597" i="3" s="1"/>
  <c r="K597" i="3"/>
  <c r="L597" i="3"/>
  <c r="M597" i="3"/>
  <c r="N597" i="3"/>
  <c r="W597" i="3" s="1"/>
  <c r="Q597" i="3"/>
  <c r="R597" i="3"/>
  <c r="S597" i="3"/>
  <c r="T597" i="3"/>
  <c r="V597" i="3"/>
  <c r="H598" i="3"/>
  <c r="U598" i="3" s="1"/>
  <c r="K598" i="3"/>
  <c r="L598" i="3"/>
  <c r="M598" i="3"/>
  <c r="N598" i="3"/>
  <c r="W598" i="3" s="1"/>
  <c r="Q598" i="3"/>
  <c r="R598" i="3"/>
  <c r="S598" i="3"/>
  <c r="T598" i="3"/>
  <c r="V598" i="3"/>
  <c r="H599" i="3"/>
  <c r="U599" i="3" s="1"/>
  <c r="K599" i="3"/>
  <c r="L599" i="3"/>
  <c r="M599" i="3"/>
  <c r="N599" i="3" s="1"/>
  <c r="Q599" i="3"/>
  <c r="R599" i="3"/>
  <c r="V599" i="3"/>
  <c r="W599" i="3"/>
  <c r="H600" i="3"/>
  <c r="U600" i="3" s="1"/>
  <c r="K600" i="3"/>
  <c r="L600" i="3"/>
  <c r="M600" i="3"/>
  <c r="N600" i="3" s="1"/>
  <c r="W600" i="3" s="1"/>
  <c r="Q600" i="3"/>
  <c r="R600" i="3"/>
  <c r="V600" i="3"/>
  <c r="H601" i="3"/>
  <c r="U601" i="3" s="1"/>
  <c r="K601" i="3"/>
  <c r="L601" i="3"/>
  <c r="M601" i="3"/>
  <c r="N601" i="3"/>
  <c r="W601" i="3" s="1"/>
  <c r="Q601" i="3"/>
  <c r="R601" i="3"/>
  <c r="S601" i="3"/>
  <c r="T601" i="3"/>
  <c r="V601" i="3"/>
  <c r="H602" i="3"/>
  <c r="U602" i="3" s="1"/>
  <c r="K602" i="3"/>
  <c r="L602" i="3"/>
  <c r="M602" i="3"/>
  <c r="N602" i="3"/>
  <c r="Q602" i="3"/>
  <c r="R602" i="3"/>
  <c r="S602" i="3"/>
  <c r="T602" i="3"/>
  <c r="V602" i="3"/>
  <c r="W602" i="3"/>
  <c r="H603" i="3"/>
  <c r="U603" i="3" s="1"/>
  <c r="K603" i="3"/>
  <c r="L603" i="3"/>
  <c r="R603" i="3" s="1"/>
  <c r="M603" i="3"/>
  <c r="Q603" i="3"/>
  <c r="V603" i="3"/>
  <c r="H604" i="3"/>
  <c r="U604" i="3" s="1"/>
  <c r="K604" i="3"/>
  <c r="L604" i="3"/>
  <c r="M604" i="3"/>
  <c r="N604" i="3" s="1"/>
  <c r="Q604" i="3"/>
  <c r="R604" i="3"/>
  <c r="S604" i="3"/>
  <c r="T604" i="3" s="1"/>
  <c r="V604" i="3"/>
  <c r="W604" i="3"/>
  <c r="H605" i="3"/>
  <c r="U605" i="3" s="1"/>
  <c r="K605" i="3"/>
  <c r="L605" i="3"/>
  <c r="M605" i="3"/>
  <c r="N605" i="3" s="1"/>
  <c r="W605" i="3" s="1"/>
  <c r="Q605" i="3"/>
  <c r="R605" i="3"/>
  <c r="V605" i="3"/>
  <c r="H606" i="3"/>
  <c r="U606" i="3" s="1"/>
  <c r="K606" i="3"/>
  <c r="L606" i="3"/>
  <c r="M606" i="3"/>
  <c r="N606" i="3"/>
  <c r="Q606" i="3"/>
  <c r="R606" i="3"/>
  <c r="S606" i="3"/>
  <c r="T606" i="3"/>
  <c r="V606" i="3"/>
  <c r="W606" i="3"/>
  <c r="H607" i="3"/>
  <c r="U607" i="3" s="1"/>
  <c r="K607" i="3"/>
  <c r="L607" i="3"/>
  <c r="M607" i="3"/>
  <c r="Q607" i="3"/>
  <c r="S607" i="3"/>
  <c r="V607" i="3"/>
  <c r="H608" i="3"/>
  <c r="U608" i="3" s="1"/>
  <c r="K608" i="3"/>
  <c r="L608" i="3"/>
  <c r="M608" i="3"/>
  <c r="Q608" i="3"/>
  <c r="R608" i="3"/>
  <c r="S608" i="3"/>
  <c r="V608" i="3"/>
  <c r="H609" i="3"/>
  <c r="U609" i="3" s="1"/>
  <c r="K609" i="3"/>
  <c r="L609" i="3"/>
  <c r="M609" i="3"/>
  <c r="N609" i="3" s="1"/>
  <c r="W609" i="3" s="1"/>
  <c r="Q609" i="3"/>
  <c r="R609" i="3"/>
  <c r="S609" i="3"/>
  <c r="T609" i="3" s="1"/>
  <c r="V609" i="3"/>
  <c r="H610" i="3"/>
  <c r="U610" i="3" s="1"/>
  <c r="K610" i="3"/>
  <c r="L610" i="3"/>
  <c r="M610" i="3"/>
  <c r="N610" i="3"/>
  <c r="W610" i="3" s="1"/>
  <c r="Q610" i="3"/>
  <c r="R610" i="3"/>
  <c r="S610" i="3"/>
  <c r="T610" i="3"/>
  <c r="V610" i="3"/>
  <c r="H611" i="3"/>
  <c r="U611" i="3" s="1"/>
  <c r="K611" i="3"/>
  <c r="L611" i="3"/>
  <c r="M611" i="3"/>
  <c r="Q611" i="3"/>
  <c r="R611" i="3"/>
  <c r="S611" i="3"/>
  <c r="V611" i="3"/>
  <c r="H612" i="3"/>
  <c r="U612" i="3" s="1"/>
  <c r="K612" i="3"/>
  <c r="L612" i="3"/>
  <c r="M612" i="3"/>
  <c r="N612" i="3"/>
  <c r="W612" i="3" s="1"/>
  <c r="Q612" i="3"/>
  <c r="R612" i="3"/>
  <c r="S612" i="3"/>
  <c r="T612" i="3"/>
  <c r="V612" i="3"/>
  <c r="H613" i="3"/>
  <c r="U613" i="3" s="1"/>
  <c r="K613" i="3"/>
  <c r="L613" i="3"/>
  <c r="M613" i="3"/>
  <c r="N613" i="3"/>
  <c r="W613" i="3" s="1"/>
  <c r="Q613" i="3"/>
  <c r="R613" i="3"/>
  <c r="S613" i="3"/>
  <c r="T613" i="3"/>
  <c r="V613" i="3"/>
  <c r="H614" i="3"/>
  <c r="U614" i="3" s="1"/>
  <c r="K614" i="3"/>
  <c r="L614" i="3"/>
  <c r="M614" i="3"/>
  <c r="N614" i="3"/>
  <c r="W614" i="3" s="1"/>
  <c r="Q614" i="3"/>
  <c r="R614" i="3"/>
  <c r="S614" i="3"/>
  <c r="T614" i="3"/>
  <c r="V614" i="3"/>
  <c r="H615" i="3"/>
  <c r="U615" i="3" s="1"/>
  <c r="K615" i="3"/>
  <c r="L615" i="3"/>
  <c r="M615" i="3"/>
  <c r="N615" i="3" s="1"/>
  <c r="Q615" i="3"/>
  <c r="R615" i="3"/>
  <c r="V615" i="3"/>
  <c r="W615" i="3"/>
  <c r="H616" i="3"/>
  <c r="U616" i="3" s="1"/>
  <c r="K616" i="3"/>
  <c r="L616" i="3"/>
  <c r="M616" i="3"/>
  <c r="N616" i="3" s="1"/>
  <c r="W616" i="3" s="1"/>
  <c r="Q616" i="3"/>
  <c r="R616" i="3"/>
  <c r="S616" i="3"/>
  <c r="T616" i="3" s="1"/>
  <c r="V616" i="3"/>
  <c r="F617" i="3"/>
  <c r="H617" i="3" s="1"/>
  <c r="G617" i="3"/>
  <c r="I617" i="3"/>
  <c r="J617" i="3"/>
  <c r="L617" i="3"/>
  <c r="O617" i="3"/>
  <c r="P617" i="3"/>
  <c r="Q617" i="3" s="1"/>
  <c r="R617" i="3"/>
  <c r="F618" i="3"/>
  <c r="L618" i="3" s="1"/>
  <c r="G618" i="3"/>
  <c r="I618" i="3"/>
  <c r="J618" i="3"/>
  <c r="K618" i="3"/>
  <c r="O618" i="3"/>
  <c r="P618" i="3"/>
  <c r="Q618" i="3" s="1"/>
  <c r="R618" i="3"/>
  <c r="H619" i="3"/>
  <c r="U619" i="3" s="1"/>
  <c r="K619" i="3"/>
  <c r="L619" i="3"/>
  <c r="M619" i="3"/>
  <c r="N619" i="3" s="1"/>
  <c r="Q619" i="3"/>
  <c r="R619" i="3"/>
  <c r="V619" i="3"/>
  <c r="W619" i="3"/>
  <c r="H620" i="3"/>
  <c r="U620" i="3" s="1"/>
  <c r="K620" i="3"/>
  <c r="L620" i="3"/>
  <c r="M620" i="3"/>
  <c r="N620" i="3" s="1"/>
  <c r="W620" i="3" s="1"/>
  <c r="Q620" i="3"/>
  <c r="R620" i="3"/>
  <c r="S620" i="3"/>
  <c r="T620" i="3" s="1"/>
  <c r="V620" i="3"/>
  <c r="H621" i="3"/>
  <c r="U621" i="3" s="1"/>
  <c r="K621" i="3"/>
  <c r="L621" i="3"/>
  <c r="M621" i="3"/>
  <c r="N621" i="3"/>
  <c r="W621" i="3" s="1"/>
  <c r="Q621" i="3"/>
  <c r="R621" i="3"/>
  <c r="S621" i="3"/>
  <c r="T621" i="3"/>
  <c r="V621" i="3"/>
  <c r="H622" i="3"/>
  <c r="U622" i="3" s="1"/>
  <c r="K622" i="3"/>
  <c r="L622" i="3"/>
  <c r="M622" i="3"/>
  <c r="N622" i="3"/>
  <c r="Q622" i="3"/>
  <c r="R622" i="3"/>
  <c r="S622" i="3"/>
  <c r="T622" i="3"/>
  <c r="V622" i="3"/>
  <c r="W622" i="3"/>
  <c r="H623" i="3"/>
  <c r="U623" i="3" s="1"/>
  <c r="K623" i="3"/>
  <c r="L623" i="3"/>
  <c r="R623" i="3" s="1"/>
  <c r="M623" i="3"/>
  <c r="Q623" i="3"/>
  <c r="V623" i="3"/>
  <c r="H624" i="3"/>
  <c r="U624" i="3" s="1"/>
  <c r="K624" i="3"/>
  <c r="L624" i="3"/>
  <c r="M624" i="3"/>
  <c r="N624" i="3" s="1"/>
  <c r="W624" i="3" s="1"/>
  <c r="Q624" i="3"/>
  <c r="R624" i="3"/>
  <c r="S624" i="3"/>
  <c r="V624" i="3"/>
  <c r="H625" i="3"/>
  <c r="U625" i="3" s="1"/>
  <c r="K625" i="3"/>
  <c r="L625" i="3"/>
  <c r="M625" i="3"/>
  <c r="N625" i="3" s="1"/>
  <c r="W625" i="3" s="1"/>
  <c r="Q625" i="3"/>
  <c r="R625" i="3"/>
  <c r="S625" i="3"/>
  <c r="T625" i="3" s="1"/>
  <c r="V625" i="3"/>
  <c r="H626" i="3"/>
  <c r="U626" i="3" s="1"/>
  <c r="K626" i="3"/>
  <c r="L626" i="3"/>
  <c r="M626" i="3"/>
  <c r="N626" i="3"/>
  <c r="W626" i="3" s="1"/>
  <c r="Q626" i="3"/>
  <c r="R626" i="3"/>
  <c r="S626" i="3"/>
  <c r="T626" i="3"/>
  <c r="V626" i="3"/>
  <c r="H627" i="3"/>
  <c r="U627" i="3" s="1"/>
  <c r="K627" i="3"/>
  <c r="L627" i="3"/>
  <c r="M627" i="3"/>
  <c r="Q627" i="3"/>
  <c r="S627" i="3"/>
  <c r="V627" i="3"/>
  <c r="H628" i="3"/>
  <c r="U628" i="3" s="1"/>
  <c r="K628" i="3"/>
  <c r="L628" i="3"/>
  <c r="M628" i="3"/>
  <c r="Q628" i="3"/>
  <c r="R628" i="3"/>
  <c r="S628" i="3"/>
  <c r="V628" i="3"/>
  <c r="H629" i="3"/>
  <c r="U629" i="3" s="1"/>
  <c r="K629" i="3"/>
  <c r="L629" i="3"/>
  <c r="M629" i="3"/>
  <c r="N629" i="3" s="1"/>
  <c r="W629" i="3" s="1"/>
  <c r="Q629" i="3"/>
  <c r="R629" i="3"/>
  <c r="S629" i="3"/>
  <c r="T629" i="3" s="1"/>
  <c r="V629" i="3"/>
  <c r="H630" i="3"/>
  <c r="U630" i="3" s="1"/>
  <c r="K630" i="3"/>
  <c r="L630" i="3"/>
  <c r="M630" i="3"/>
  <c r="N630" i="3"/>
  <c r="W630" i="3" s="1"/>
  <c r="Q630" i="3"/>
  <c r="R630" i="3"/>
  <c r="S630" i="3"/>
  <c r="T630" i="3"/>
  <c r="V630" i="3"/>
  <c r="H631" i="3"/>
  <c r="U631" i="3" s="1"/>
  <c r="K631" i="3"/>
  <c r="L631" i="3"/>
  <c r="M631" i="3"/>
  <c r="Q631" i="3"/>
  <c r="R631" i="3"/>
  <c r="S631" i="3"/>
  <c r="V631" i="3"/>
  <c r="H632" i="3"/>
  <c r="U632" i="3" s="1"/>
  <c r="K632" i="3"/>
  <c r="L632" i="3"/>
  <c r="M632" i="3"/>
  <c r="N632" i="3"/>
  <c r="W632" i="3" s="1"/>
  <c r="Q632" i="3"/>
  <c r="R632" i="3"/>
  <c r="S632" i="3"/>
  <c r="T632" i="3"/>
  <c r="V632" i="3"/>
  <c r="H633" i="3"/>
  <c r="U633" i="3" s="1"/>
  <c r="K633" i="3"/>
  <c r="L633" i="3"/>
  <c r="M633" i="3"/>
  <c r="N633" i="3"/>
  <c r="W633" i="3" s="1"/>
  <c r="Q633" i="3"/>
  <c r="R633" i="3"/>
  <c r="S633" i="3"/>
  <c r="T633" i="3"/>
  <c r="V633" i="3"/>
  <c r="H634" i="3"/>
  <c r="U634" i="3" s="1"/>
  <c r="K634" i="3"/>
  <c r="L634" i="3"/>
  <c r="M634" i="3"/>
  <c r="N634" i="3"/>
  <c r="Q634" i="3"/>
  <c r="R634" i="3"/>
  <c r="S634" i="3"/>
  <c r="T634" i="3"/>
  <c r="V634" i="3"/>
  <c r="W634" i="3"/>
  <c r="H635" i="3"/>
  <c r="U635" i="3" s="1"/>
  <c r="K635" i="3"/>
  <c r="L635" i="3"/>
  <c r="M635" i="3"/>
  <c r="N635" i="3" s="1"/>
  <c r="Q635" i="3"/>
  <c r="R635" i="3"/>
  <c r="V635" i="3"/>
  <c r="W635" i="3"/>
  <c r="H636" i="3"/>
  <c r="U636" i="3" s="1"/>
  <c r="K636" i="3"/>
  <c r="L636" i="3"/>
  <c r="M636" i="3"/>
  <c r="N636" i="3" s="1"/>
  <c r="W636" i="3" s="1"/>
  <c r="Q636" i="3"/>
  <c r="R636" i="3"/>
  <c r="S636" i="3"/>
  <c r="T636" i="3" s="1"/>
  <c r="V636" i="3"/>
  <c r="H637" i="3"/>
  <c r="U637" i="3" s="1"/>
  <c r="K637" i="3"/>
  <c r="L637" i="3"/>
  <c r="M637" i="3"/>
  <c r="N637" i="3"/>
  <c r="W637" i="3" s="1"/>
  <c r="Q637" i="3"/>
  <c r="R637" i="3"/>
  <c r="S637" i="3"/>
  <c r="T637" i="3"/>
  <c r="V637" i="3"/>
  <c r="H638" i="3"/>
  <c r="U638" i="3" s="1"/>
  <c r="K638" i="3"/>
  <c r="L638" i="3"/>
  <c r="M638" i="3"/>
  <c r="N638" i="3"/>
  <c r="Q638" i="3"/>
  <c r="R638" i="3"/>
  <c r="S638" i="3"/>
  <c r="T638" i="3"/>
  <c r="V638" i="3"/>
  <c r="W638" i="3"/>
  <c r="H639" i="3"/>
  <c r="U639" i="3" s="1"/>
  <c r="K639" i="3"/>
  <c r="L639" i="3"/>
  <c r="R639" i="3" s="1"/>
  <c r="M639" i="3"/>
  <c r="Q639" i="3"/>
  <c r="V639" i="3"/>
  <c r="H640" i="3"/>
  <c r="U640" i="3" s="1"/>
  <c r="K640" i="3"/>
  <c r="L640" i="3"/>
  <c r="M640" i="3"/>
  <c r="N640" i="3" s="1"/>
  <c r="W640" i="3" s="1"/>
  <c r="Q640" i="3"/>
  <c r="R640" i="3"/>
  <c r="S640" i="3"/>
  <c r="T640" i="3" s="1"/>
  <c r="V640" i="3"/>
  <c r="H641" i="3"/>
  <c r="U641" i="3" s="1"/>
  <c r="K641" i="3"/>
  <c r="L641" i="3"/>
  <c r="M641" i="3"/>
  <c r="N641" i="3" s="1"/>
  <c r="W641" i="3" s="1"/>
  <c r="Q641" i="3"/>
  <c r="R641" i="3"/>
  <c r="S641" i="3"/>
  <c r="T641" i="3" s="1"/>
  <c r="V641" i="3"/>
  <c r="H642" i="3"/>
  <c r="U642" i="3" s="1"/>
  <c r="K642" i="3"/>
  <c r="L642" i="3"/>
  <c r="M642" i="3"/>
  <c r="N642" i="3"/>
  <c r="W642" i="3" s="1"/>
  <c r="Q642" i="3"/>
  <c r="R642" i="3"/>
  <c r="S642" i="3"/>
  <c r="T642" i="3"/>
  <c r="V642" i="3"/>
  <c r="H643" i="3"/>
  <c r="U643" i="3" s="1"/>
  <c r="K643" i="3"/>
  <c r="L643" i="3"/>
  <c r="M643" i="3"/>
  <c r="Q643" i="3"/>
  <c r="S643" i="3"/>
  <c r="V643" i="3"/>
  <c r="H644" i="3"/>
  <c r="U644" i="3" s="1"/>
  <c r="K644" i="3"/>
  <c r="L644" i="3"/>
  <c r="M644" i="3"/>
  <c r="Q644" i="3"/>
  <c r="R644" i="3"/>
  <c r="S644" i="3"/>
  <c r="V644" i="3"/>
  <c r="H645" i="3"/>
  <c r="U645" i="3" s="1"/>
  <c r="K645" i="3"/>
  <c r="L645" i="3"/>
  <c r="M645" i="3"/>
  <c r="N645" i="3" s="1"/>
  <c r="W645" i="3" s="1"/>
  <c r="Q645" i="3"/>
  <c r="R645" i="3"/>
  <c r="S645" i="3"/>
  <c r="T645" i="3" s="1"/>
  <c r="V645" i="3"/>
  <c r="H646" i="3"/>
  <c r="U646" i="3" s="1"/>
  <c r="K646" i="3"/>
  <c r="L646" i="3"/>
  <c r="M646" i="3"/>
  <c r="N646" i="3"/>
  <c r="W646" i="3" s="1"/>
  <c r="Q646" i="3"/>
  <c r="R646" i="3"/>
  <c r="S646" i="3"/>
  <c r="T646" i="3"/>
  <c r="V646" i="3"/>
  <c r="H647" i="3"/>
  <c r="U647" i="3" s="1"/>
  <c r="K647" i="3"/>
  <c r="L647" i="3"/>
  <c r="M647" i="3"/>
  <c r="Q647" i="3"/>
  <c r="R647" i="3"/>
  <c r="T648" i="3" s="1"/>
  <c r="S647" i="3"/>
  <c r="V647" i="3"/>
  <c r="H648" i="3"/>
  <c r="U648" i="3" s="1"/>
  <c r="K648" i="3"/>
  <c r="L648" i="3"/>
  <c r="M648" i="3"/>
  <c r="N648" i="3"/>
  <c r="W648" i="3" s="1"/>
  <c r="Q648" i="3"/>
  <c r="R648" i="3"/>
  <c r="S648" i="3"/>
  <c r="V648" i="3"/>
  <c r="H649" i="3"/>
  <c r="U649" i="3" s="1"/>
  <c r="K649" i="3"/>
  <c r="L649" i="3"/>
  <c r="M649" i="3"/>
  <c r="N649" i="3"/>
  <c r="W649" i="3" s="1"/>
  <c r="Q649" i="3"/>
  <c r="R649" i="3"/>
  <c r="S649" i="3"/>
  <c r="T649" i="3"/>
  <c r="V649" i="3"/>
  <c r="H650" i="3"/>
  <c r="U650" i="3" s="1"/>
  <c r="K650" i="3"/>
  <c r="L650" i="3"/>
  <c r="M650" i="3"/>
  <c r="N650" i="3"/>
  <c r="Q650" i="3"/>
  <c r="R650" i="3"/>
  <c r="S650" i="3"/>
  <c r="T650" i="3"/>
  <c r="V650" i="3"/>
  <c r="W650" i="3"/>
  <c r="H651" i="3"/>
  <c r="U651" i="3" s="1"/>
  <c r="K651" i="3"/>
  <c r="L651" i="3"/>
  <c r="M651" i="3"/>
  <c r="N651" i="3" s="1"/>
  <c r="Q651" i="3"/>
  <c r="R651" i="3"/>
  <c r="V651" i="3"/>
  <c r="W651" i="3"/>
  <c r="H652" i="3"/>
  <c r="U652" i="3" s="1"/>
  <c r="K652" i="3"/>
  <c r="L652" i="3"/>
  <c r="M652" i="3"/>
  <c r="N652" i="3" s="1"/>
  <c r="W652" i="3" s="1"/>
  <c r="Q652" i="3"/>
  <c r="R652" i="3"/>
  <c r="S652" i="3"/>
  <c r="T652" i="3" s="1"/>
  <c r="V652" i="3"/>
  <c r="H653" i="3"/>
  <c r="U653" i="3" s="1"/>
  <c r="K653" i="3"/>
  <c r="L653" i="3"/>
  <c r="M653" i="3"/>
  <c r="N653" i="3"/>
  <c r="W653" i="3" s="1"/>
  <c r="Q653" i="3"/>
  <c r="R653" i="3"/>
  <c r="S653" i="3"/>
  <c r="T653" i="3"/>
  <c r="V653" i="3"/>
  <c r="H654" i="3"/>
  <c r="U654" i="3" s="1"/>
  <c r="K654" i="3"/>
  <c r="L654" i="3"/>
  <c r="M654" i="3"/>
  <c r="N654" i="3"/>
  <c r="Q654" i="3"/>
  <c r="R654" i="3"/>
  <c r="S654" i="3"/>
  <c r="T654" i="3"/>
  <c r="V654" i="3"/>
  <c r="W654" i="3"/>
  <c r="H655" i="3"/>
  <c r="U655" i="3" s="1"/>
  <c r="K655" i="3"/>
  <c r="L655" i="3"/>
  <c r="R655" i="3" s="1"/>
  <c r="M655" i="3"/>
  <c r="Q655" i="3"/>
  <c r="V655" i="3"/>
  <c r="H656" i="3"/>
  <c r="U656" i="3" s="1"/>
  <c r="K656" i="3"/>
  <c r="L656" i="3"/>
  <c r="M656" i="3"/>
  <c r="N656" i="3" s="1"/>
  <c r="W656" i="3" s="1"/>
  <c r="Q656" i="3"/>
  <c r="R656" i="3"/>
  <c r="S656" i="3"/>
  <c r="V656" i="3"/>
  <c r="H657" i="3"/>
  <c r="U657" i="3" s="1"/>
  <c r="K657" i="3"/>
  <c r="L657" i="3"/>
  <c r="M657" i="3"/>
  <c r="N657" i="3" s="1"/>
  <c r="W657" i="3" s="1"/>
  <c r="Q657" i="3"/>
  <c r="R657" i="3"/>
  <c r="S657" i="3"/>
  <c r="T657" i="3" s="1"/>
  <c r="V657" i="3"/>
  <c r="H658" i="3"/>
  <c r="U658" i="3" s="1"/>
  <c r="K658" i="3"/>
  <c r="L658" i="3"/>
  <c r="M658" i="3"/>
  <c r="N658" i="3"/>
  <c r="W658" i="3" s="1"/>
  <c r="Q658" i="3"/>
  <c r="R658" i="3"/>
  <c r="S658" i="3"/>
  <c r="T658" i="3"/>
  <c r="V658" i="3"/>
  <c r="H659" i="3"/>
  <c r="U659" i="3" s="1"/>
  <c r="K659" i="3"/>
  <c r="L659" i="3"/>
  <c r="M659" i="3"/>
  <c r="Q659" i="3"/>
  <c r="S659" i="3"/>
  <c r="V659" i="3"/>
  <c r="H660" i="3"/>
  <c r="U660" i="3" s="1"/>
  <c r="K660" i="3"/>
  <c r="L660" i="3"/>
  <c r="M660" i="3"/>
  <c r="Q660" i="3"/>
  <c r="R660" i="3"/>
  <c r="S660" i="3"/>
  <c r="V660" i="3"/>
  <c r="H661" i="3"/>
  <c r="U661" i="3" s="1"/>
  <c r="K661" i="3"/>
  <c r="L661" i="3"/>
  <c r="M661" i="3"/>
  <c r="N661" i="3" s="1"/>
  <c r="W661" i="3" s="1"/>
  <c r="Q661" i="3"/>
  <c r="R661" i="3"/>
  <c r="S661" i="3"/>
  <c r="T661" i="3" s="1"/>
  <c r="V661" i="3"/>
  <c r="H662" i="3"/>
  <c r="U662" i="3" s="1"/>
  <c r="K662" i="3"/>
  <c r="L662" i="3"/>
  <c r="M662" i="3"/>
  <c r="N662" i="3"/>
  <c r="W662" i="3" s="1"/>
  <c r="Q662" i="3"/>
  <c r="R662" i="3"/>
  <c r="S662" i="3"/>
  <c r="T662" i="3"/>
  <c r="V662" i="3"/>
  <c r="H663" i="3"/>
  <c r="U663" i="3" s="1"/>
  <c r="K663" i="3"/>
  <c r="L663" i="3"/>
  <c r="M663" i="3"/>
  <c r="Q663" i="3"/>
  <c r="R663" i="3"/>
  <c r="S663" i="3"/>
  <c r="V663" i="3"/>
  <c r="H664" i="3"/>
  <c r="U664" i="3" s="1"/>
  <c r="K664" i="3"/>
  <c r="L664" i="3"/>
  <c r="M664" i="3"/>
  <c r="N664" i="3"/>
  <c r="W664" i="3" s="1"/>
  <c r="Q664" i="3"/>
  <c r="R664" i="3"/>
  <c r="S664" i="3"/>
  <c r="T664" i="3"/>
  <c r="V664" i="3"/>
  <c r="H665" i="3"/>
  <c r="U665" i="3" s="1"/>
  <c r="K665" i="3"/>
  <c r="L665" i="3"/>
  <c r="M665" i="3"/>
  <c r="N665" i="3"/>
  <c r="W665" i="3" s="1"/>
  <c r="Q665" i="3"/>
  <c r="R665" i="3"/>
  <c r="S665" i="3"/>
  <c r="T665" i="3"/>
  <c r="V665" i="3"/>
  <c r="H666" i="3"/>
  <c r="U666" i="3" s="1"/>
  <c r="K666" i="3"/>
  <c r="L666" i="3"/>
  <c r="M666" i="3"/>
  <c r="N666" i="3"/>
  <c r="Q666" i="3"/>
  <c r="R666" i="3"/>
  <c r="S666" i="3"/>
  <c r="T666" i="3"/>
  <c r="V666" i="3"/>
  <c r="W666" i="3"/>
  <c r="H667" i="3"/>
  <c r="U667" i="3" s="1"/>
  <c r="K667" i="3"/>
  <c r="L667" i="3"/>
  <c r="M667" i="3"/>
  <c r="N667" i="3" s="1"/>
  <c r="Q667" i="3"/>
  <c r="R667" i="3"/>
  <c r="V667" i="3"/>
  <c r="W667" i="3"/>
  <c r="H668" i="3"/>
  <c r="U668" i="3" s="1"/>
  <c r="K668" i="3"/>
  <c r="L668" i="3"/>
  <c r="M668" i="3"/>
  <c r="N668" i="3" s="1"/>
  <c r="W668" i="3" s="1"/>
  <c r="Q668" i="3"/>
  <c r="R668" i="3"/>
  <c r="V668" i="3"/>
  <c r="H669" i="3"/>
  <c r="U669" i="3" s="1"/>
  <c r="K669" i="3"/>
  <c r="L669" i="3"/>
  <c r="M669" i="3"/>
  <c r="N669" i="3"/>
  <c r="W669" i="3" s="1"/>
  <c r="Q669" i="3"/>
  <c r="R669" i="3"/>
  <c r="S669" i="3"/>
  <c r="T669" i="3"/>
  <c r="V669" i="3"/>
  <c r="H670" i="3"/>
  <c r="U670" i="3" s="1"/>
  <c r="K670" i="3"/>
  <c r="L670" i="3"/>
  <c r="M670" i="3"/>
  <c r="N670" i="3"/>
  <c r="Q670" i="3"/>
  <c r="R670" i="3"/>
  <c r="S670" i="3"/>
  <c r="T670" i="3"/>
  <c r="V670" i="3"/>
  <c r="W670" i="3"/>
  <c r="H671" i="3"/>
  <c r="U671" i="3" s="1"/>
  <c r="K671" i="3"/>
  <c r="L671" i="3"/>
  <c r="R671" i="3" s="1"/>
  <c r="M671" i="3"/>
  <c r="Q671" i="3"/>
  <c r="V671" i="3"/>
  <c r="H672" i="3"/>
  <c r="U672" i="3" s="1"/>
  <c r="K672" i="3"/>
  <c r="L672" i="3"/>
  <c r="M672" i="3"/>
  <c r="N672" i="3" s="1"/>
  <c r="Q672" i="3"/>
  <c r="R672" i="3"/>
  <c r="S672" i="3"/>
  <c r="T672" i="3" s="1"/>
  <c r="V672" i="3"/>
  <c r="W672" i="3"/>
  <c r="H673" i="3"/>
  <c r="U673" i="3" s="1"/>
  <c r="K673" i="3"/>
  <c r="L673" i="3"/>
  <c r="M673" i="3"/>
  <c r="N673" i="3" s="1"/>
  <c r="W673" i="3" s="1"/>
  <c r="Q673" i="3"/>
  <c r="R673" i="3"/>
  <c r="V673" i="3"/>
  <c r="H674" i="3"/>
  <c r="U674" i="3" s="1"/>
  <c r="K674" i="3"/>
  <c r="L674" i="3"/>
  <c r="M674" i="3"/>
  <c r="N674" i="3"/>
  <c r="W674" i="3" s="1"/>
  <c r="Q674" i="3"/>
  <c r="R674" i="3"/>
  <c r="S674" i="3"/>
  <c r="T674" i="3"/>
  <c r="V674" i="3"/>
  <c r="H675" i="3"/>
  <c r="U675" i="3" s="1"/>
  <c r="K675" i="3"/>
  <c r="L675" i="3"/>
  <c r="M675" i="3"/>
  <c r="Q675" i="3"/>
  <c r="S675" i="3"/>
  <c r="V675" i="3"/>
  <c r="H676" i="3"/>
  <c r="U676" i="3" s="1"/>
  <c r="K676" i="3"/>
  <c r="L676" i="3"/>
  <c r="M676" i="3"/>
  <c r="Q676" i="3"/>
  <c r="R676" i="3"/>
  <c r="S676" i="3"/>
  <c r="V676" i="3"/>
  <c r="H677" i="3"/>
  <c r="U677" i="3" s="1"/>
  <c r="K677" i="3"/>
  <c r="L677" i="3"/>
  <c r="M677" i="3"/>
  <c r="N677" i="3" s="1"/>
  <c r="W677" i="3" s="1"/>
  <c r="Q677" i="3"/>
  <c r="R677" i="3"/>
  <c r="S677" i="3"/>
  <c r="T677" i="3" s="1"/>
  <c r="V677" i="3"/>
  <c r="H678" i="3"/>
  <c r="U678" i="3" s="1"/>
  <c r="K678" i="3"/>
  <c r="L678" i="3"/>
  <c r="M678" i="3"/>
  <c r="N678" i="3"/>
  <c r="W678" i="3" s="1"/>
  <c r="Q678" i="3"/>
  <c r="R678" i="3"/>
  <c r="S678" i="3"/>
  <c r="T678" i="3"/>
  <c r="V678" i="3"/>
  <c r="H679" i="3"/>
  <c r="U679" i="3" s="1"/>
  <c r="K679" i="3"/>
  <c r="L679" i="3"/>
  <c r="M679" i="3"/>
  <c r="Q679" i="3"/>
  <c r="R679" i="3"/>
  <c r="T680" i="3" s="1"/>
  <c r="S679" i="3"/>
  <c r="V679" i="3"/>
  <c r="H680" i="3"/>
  <c r="U680" i="3" s="1"/>
  <c r="K680" i="3"/>
  <c r="L680" i="3"/>
  <c r="M680" i="3"/>
  <c r="N680" i="3"/>
  <c r="W680" i="3" s="1"/>
  <c r="Q680" i="3"/>
  <c r="R680" i="3"/>
  <c r="S680" i="3"/>
  <c r="V680" i="3"/>
  <c r="H681" i="3"/>
  <c r="U681" i="3" s="1"/>
  <c r="K681" i="3"/>
  <c r="L681" i="3"/>
  <c r="M681" i="3"/>
  <c r="N681" i="3"/>
  <c r="W681" i="3" s="1"/>
  <c r="Q681" i="3"/>
  <c r="R681" i="3"/>
  <c r="S681" i="3"/>
  <c r="T681" i="3"/>
  <c r="V681" i="3"/>
  <c r="H682" i="3"/>
  <c r="U682" i="3" s="1"/>
  <c r="K682" i="3"/>
  <c r="L682" i="3"/>
  <c r="M682" i="3"/>
  <c r="N682" i="3"/>
  <c r="Q682" i="3"/>
  <c r="R682" i="3"/>
  <c r="S682" i="3"/>
  <c r="T682" i="3"/>
  <c r="V682" i="3"/>
  <c r="W682" i="3"/>
  <c r="H683" i="3"/>
  <c r="U683" i="3" s="1"/>
  <c r="K683" i="3"/>
  <c r="L683" i="3"/>
  <c r="M683" i="3"/>
  <c r="N683" i="3" s="1"/>
  <c r="Q683" i="3"/>
  <c r="R683" i="3"/>
  <c r="V683" i="3"/>
  <c r="W683" i="3"/>
  <c r="H684" i="3"/>
  <c r="U684" i="3" s="1"/>
  <c r="K684" i="3"/>
  <c r="L684" i="3"/>
  <c r="M684" i="3"/>
  <c r="N684" i="3" s="1"/>
  <c r="W684" i="3" s="1"/>
  <c r="Q684" i="3"/>
  <c r="R684" i="3"/>
  <c r="S684" i="3"/>
  <c r="T684" i="3" s="1"/>
  <c r="V684" i="3"/>
  <c r="H685" i="3"/>
  <c r="U685" i="3" s="1"/>
  <c r="K685" i="3"/>
  <c r="L685" i="3"/>
  <c r="M685" i="3"/>
  <c r="N685" i="3"/>
  <c r="W685" i="3" s="1"/>
  <c r="Q685" i="3"/>
  <c r="R685" i="3"/>
  <c r="S685" i="3"/>
  <c r="T685" i="3"/>
  <c r="V685" i="3"/>
  <c r="H686" i="3"/>
  <c r="U686" i="3" s="1"/>
  <c r="K686" i="3"/>
  <c r="L686" i="3"/>
  <c r="M686" i="3"/>
  <c r="N686" i="3"/>
  <c r="Q686" i="3"/>
  <c r="R686" i="3"/>
  <c r="S686" i="3"/>
  <c r="T686" i="3"/>
  <c r="V686" i="3"/>
  <c r="W686" i="3"/>
  <c r="H687" i="3"/>
  <c r="U687" i="3" s="1"/>
  <c r="K687" i="3"/>
  <c r="L687" i="3"/>
  <c r="R687" i="3" s="1"/>
  <c r="M687" i="3"/>
  <c r="Q687" i="3"/>
  <c r="V687" i="3"/>
  <c r="H688" i="3"/>
  <c r="U688" i="3" s="1"/>
  <c r="K688" i="3"/>
  <c r="L688" i="3"/>
  <c r="R688" i="3" s="1"/>
  <c r="M688" i="3"/>
  <c r="N688" i="3" s="1"/>
  <c r="W688" i="3" s="1"/>
  <c r="Q688" i="3"/>
  <c r="S688" i="3"/>
  <c r="V688" i="3"/>
  <c r="H689" i="3"/>
  <c r="U689" i="3" s="1"/>
  <c r="K689" i="3"/>
  <c r="L689" i="3"/>
  <c r="M689" i="3"/>
  <c r="N689" i="3" s="1"/>
  <c r="W689" i="3" s="1"/>
  <c r="Q689" i="3"/>
  <c r="R689" i="3"/>
  <c r="S689" i="3"/>
  <c r="T689" i="3" s="1"/>
  <c r="V689" i="3"/>
  <c r="H690" i="3"/>
  <c r="U690" i="3" s="1"/>
  <c r="K690" i="3"/>
  <c r="L690" i="3"/>
  <c r="M690" i="3"/>
  <c r="N690" i="3"/>
  <c r="W690" i="3" s="1"/>
  <c r="Q690" i="3"/>
  <c r="R690" i="3"/>
  <c r="S690" i="3"/>
  <c r="T690" i="3"/>
  <c r="V690" i="3"/>
  <c r="H691" i="3"/>
  <c r="U691" i="3" s="1"/>
  <c r="K691" i="3"/>
  <c r="L691" i="3"/>
  <c r="M691" i="3"/>
  <c r="Q691" i="3"/>
  <c r="S691" i="3"/>
  <c r="V691" i="3"/>
  <c r="H692" i="3"/>
  <c r="U692" i="3" s="1"/>
  <c r="K692" i="3"/>
  <c r="L692" i="3"/>
  <c r="M692" i="3"/>
  <c r="Q692" i="3"/>
  <c r="R692" i="3"/>
  <c r="S692" i="3"/>
  <c r="V692" i="3"/>
  <c r="H693" i="3"/>
  <c r="U693" i="3" s="1"/>
  <c r="K693" i="3"/>
  <c r="L693" i="3"/>
  <c r="M693" i="3"/>
  <c r="N693" i="3" s="1"/>
  <c r="W693" i="3" s="1"/>
  <c r="Q693" i="3"/>
  <c r="R693" i="3"/>
  <c r="S693" i="3"/>
  <c r="T693" i="3" s="1"/>
  <c r="V693" i="3"/>
  <c r="H694" i="3"/>
  <c r="U694" i="3" s="1"/>
  <c r="K694" i="3"/>
  <c r="L694" i="3"/>
  <c r="M694" i="3"/>
  <c r="N694" i="3"/>
  <c r="W694" i="3" s="1"/>
  <c r="Q694" i="3"/>
  <c r="R694" i="3"/>
  <c r="S694" i="3"/>
  <c r="T694" i="3"/>
  <c r="V694" i="3"/>
  <c r="H695" i="3"/>
  <c r="U695" i="3" s="1"/>
  <c r="K695" i="3"/>
  <c r="L695" i="3"/>
  <c r="M695" i="3"/>
  <c r="Q695" i="3"/>
  <c r="R695" i="3"/>
  <c r="S695" i="3"/>
  <c r="V695" i="3"/>
  <c r="H696" i="3"/>
  <c r="U696" i="3" s="1"/>
  <c r="K696" i="3"/>
  <c r="L696" i="3"/>
  <c r="M696" i="3"/>
  <c r="N696" i="3"/>
  <c r="W696" i="3" s="1"/>
  <c r="Q696" i="3"/>
  <c r="R696" i="3"/>
  <c r="S696" i="3"/>
  <c r="T696" i="3"/>
  <c r="V696" i="3"/>
  <c r="H697" i="3"/>
  <c r="U697" i="3" s="1"/>
  <c r="K697" i="3"/>
  <c r="L697" i="3"/>
  <c r="M697" i="3"/>
  <c r="N697" i="3"/>
  <c r="W697" i="3" s="1"/>
  <c r="Q697" i="3"/>
  <c r="R697" i="3"/>
  <c r="S697" i="3"/>
  <c r="T697" i="3"/>
  <c r="V697" i="3"/>
  <c r="H698" i="3"/>
  <c r="U698" i="3" s="1"/>
  <c r="K698" i="3"/>
  <c r="L698" i="3"/>
  <c r="M698" i="3"/>
  <c r="N698" i="3"/>
  <c r="Q698" i="3"/>
  <c r="R698" i="3"/>
  <c r="S698" i="3"/>
  <c r="T698" i="3"/>
  <c r="V698" i="3"/>
  <c r="W698" i="3"/>
  <c r="H699" i="3"/>
  <c r="U699" i="3" s="1"/>
  <c r="K699" i="3"/>
  <c r="L699" i="3"/>
  <c r="M699" i="3"/>
  <c r="N699" i="3" s="1"/>
  <c r="Q699" i="3"/>
  <c r="R699" i="3"/>
  <c r="V699" i="3"/>
  <c r="W699" i="3"/>
  <c r="H700" i="3"/>
  <c r="U700" i="3" s="1"/>
  <c r="K700" i="3"/>
  <c r="L700" i="3"/>
  <c r="M700" i="3"/>
  <c r="N700" i="3" s="1"/>
  <c r="W700" i="3" s="1"/>
  <c r="Q700" i="3"/>
  <c r="R700" i="3"/>
  <c r="V700" i="3"/>
  <c r="H701" i="3"/>
  <c r="U701" i="3" s="1"/>
  <c r="K701" i="3"/>
  <c r="L701" i="3"/>
  <c r="M701" i="3"/>
  <c r="N701" i="3"/>
  <c r="W701" i="3" s="1"/>
  <c r="Q701" i="3"/>
  <c r="R701" i="3"/>
  <c r="S701" i="3"/>
  <c r="T701" i="3"/>
  <c r="V701" i="3"/>
  <c r="H702" i="3"/>
  <c r="U702" i="3" s="1"/>
  <c r="K702" i="3"/>
  <c r="L702" i="3"/>
  <c r="M702" i="3"/>
  <c r="N702" i="3"/>
  <c r="Q702" i="3"/>
  <c r="R702" i="3"/>
  <c r="S702" i="3"/>
  <c r="T702" i="3"/>
  <c r="V702" i="3"/>
  <c r="W702" i="3"/>
  <c r="H703" i="3"/>
  <c r="U703" i="3" s="1"/>
  <c r="K703" i="3"/>
  <c r="L703" i="3"/>
  <c r="R703" i="3" s="1"/>
  <c r="M703" i="3"/>
  <c r="Q703" i="3"/>
  <c r="V703" i="3"/>
  <c r="H704" i="3"/>
  <c r="U704" i="3" s="1"/>
  <c r="K704" i="3"/>
  <c r="L704" i="3"/>
  <c r="M704" i="3"/>
  <c r="N704" i="3" s="1"/>
  <c r="Q704" i="3"/>
  <c r="R704" i="3"/>
  <c r="S704" i="3"/>
  <c r="T704" i="3" s="1"/>
  <c r="V704" i="3"/>
  <c r="W704" i="3"/>
  <c r="H705" i="3"/>
  <c r="U705" i="3" s="1"/>
  <c r="K705" i="3"/>
  <c r="L705" i="3"/>
  <c r="M705" i="3"/>
  <c r="N705" i="3" s="1"/>
  <c r="W705" i="3" s="1"/>
  <c r="Q705" i="3"/>
  <c r="R705" i="3"/>
  <c r="V705" i="3"/>
  <c r="H706" i="3"/>
  <c r="U706" i="3" s="1"/>
  <c r="K706" i="3"/>
  <c r="L706" i="3"/>
  <c r="M706" i="3"/>
  <c r="N706" i="3"/>
  <c r="W706" i="3" s="1"/>
  <c r="Q706" i="3"/>
  <c r="R706" i="3"/>
  <c r="S706" i="3"/>
  <c r="T706" i="3"/>
  <c r="V706" i="3"/>
  <c r="H707" i="3"/>
  <c r="U707" i="3" s="1"/>
  <c r="K707" i="3"/>
  <c r="L707" i="3"/>
  <c r="M707" i="3"/>
  <c r="Q707" i="3"/>
  <c r="S707" i="3"/>
  <c r="V707" i="3"/>
  <c r="H708" i="3"/>
  <c r="U708" i="3" s="1"/>
  <c r="K708" i="3"/>
  <c r="L708" i="3"/>
  <c r="M708" i="3"/>
  <c r="Q708" i="3"/>
  <c r="R708" i="3"/>
  <c r="S708" i="3"/>
  <c r="V708" i="3"/>
  <c r="H709" i="3"/>
  <c r="U709" i="3" s="1"/>
  <c r="K709" i="3"/>
  <c r="L709" i="3"/>
  <c r="M709" i="3"/>
  <c r="N709" i="3" s="1"/>
  <c r="W709" i="3" s="1"/>
  <c r="Q709" i="3"/>
  <c r="R709" i="3"/>
  <c r="S709" i="3"/>
  <c r="T709" i="3" s="1"/>
  <c r="V709" i="3"/>
  <c r="H710" i="3"/>
  <c r="U710" i="3" s="1"/>
  <c r="K710" i="3"/>
  <c r="L710" i="3"/>
  <c r="M710" i="3"/>
  <c r="N710" i="3"/>
  <c r="W710" i="3" s="1"/>
  <c r="Q710" i="3"/>
  <c r="R710" i="3"/>
  <c r="S710" i="3"/>
  <c r="T710" i="3"/>
  <c r="V710" i="3"/>
  <c r="H711" i="3"/>
  <c r="U711" i="3" s="1"/>
  <c r="K711" i="3"/>
  <c r="L711" i="3"/>
  <c r="M711" i="3"/>
  <c r="Q711" i="3"/>
  <c r="R711" i="3"/>
  <c r="T712" i="3" s="1"/>
  <c r="S711" i="3"/>
  <c r="V711" i="3"/>
  <c r="H712" i="3"/>
  <c r="U712" i="3" s="1"/>
  <c r="K712" i="3"/>
  <c r="L712" i="3"/>
  <c r="M712" i="3"/>
  <c r="N712" i="3"/>
  <c r="W712" i="3" s="1"/>
  <c r="Q712" i="3"/>
  <c r="R712" i="3"/>
  <c r="S712" i="3"/>
  <c r="V712" i="3"/>
  <c r="H713" i="3"/>
  <c r="U713" i="3" s="1"/>
  <c r="K713" i="3"/>
  <c r="L713" i="3"/>
  <c r="M713" i="3"/>
  <c r="N713" i="3"/>
  <c r="W713" i="3" s="1"/>
  <c r="Q713" i="3"/>
  <c r="R713" i="3"/>
  <c r="S713" i="3"/>
  <c r="T713" i="3"/>
  <c r="V713" i="3"/>
  <c r="H714" i="3"/>
  <c r="U714" i="3" s="1"/>
  <c r="K714" i="3"/>
  <c r="L714" i="3"/>
  <c r="M714" i="3"/>
  <c r="N714" i="3"/>
  <c r="W714" i="3" s="1"/>
  <c r="Q714" i="3"/>
  <c r="R714" i="3"/>
  <c r="S714" i="3"/>
  <c r="T714" i="3"/>
  <c r="V714" i="3"/>
  <c r="H715" i="3"/>
  <c r="U715" i="3" s="1"/>
  <c r="K715" i="3"/>
  <c r="L715" i="3"/>
  <c r="M715" i="3"/>
  <c r="N715" i="3" s="1"/>
  <c r="Q715" i="3"/>
  <c r="R715" i="3"/>
  <c r="V715" i="3"/>
  <c r="W715" i="3"/>
  <c r="H716" i="3"/>
  <c r="U716" i="3" s="1"/>
  <c r="K716" i="3"/>
  <c r="L716" i="3"/>
  <c r="M716" i="3"/>
  <c r="N716" i="3" s="1"/>
  <c r="W716" i="3" s="1"/>
  <c r="Q716" i="3"/>
  <c r="R716" i="3"/>
  <c r="V716" i="3"/>
  <c r="H717" i="3"/>
  <c r="U717" i="3" s="1"/>
  <c r="K717" i="3"/>
  <c r="L717" i="3"/>
  <c r="M717" i="3"/>
  <c r="N717" i="3"/>
  <c r="W717" i="3" s="1"/>
  <c r="Q717" i="3"/>
  <c r="R717" i="3"/>
  <c r="S717" i="3"/>
  <c r="T717" i="3"/>
  <c r="V717" i="3"/>
  <c r="H718" i="3"/>
  <c r="U718" i="3" s="1"/>
  <c r="K718" i="3"/>
  <c r="L718" i="3"/>
  <c r="M718" i="3"/>
  <c r="N718" i="3"/>
  <c r="Q718" i="3"/>
  <c r="R718" i="3"/>
  <c r="S718" i="3"/>
  <c r="T718" i="3"/>
  <c r="V718" i="3"/>
  <c r="W718" i="3"/>
  <c r="H719" i="3"/>
  <c r="U719" i="3" s="1"/>
  <c r="K719" i="3"/>
  <c r="L719" i="3"/>
  <c r="R719" i="3" s="1"/>
  <c r="M719" i="3"/>
  <c r="Q719" i="3"/>
  <c r="V719" i="3"/>
  <c r="H720" i="3"/>
  <c r="U720" i="3" s="1"/>
  <c r="K720" i="3"/>
  <c r="L720" i="3"/>
  <c r="M720" i="3"/>
  <c r="N720" i="3" s="1"/>
  <c r="Q720" i="3"/>
  <c r="R720" i="3"/>
  <c r="S720" i="3"/>
  <c r="V720" i="3"/>
  <c r="W720" i="3"/>
  <c r="H721" i="3"/>
  <c r="U721" i="3" s="1"/>
  <c r="K721" i="3"/>
  <c r="L721" i="3"/>
  <c r="M721" i="3"/>
  <c r="N721" i="3" s="1"/>
  <c r="W721" i="3" s="1"/>
  <c r="Q721" i="3"/>
  <c r="R721" i="3"/>
  <c r="V721" i="3"/>
  <c r="H722" i="3"/>
  <c r="U722" i="3" s="1"/>
  <c r="K722" i="3"/>
  <c r="L722" i="3"/>
  <c r="M722" i="3"/>
  <c r="N722" i="3"/>
  <c r="W722" i="3" s="1"/>
  <c r="Q722" i="3"/>
  <c r="R722" i="3"/>
  <c r="S722" i="3"/>
  <c r="T722" i="3"/>
  <c r="V722" i="3"/>
  <c r="H723" i="3"/>
  <c r="U723" i="3" s="1"/>
  <c r="K723" i="3"/>
  <c r="L723" i="3"/>
  <c r="M723" i="3"/>
  <c r="Q723" i="3"/>
  <c r="S723" i="3"/>
  <c r="V723" i="3"/>
  <c r="H724" i="3"/>
  <c r="U724" i="3" s="1"/>
  <c r="K724" i="3"/>
  <c r="L724" i="3"/>
  <c r="M724" i="3"/>
  <c r="Q724" i="3"/>
  <c r="R724" i="3"/>
  <c r="S724" i="3"/>
  <c r="V724" i="3"/>
  <c r="H725" i="3"/>
  <c r="U725" i="3" s="1"/>
  <c r="K725" i="3"/>
  <c r="L725" i="3"/>
  <c r="M725" i="3"/>
  <c r="N725" i="3" s="1"/>
  <c r="W725" i="3" s="1"/>
  <c r="Q725" i="3"/>
  <c r="R725" i="3"/>
  <c r="S725" i="3"/>
  <c r="T725" i="3" s="1"/>
  <c r="V725" i="3"/>
  <c r="H726" i="3"/>
  <c r="U726" i="3" s="1"/>
  <c r="K726" i="3"/>
  <c r="L726" i="3"/>
  <c r="M726" i="3"/>
  <c r="N726" i="3"/>
  <c r="W726" i="3" s="1"/>
  <c r="Q726" i="3"/>
  <c r="R726" i="3"/>
  <c r="S726" i="3"/>
  <c r="T726" i="3"/>
  <c r="V726" i="3"/>
  <c r="H727" i="3"/>
  <c r="U727" i="3" s="1"/>
  <c r="K727" i="3"/>
  <c r="L727" i="3"/>
  <c r="M727" i="3"/>
  <c r="Q727" i="3"/>
  <c r="R727" i="3"/>
  <c r="S727" i="3"/>
  <c r="V727" i="3"/>
  <c r="H728" i="3"/>
  <c r="U728" i="3" s="1"/>
  <c r="K728" i="3"/>
  <c r="L728" i="3"/>
  <c r="M728" i="3"/>
  <c r="N728" i="3"/>
  <c r="W728" i="3" s="1"/>
  <c r="Q728" i="3"/>
  <c r="R728" i="3"/>
  <c r="S728" i="3"/>
  <c r="T728" i="3"/>
  <c r="V728" i="3"/>
  <c r="H729" i="3"/>
  <c r="U729" i="3" s="1"/>
  <c r="K729" i="3"/>
  <c r="L729" i="3"/>
  <c r="M729" i="3"/>
  <c r="N729" i="3"/>
  <c r="W729" i="3" s="1"/>
  <c r="Q729" i="3"/>
  <c r="R729" i="3"/>
  <c r="S729" i="3"/>
  <c r="T729" i="3"/>
  <c r="V729" i="3"/>
  <c r="H730" i="3"/>
  <c r="U730" i="3" s="1"/>
  <c r="K730" i="3"/>
  <c r="L730" i="3"/>
  <c r="M730" i="3"/>
  <c r="N730" i="3"/>
  <c r="Q730" i="3"/>
  <c r="R730" i="3"/>
  <c r="S730" i="3"/>
  <c r="T730" i="3"/>
  <c r="V730" i="3"/>
  <c r="W730" i="3"/>
  <c r="H731" i="3"/>
  <c r="U731" i="3" s="1"/>
  <c r="K731" i="3"/>
  <c r="L731" i="3"/>
  <c r="M731" i="3"/>
  <c r="N731" i="3" s="1"/>
  <c r="Q731" i="3"/>
  <c r="R731" i="3"/>
  <c r="V731" i="3"/>
  <c r="W731" i="3"/>
  <c r="H732" i="3"/>
  <c r="U732" i="3" s="1"/>
  <c r="K732" i="3"/>
  <c r="L732" i="3"/>
  <c r="M732" i="3"/>
  <c r="N732" i="3" s="1"/>
  <c r="W732" i="3" s="1"/>
  <c r="Q732" i="3"/>
  <c r="R732" i="3"/>
  <c r="S732" i="3"/>
  <c r="T732" i="3" s="1"/>
  <c r="V732" i="3"/>
  <c r="H733" i="3"/>
  <c r="U733" i="3" s="1"/>
  <c r="K733" i="3"/>
  <c r="L733" i="3"/>
  <c r="M733" i="3"/>
  <c r="N733" i="3"/>
  <c r="W733" i="3" s="1"/>
  <c r="Q733" i="3"/>
  <c r="R733" i="3"/>
  <c r="S733" i="3"/>
  <c r="T733" i="3"/>
  <c r="V733" i="3"/>
  <c r="H734" i="3"/>
  <c r="U734" i="3" s="1"/>
  <c r="K734" i="3"/>
  <c r="L734" i="3"/>
  <c r="M734" i="3"/>
  <c r="N734" i="3"/>
  <c r="Q734" i="3"/>
  <c r="R734" i="3"/>
  <c r="S734" i="3"/>
  <c r="T734" i="3"/>
  <c r="V734" i="3"/>
  <c r="W734" i="3"/>
  <c r="H735" i="3"/>
  <c r="U735" i="3" s="1"/>
  <c r="K735" i="3"/>
  <c r="L735" i="3"/>
  <c r="R735" i="3" s="1"/>
  <c r="M735" i="3"/>
  <c r="Q735" i="3"/>
  <c r="V735" i="3"/>
  <c r="H736" i="3"/>
  <c r="U736" i="3" s="1"/>
  <c r="K736" i="3"/>
  <c r="L736" i="3"/>
  <c r="R736" i="3" s="1"/>
  <c r="M736" i="3"/>
  <c r="N736" i="3" s="1"/>
  <c r="W736" i="3" s="1"/>
  <c r="Q736" i="3"/>
  <c r="S736" i="3"/>
  <c r="T736" i="3" s="1"/>
  <c r="V736" i="3"/>
  <c r="H737" i="3"/>
  <c r="U737" i="3" s="1"/>
  <c r="K737" i="3"/>
  <c r="L737" i="3"/>
  <c r="M737" i="3"/>
  <c r="N737" i="3" s="1"/>
  <c r="W737" i="3" s="1"/>
  <c r="Q737" i="3"/>
  <c r="R737" i="3"/>
  <c r="S737" i="3"/>
  <c r="T737" i="3" s="1"/>
  <c r="V737" i="3"/>
  <c r="H738" i="3"/>
  <c r="U738" i="3" s="1"/>
  <c r="K738" i="3"/>
  <c r="L738" i="3"/>
  <c r="M738" i="3"/>
  <c r="N738" i="3"/>
  <c r="W738" i="3" s="1"/>
  <c r="Q738" i="3"/>
  <c r="R738" i="3"/>
  <c r="S738" i="3"/>
  <c r="T738" i="3"/>
  <c r="V738" i="3"/>
  <c r="H739" i="3"/>
  <c r="U739" i="3" s="1"/>
  <c r="K739" i="3"/>
  <c r="L739" i="3"/>
  <c r="M739" i="3"/>
  <c r="Q739" i="3"/>
  <c r="S739" i="3"/>
  <c r="V739" i="3"/>
  <c r="H740" i="3"/>
  <c r="U740" i="3" s="1"/>
  <c r="K740" i="3"/>
  <c r="L740" i="3"/>
  <c r="M740" i="3"/>
  <c r="Q740" i="3"/>
  <c r="R740" i="3"/>
  <c r="S740" i="3"/>
  <c r="V740" i="3"/>
  <c r="H741" i="3"/>
  <c r="U741" i="3" s="1"/>
  <c r="K741" i="3"/>
  <c r="L741" i="3"/>
  <c r="M741" i="3"/>
  <c r="N741" i="3" s="1"/>
  <c r="W741" i="3" s="1"/>
  <c r="Q741" i="3"/>
  <c r="R741" i="3"/>
  <c r="S741" i="3"/>
  <c r="T741" i="3" s="1"/>
  <c r="V741" i="3"/>
  <c r="H742" i="3"/>
  <c r="U742" i="3" s="1"/>
  <c r="K742" i="3"/>
  <c r="L742" i="3"/>
  <c r="M742" i="3"/>
  <c r="N742" i="3"/>
  <c r="W742" i="3" s="1"/>
  <c r="Q742" i="3"/>
  <c r="R742" i="3"/>
  <c r="S742" i="3"/>
  <c r="T742" i="3"/>
  <c r="V742" i="3"/>
  <c r="H743" i="3"/>
  <c r="U743" i="3" s="1"/>
  <c r="K743" i="3"/>
  <c r="L743" i="3"/>
  <c r="M743" i="3"/>
  <c r="Q743" i="3"/>
  <c r="R743" i="3"/>
  <c r="T744" i="3" s="1"/>
  <c r="S743" i="3"/>
  <c r="V743" i="3"/>
  <c r="H744" i="3"/>
  <c r="U744" i="3" s="1"/>
  <c r="K744" i="3"/>
  <c r="L744" i="3"/>
  <c r="M744" i="3"/>
  <c r="N744" i="3"/>
  <c r="W744" i="3" s="1"/>
  <c r="Q744" i="3"/>
  <c r="R744" i="3"/>
  <c r="S744" i="3"/>
  <c r="V744" i="3"/>
  <c r="H745" i="3"/>
  <c r="U745" i="3" s="1"/>
  <c r="K745" i="3"/>
  <c r="L745" i="3"/>
  <c r="M745" i="3"/>
  <c r="N745" i="3"/>
  <c r="W745" i="3" s="1"/>
  <c r="Q745" i="3"/>
  <c r="R745" i="3"/>
  <c r="S745" i="3"/>
  <c r="T745" i="3"/>
  <c r="V745" i="3"/>
  <c r="H746" i="3"/>
  <c r="U746" i="3" s="1"/>
  <c r="K746" i="3"/>
  <c r="L746" i="3"/>
  <c r="M746" i="3"/>
  <c r="N746" i="3"/>
  <c r="Q746" i="3"/>
  <c r="R746" i="3"/>
  <c r="S746" i="3"/>
  <c r="T746" i="3"/>
  <c r="V746" i="3"/>
  <c r="W746" i="3"/>
  <c r="H747" i="3"/>
  <c r="U747" i="3" s="1"/>
  <c r="K747" i="3"/>
  <c r="L747" i="3"/>
  <c r="M747" i="3"/>
  <c r="N747" i="3" s="1"/>
  <c r="Q747" i="3"/>
  <c r="R747" i="3"/>
  <c r="V747" i="3"/>
  <c r="W747" i="3"/>
  <c r="H748" i="3"/>
  <c r="U748" i="3" s="1"/>
  <c r="K748" i="3"/>
  <c r="L748" i="3"/>
  <c r="M748" i="3"/>
  <c r="N748" i="3" s="1"/>
  <c r="W748" i="3" s="1"/>
  <c r="Q748" i="3"/>
  <c r="R748" i="3"/>
  <c r="V748" i="3"/>
  <c r="H749" i="3"/>
  <c r="U749" i="3" s="1"/>
  <c r="K749" i="3"/>
  <c r="L749" i="3"/>
  <c r="M749" i="3"/>
  <c r="N749" i="3"/>
  <c r="W749" i="3" s="1"/>
  <c r="Q749" i="3"/>
  <c r="R749" i="3"/>
  <c r="S749" i="3"/>
  <c r="T749" i="3"/>
  <c r="V749" i="3"/>
  <c r="H750" i="3"/>
  <c r="U750" i="3" s="1"/>
  <c r="K750" i="3"/>
  <c r="L750" i="3"/>
  <c r="M750" i="3"/>
  <c r="N750" i="3"/>
  <c r="Q750" i="3"/>
  <c r="R750" i="3"/>
  <c r="S750" i="3"/>
  <c r="T750" i="3"/>
  <c r="V750" i="3"/>
  <c r="W750" i="3"/>
  <c r="H751" i="3"/>
  <c r="U751" i="3" s="1"/>
  <c r="K751" i="3"/>
  <c r="L751" i="3"/>
  <c r="R751" i="3" s="1"/>
  <c r="M751" i="3"/>
  <c r="Q751" i="3"/>
  <c r="V751" i="3"/>
  <c r="H752" i="3"/>
  <c r="U752" i="3" s="1"/>
  <c r="K752" i="3"/>
  <c r="L752" i="3"/>
  <c r="M752" i="3"/>
  <c r="N752" i="3" s="1"/>
  <c r="Q752" i="3"/>
  <c r="R752" i="3"/>
  <c r="S752" i="3"/>
  <c r="V752" i="3"/>
  <c r="W752" i="3"/>
  <c r="H753" i="3"/>
  <c r="U753" i="3" s="1"/>
  <c r="K753" i="3"/>
  <c r="L753" i="3"/>
  <c r="M753" i="3"/>
  <c r="N753" i="3" s="1"/>
  <c r="W753" i="3" s="1"/>
  <c r="Q753" i="3"/>
  <c r="R753" i="3"/>
  <c r="V753" i="3"/>
  <c r="H754" i="3"/>
  <c r="U754" i="3" s="1"/>
  <c r="K754" i="3"/>
  <c r="L754" i="3"/>
  <c r="M754" i="3"/>
  <c r="N754" i="3"/>
  <c r="W754" i="3" s="1"/>
  <c r="Q754" i="3"/>
  <c r="R754" i="3"/>
  <c r="S754" i="3"/>
  <c r="T754" i="3"/>
  <c r="V754" i="3"/>
  <c r="H755" i="3"/>
  <c r="U755" i="3" s="1"/>
  <c r="K755" i="3"/>
  <c r="L755" i="3"/>
  <c r="M755" i="3"/>
  <c r="Q755" i="3"/>
  <c r="S755" i="3"/>
  <c r="V755" i="3"/>
  <c r="H756" i="3"/>
  <c r="U756" i="3" s="1"/>
  <c r="K756" i="3"/>
  <c r="L756" i="3"/>
  <c r="M756" i="3"/>
  <c r="Q756" i="3"/>
  <c r="R756" i="3"/>
  <c r="S756" i="3"/>
  <c r="V756" i="3"/>
  <c r="H757" i="3"/>
  <c r="U757" i="3" s="1"/>
  <c r="K757" i="3"/>
  <c r="L757" i="3"/>
  <c r="M757" i="3"/>
  <c r="N757" i="3" s="1"/>
  <c r="W757" i="3" s="1"/>
  <c r="Q757" i="3"/>
  <c r="R757" i="3"/>
  <c r="S757" i="3"/>
  <c r="T757" i="3" s="1"/>
  <c r="V757" i="3"/>
  <c r="H758" i="3"/>
  <c r="U758" i="3" s="1"/>
  <c r="K758" i="3"/>
  <c r="L758" i="3"/>
  <c r="M758" i="3"/>
  <c r="N758" i="3"/>
  <c r="W758" i="3" s="1"/>
  <c r="Q758" i="3"/>
  <c r="R758" i="3"/>
  <c r="S758" i="3"/>
  <c r="T758" i="3"/>
  <c r="V758" i="3"/>
  <c r="H759" i="3"/>
  <c r="U759" i="3" s="1"/>
  <c r="K759" i="3"/>
  <c r="L759" i="3"/>
  <c r="M759" i="3"/>
  <c r="Q759" i="3"/>
  <c r="R759" i="3"/>
  <c r="S759" i="3"/>
  <c r="V759" i="3"/>
  <c r="H760" i="3"/>
  <c r="U760" i="3" s="1"/>
  <c r="K760" i="3"/>
  <c r="L760" i="3"/>
  <c r="M760" i="3"/>
  <c r="N760" i="3"/>
  <c r="W760" i="3" s="1"/>
  <c r="Q760" i="3"/>
  <c r="R760" i="3"/>
  <c r="S760" i="3"/>
  <c r="T760" i="3"/>
  <c r="V760" i="3"/>
  <c r="H761" i="3"/>
  <c r="U761" i="3" s="1"/>
  <c r="K761" i="3"/>
  <c r="L761" i="3"/>
  <c r="M761" i="3"/>
  <c r="N761" i="3"/>
  <c r="W761" i="3" s="1"/>
  <c r="Q761" i="3"/>
  <c r="R761" i="3"/>
  <c r="S761" i="3"/>
  <c r="T761" i="3"/>
  <c r="V761" i="3"/>
  <c r="H762" i="3"/>
  <c r="U762" i="3" s="1"/>
  <c r="K762" i="3"/>
  <c r="L762" i="3"/>
  <c r="M762" i="3"/>
  <c r="N762" i="3"/>
  <c r="Q762" i="3"/>
  <c r="R762" i="3"/>
  <c r="S762" i="3"/>
  <c r="T762" i="3"/>
  <c r="V762" i="3"/>
  <c r="W762" i="3"/>
  <c r="H763" i="3"/>
  <c r="U763" i="3" s="1"/>
  <c r="K763" i="3"/>
  <c r="L763" i="3"/>
  <c r="M763" i="3"/>
  <c r="N763" i="3" s="1"/>
  <c r="Q763" i="3"/>
  <c r="R763" i="3"/>
  <c r="V763" i="3"/>
  <c r="W763" i="3"/>
  <c r="H764" i="3"/>
  <c r="U764" i="3" s="1"/>
  <c r="K764" i="3"/>
  <c r="L764" i="3"/>
  <c r="M764" i="3"/>
  <c r="N764" i="3" s="1"/>
  <c r="W764" i="3" s="1"/>
  <c r="Q764" i="3"/>
  <c r="R764" i="3"/>
  <c r="S764" i="3"/>
  <c r="T764" i="3" s="1"/>
  <c r="V764" i="3"/>
  <c r="H765" i="3"/>
  <c r="U765" i="3" s="1"/>
  <c r="K765" i="3"/>
  <c r="L765" i="3"/>
  <c r="M765" i="3"/>
  <c r="N765" i="3"/>
  <c r="W765" i="3" s="1"/>
  <c r="Q765" i="3"/>
  <c r="R765" i="3"/>
  <c r="S765" i="3"/>
  <c r="T765" i="3"/>
  <c r="V765" i="3"/>
  <c r="H766" i="3"/>
  <c r="U766" i="3" s="1"/>
  <c r="K766" i="3"/>
  <c r="L766" i="3"/>
  <c r="M766" i="3"/>
  <c r="N766" i="3"/>
  <c r="Q766" i="3"/>
  <c r="R766" i="3"/>
  <c r="S766" i="3"/>
  <c r="T766" i="3"/>
  <c r="V766" i="3"/>
  <c r="W766" i="3"/>
  <c r="H767" i="3"/>
  <c r="U767" i="3" s="1"/>
  <c r="K767" i="3"/>
  <c r="L767" i="3"/>
  <c r="R767" i="3" s="1"/>
  <c r="M767" i="3"/>
  <c r="Q767" i="3"/>
  <c r="V767" i="3"/>
  <c r="H768" i="3"/>
  <c r="U768" i="3" s="1"/>
  <c r="K768" i="3"/>
  <c r="L768" i="3"/>
  <c r="R768" i="3" s="1"/>
  <c r="M768" i="3"/>
  <c r="N768" i="3" s="1"/>
  <c r="W768" i="3" s="1"/>
  <c r="Q768" i="3"/>
  <c r="S768" i="3"/>
  <c r="T768" i="3" s="1"/>
  <c r="V768" i="3"/>
  <c r="H769" i="3"/>
  <c r="U769" i="3" s="1"/>
  <c r="K769" i="3"/>
  <c r="L769" i="3"/>
  <c r="M769" i="3"/>
  <c r="N769" i="3" s="1"/>
  <c r="W769" i="3" s="1"/>
  <c r="Q769" i="3"/>
  <c r="R769" i="3"/>
  <c r="S769" i="3"/>
  <c r="T769" i="3" s="1"/>
  <c r="V769" i="3"/>
  <c r="H770" i="3"/>
  <c r="U770" i="3" s="1"/>
  <c r="K770" i="3"/>
  <c r="L770" i="3"/>
  <c r="M770" i="3"/>
  <c r="N770" i="3"/>
  <c r="W770" i="3" s="1"/>
  <c r="Q770" i="3"/>
  <c r="R770" i="3"/>
  <c r="S770" i="3"/>
  <c r="T770" i="3"/>
  <c r="V770" i="3"/>
  <c r="H771" i="3"/>
  <c r="U771" i="3" s="1"/>
  <c r="K771" i="3"/>
  <c r="L771" i="3"/>
  <c r="M771" i="3"/>
  <c r="Q771" i="3"/>
  <c r="S771" i="3"/>
  <c r="V771" i="3"/>
  <c r="H772" i="3"/>
  <c r="U772" i="3" s="1"/>
  <c r="K772" i="3"/>
  <c r="L772" i="3"/>
  <c r="M772" i="3"/>
  <c r="Q772" i="3"/>
  <c r="R772" i="3"/>
  <c r="S772" i="3"/>
  <c r="V772" i="3"/>
  <c r="H773" i="3"/>
  <c r="U773" i="3" s="1"/>
  <c r="K773" i="3"/>
  <c r="L773" i="3"/>
  <c r="M773" i="3"/>
  <c r="N773" i="3" s="1"/>
  <c r="W773" i="3" s="1"/>
  <c r="Q773" i="3"/>
  <c r="R773" i="3"/>
  <c r="S773" i="3"/>
  <c r="T773" i="3" s="1"/>
  <c r="V773" i="3"/>
  <c r="H774" i="3"/>
  <c r="U774" i="3" s="1"/>
  <c r="K774" i="3"/>
  <c r="L774" i="3"/>
  <c r="M774" i="3"/>
  <c r="N774" i="3"/>
  <c r="W774" i="3" s="1"/>
  <c r="Q774" i="3"/>
  <c r="R774" i="3"/>
  <c r="S774" i="3"/>
  <c r="T774" i="3"/>
  <c r="V774" i="3"/>
  <c r="H775" i="3"/>
  <c r="U775" i="3" s="1"/>
  <c r="K775" i="3"/>
  <c r="L775" i="3"/>
  <c r="M775" i="3"/>
  <c r="Q775" i="3"/>
  <c r="R775" i="3"/>
  <c r="T776" i="3" s="1"/>
  <c r="S775" i="3"/>
  <c r="V775" i="3"/>
  <c r="H776" i="3"/>
  <c r="U776" i="3" s="1"/>
  <c r="K776" i="3"/>
  <c r="L776" i="3"/>
  <c r="M776" i="3"/>
  <c r="N776" i="3"/>
  <c r="W776" i="3" s="1"/>
  <c r="Q776" i="3"/>
  <c r="R776" i="3"/>
  <c r="S776" i="3"/>
  <c r="V776" i="3"/>
  <c r="H777" i="3"/>
  <c r="U777" i="3" s="1"/>
  <c r="K777" i="3"/>
  <c r="L777" i="3"/>
  <c r="M777" i="3"/>
  <c r="N777" i="3"/>
  <c r="W777" i="3" s="1"/>
  <c r="Q777" i="3"/>
  <c r="R777" i="3"/>
  <c r="S777" i="3"/>
  <c r="T777" i="3"/>
  <c r="V777" i="3"/>
  <c r="H778" i="3"/>
  <c r="U778" i="3" s="1"/>
  <c r="K778" i="3"/>
  <c r="L778" i="3"/>
  <c r="M778" i="3"/>
  <c r="N778" i="3"/>
  <c r="Q778" i="3"/>
  <c r="R778" i="3"/>
  <c r="S778" i="3"/>
  <c r="T778" i="3"/>
  <c r="V778" i="3"/>
  <c r="W778" i="3"/>
  <c r="H779" i="3"/>
  <c r="U779" i="3" s="1"/>
  <c r="K779" i="3"/>
  <c r="L779" i="3"/>
  <c r="M779" i="3"/>
  <c r="N779" i="3" s="1"/>
  <c r="Q779" i="3"/>
  <c r="R779" i="3"/>
  <c r="V779" i="3"/>
  <c r="W779" i="3"/>
  <c r="H780" i="3"/>
  <c r="U780" i="3" s="1"/>
  <c r="K780" i="3"/>
  <c r="L780" i="3"/>
  <c r="M780" i="3"/>
  <c r="N780" i="3" s="1"/>
  <c r="W780" i="3" s="1"/>
  <c r="Q780" i="3"/>
  <c r="R780" i="3"/>
  <c r="V780" i="3"/>
  <c r="H781" i="3"/>
  <c r="U781" i="3" s="1"/>
  <c r="K781" i="3"/>
  <c r="L781" i="3"/>
  <c r="M781" i="3"/>
  <c r="N781" i="3"/>
  <c r="W781" i="3" s="1"/>
  <c r="Q781" i="3"/>
  <c r="R781" i="3"/>
  <c r="S781" i="3"/>
  <c r="T781" i="3"/>
  <c r="V781" i="3"/>
  <c r="H782" i="3"/>
  <c r="U782" i="3" s="1"/>
  <c r="K782" i="3"/>
  <c r="L782" i="3"/>
  <c r="M782" i="3"/>
  <c r="N782" i="3"/>
  <c r="Q782" i="3"/>
  <c r="R782" i="3"/>
  <c r="S782" i="3"/>
  <c r="T782" i="3"/>
  <c r="V782" i="3"/>
  <c r="W782" i="3"/>
  <c r="H783" i="3"/>
  <c r="U783" i="3" s="1"/>
  <c r="K783" i="3"/>
  <c r="L783" i="3"/>
  <c r="R783" i="3" s="1"/>
  <c r="M783" i="3"/>
  <c r="Q783" i="3"/>
  <c r="V783" i="3"/>
  <c r="H784" i="3"/>
  <c r="U784" i="3" s="1"/>
  <c r="K784" i="3"/>
  <c r="L784" i="3"/>
  <c r="M784" i="3"/>
  <c r="N784" i="3" s="1"/>
  <c r="Q784" i="3"/>
  <c r="R784" i="3"/>
  <c r="S784" i="3"/>
  <c r="V784" i="3"/>
  <c r="W784" i="3"/>
  <c r="H785" i="3"/>
  <c r="U785" i="3" s="1"/>
  <c r="K785" i="3"/>
  <c r="L785" i="3"/>
  <c r="M785" i="3"/>
  <c r="N785" i="3" s="1"/>
  <c r="W785" i="3" s="1"/>
  <c r="Q785" i="3"/>
  <c r="R785" i="3"/>
  <c r="V785" i="3"/>
  <c r="H786" i="3"/>
  <c r="U786" i="3" s="1"/>
  <c r="K786" i="3"/>
  <c r="L786" i="3"/>
  <c r="M786" i="3"/>
  <c r="N786" i="3"/>
  <c r="W786" i="3" s="1"/>
  <c r="Q786" i="3"/>
  <c r="R786" i="3"/>
  <c r="S786" i="3"/>
  <c r="T786" i="3"/>
  <c r="V786" i="3"/>
  <c r="H787" i="3"/>
  <c r="U787" i="3" s="1"/>
  <c r="K787" i="3"/>
  <c r="L787" i="3"/>
  <c r="M787" i="3"/>
  <c r="Q787" i="3"/>
  <c r="S787" i="3"/>
  <c r="V787" i="3"/>
  <c r="H788" i="3"/>
  <c r="U788" i="3" s="1"/>
  <c r="K788" i="3"/>
  <c r="L788" i="3"/>
  <c r="M788" i="3"/>
  <c r="Q788" i="3"/>
  <c r="R788" i="3"/>
  <c r="S788" i="3"/>
  <c r="V788" i="3"/>
  <c r="H789" i="3"/>
  <c r="U789" i="3" s="1"/>
  <c r="K789" i="3"/>
  <c r="L789" i="3"/>
  <c r="M789" i="3"/>
  <c r="N789" i="3" s="1"/>
  <c r="W789" i="3" s="1"/>
  <c r="Q789" i="3"/>
  <c r="R789" i="3"/>
  <c r="S789" i="3"/>
  <c r="T789" i="3" s="1"/>
  <c r="V789" i="3"/>
  <c r="H790" i="3"/>
  <c r="U790" i="3" s="1"/>
  <c r="K790" i="3"/>
  <c r="L790" i="3"/>
  <c r="M790" i="3"/>
  <c r="N790" i="3"/>
  <c r="W790" i="3" s="1"/>
  <c r="Q790" i="3"/>
  <c r="R790" i="3"/>
  <c r="S790" i="3"/>
  <c r="T790" i="3"/>
  <c r="V790" i="3"/>
  <c r="H791" i="3"/>
  <c r="U791" i="3" s="1"/>
  <c r="K791" i="3"/>
  <c r="L791" i="3"/>
  <c r="M791" i="3"/>
  <c r="Q791" i="3"/>
  <c r="R791" i="3"/>
  <c r="S791" i="3"/>
  <c r="V791" i="3"/>
  <c r="H792" i="3"/>
  <c r="U792" i="3" s="1"/>
  <c r="K792" i="3"/>
  <c r="L792" i="3"/>
  <c r="M792" i="3"/>
  <c r="N792" i="3"/>
  <c r="W792" i="3" s="1"/>
  <c r="Q792" i="3"/>
  <c r="R792" i="3"/>
  <c r="S792" i="3"/>
  <c r="T792" i="3"/>
  <c r="V792" i="3"/>
  <c r="H793" i="3"/>
  <c r="U793" i="3" s="1"/>
  <c r="K793" i="3"/>
  <c r="L793" i="3"/>
  <c r="M793" i="3"/>
  <c r="N793" i="3"/>
  <c r="W793" i="3" s="1"/>
  <c r="Q793" i="3"/>
  <c r="R793" i="3"/>
  <c r="S793" i="3"/>
  <c r="T793" i="3"/>
  <c r="V793" i="3"/>
  <c r="H794" i="3"/>
  <c r="U794" i="3" s="1"/>
  <c r="K794" i="3"/>
  <c r="L794" i="3"/>
  <c r="M794" i="3"/>
  <c r="N794" i="3"/>
  <c r="Q794" i="3"/>
  <c r="R794" i="3"/>
  <c r="S794" i="3"/>
  <c r="T794" i="3"/>
  <c r="V794" i="3"/>
  <c r="W794" i="3"/>
  <c r="H795" i="3"/>
  <c r="U795" i="3" s="1"/>
  <c r="K795" i="3"/>
  <c r="L795" i="3"/>
  <c r="M795" i="3"/>
  <c r="N795" i="3" s="1"/>
  <c r="Q795" i="3"/>
  <c r="R795" i="3"/>
  <c r="V795" i="3"/>
  <c r="W795" i="3"/>
  <c r="H796" i="3"/>
  <c r="U796" i="3" s="1"/>
  <c r="K796" i="3"/>
  <c r="L796" i="3"/>
  <c r="M796" i="3"/>
  <c r="N796" i="3" s="1"/>
  <c r="W796" i="3" s="1"/>
  <c r="Q796" i="3"/>
  <c r="R796" i="3"/>
  <c r="S796" i="3"/>
  <c r="T796" i="3" s="1"/>
  <c r="V796" i="3"/>
  <c r="H797" i="3"/>
  <c r="U797" i="3" s="1"/>
  <c r="K797" i="3"/>
  <c r="L797" i="3"/>
  <c r="M797" i="3"/>
  <c r="N797" i="3"/>
  <c r="W797" i="3" s="1"/>
  <c r="Q797" i="3"/>
  <c r="R797" i="3"/>
  <c r="S797" i="3"/>
  <c r="T797" i="3"/>
  <c r="V797" i="3"/>
  <c r="H798" i="3"/>
  <c r="U798" i="3" s="1"/>
  <c r="K798" i="3"/>
  <c r="L798" i="3"/>
  <c r="M798" i="3"/>
  <c r="N798" i="3"/>
  <c r="Q798" i="3"/>
  <c r="R798" i="3"/>
  <c r="S798" i="3"/>
  <c r="T798" i="3"/>
  <c r="V798" i="3"/>
  <c r="W798" i="3"/>
  <c r="H799" i="3"/>
  <c r="U799" i="3" s="1"/>
  <c r="K799" i="3"/>
  <c r="L799" i="3"/>
  <c r="R799" i="3" s="1"/>
  <c r="M799" i="3"/>
  <c r="Q799" i="3"/>
  <c r="V799" i="3"/>
  <c r="H800" i="3"/>
  <c r="U800" i="3" s="1"/>
  <c r="K800" i="3"/>
  <c r="L800" i="3"/>
  <c r="R800" i="3" s="1"/>
  <c r="M800" i="3"/>
  <c r="N800" i="3" s="1"/>
  <c r="W800" i="3" s="1"/>
  <c r="Q800" i="3"/>
  <c r="S800" i="3"/>
  <c r="T800" i="3" s="1"/>
  <c r="V800" i="3"/>
  <c r="H801" i="3"/>
  <c r="U801" i="3" s="1"/>
  <c r="K801" i="3"/>
  <c r="L801" i="3"/>
  <c r="M801" i="3"/>
  <c r="N801" i="3" s="1"/>
  <c r="W801" i="3" s="1"/>
  <c r="Q801" i="3"/>
  <c r="R801" i="3"/>
  <c r="S801" i="3"/>
  <c r="T801" i="3" s="1"/>
  <c r="V801" i="3"/>
  <c r="H802" i="3"/>
  <c r="U802" i="3" s="1"/>
  <c r="K802" i="3"/>
  <c r="L802" i="3"/>
  <c r="M802" i="3"/>
  <c r="N802" i="3"/>
  <c r="W802" i="3" s="1"/>
  <c r="Q802" i="3"/>
  <c r="R802" i="3"/>
  <c r="S802" i="3"/>
  <c r="T802" i="3"/>
  <c r="V802" i="3"/>
  <c r="H803" i="3"/>
  <c r="U803" i="3" s="1"/>
  <c r="K803" i="3"/>
  <c r="L803" i="3"/>
  <c r="M803" i="3"/>
  <c r="Q803" i="3"/>
  <c r="S803" i="3"/>
  <c r="V803" i="3"/>
  <c r="H804" i="3"/>
  <c r="U804" i="3" s="1"/>
  <c r="K804" i="3"/>
  <c r="L804" i="3"/>
  <c r="M804" i="3"/>
  <c r="Q804" i="3"/>
  <c r="R804" i="3"/>
  <c r="S804" i="3"/>
  <c r="V804" i="3"/>
  <c r="H805" i="3"/>
  <c r="U805" i="3" s="1"/>
  <c r="K805" i="3"/>
  <c r="L805" i="3"/>
  <c r="M805" i="3"/>
  <c r="N805" i="3" s="1"/>
  <c r="W805" i="3" s="1"/>
  <c r="Q805" i="3"/>
  <c r="R805" i="3"/>
  <c r="S805" i="3"/>
  <c r="T805" i="3" s="1"/>
  <c r="V805" i="3"/>
  <c r="H806" i="3"/>
  <c r="U806" i="3" s="1"/>
  <c r="K806" i="3"/>
  <c r="L806" i="3"/>
  <c r="M806" i="3"/>
  <c r="N806" i="3"/>
  <c r="W806" i="3" s="1"/>
  <c r="Q806" i="3"/>
  <c r="R806" i="3"/>
  <c r="S806" i="3"/>
  <c r="T806" i="3"/>
  <c r="V806" i="3"/>
  <c r="H807" i="3"/>
  <c r="U807" i="3" s="1"/>
  <c r="K807" i="3"/>
  <c r="L807" i="3"/>
  <c r="M807" i="3"/>
  <c r="Q807" i="3"/>
  <c r="R807" i="3"/>
  <c r="T808" i="3" s="1"/>
  <c r="S807" i="3"/>
  <c r="V807" i="3"/>
  <c r="H808" i="3"/>
  <c r="U808" i="3" s="1"/>
  <c r="K808" i="3"/>
  <c r="L808" i="3"/>
  <c r="M808" i="3"/>
  <c r="N808" i="3"/>
  <c r="W808" i="3" s="1"/>
  <c r="Q808" i="3"/>
  <c r="R808" i="3"/>
  <c r="S808" i="3"/>
  <c r="V808" i="3"/>
  <c r="H809" i="3"/>
  <c r="U809" i="3" s="1"/>
  <c r="K809" i="3"/>
  <c r="L809" i="3"/>
  <c r="M809" i="3"/>
  <c r="N809" i="3"/>
  <c r="W809" i="3" s="1"/>
  <c r="Q809" i="3"/>
  <c r="R809" i="3"/>
  <c r="S809" i="3"/>
  <c r="T809" i="3"/>
  <c r="V809" i="3"/>
  <c r="H810" i="3"/>
  <c r="U810" i="3" s="1"/>
  <c r="K810" i="3"/>
  <c r="L810" i="3"/>
  <c r="M810" i="3"/>
  <c r="N810" i="3"/>
  <c r="Q810" i="3"/>
  <c r="R810" i="3"/>
  <c r="S810" i="3"/>
  <c r="T810" i="3"/>
  <c r="V810" i="3"/>
  <c r="W810" i="3"/>
  <c r="H811" i="3"/>
  <c r="U811" i="3" s="1"/>
  <c r="K811" i="3"/>
  <c r="L811" i="3"/>
  <c r="M811" i="3"/>
  <c r="N811" i="3" s="1"/>
  <c r="Q811" i="3"/>
  <c r="R811" i="3"/>
  <c r="V811" i="3"/>
  <c r="W811" i="3"/>
  <c r="H812" i="3"/>
  <c r="U812" i="3" s="1"/>
  <c r="K812" i="3"/>
  <c r="L812" i="3"/>
  <c r="M812" i="3"/>
  <c r="N812" i="3" s="1"/>
  <c r="W812" i="3" s="1"/>
  <c r="Q812" i="3"/>
  <c r="R812" i="3"/>
  <c r="V812" i="3"/>
  <c r="H813" i="3"/>
  <c r="U813" i="3" s="1"/>
  <c r="K813" i="3"/>
  <c r="L813" i="3"/>
  <c r="M813" i="3"/>
  <c r="N813" i="3"/>
  <c r="W813" i="3" s="1"/>
  <c r="Q813" i="3"/>
  <c r="R813" i="3"/>
  <c r="S813" i="3"/>
  <c r="T813" i="3"/>
  <c r="V813" i="3"/>
  <c r="H814" i="3"/>
  <c r="U814" i="3" s="1"/>
  <c r="K814" i="3"/>
  <c r="L814" i="3"/>
  <c r="M814" i="3"/>
  <c r="N814" i="3"/>
  <c r="Q814" i="3"/>
  <c r="R814" i="3"/>
  <c r="S814" i="3"/>
  <c r="T814" i="3"/>
  <c r="V814" i="3"/>
  <c r="W814" i="3"/>
  <c r="H815" i="3"/>
  <c r="U815" i="3" s="1"/>
  <c r="K815" i="3"/>
  <c r="L815" i="3"/>
  <c r="R815" i="3" s="1"/>
  <c r="M815" i="3"/>
  <c r="Q815" i="3"/>
  <c r="V815" i="3"/>
  <c r="H816" i="3"/>
  <c r="U816" i="3" s="1"/>
  <c r="K816" i="3"/>
  <c r="L816" i="3"/>
  <c r="M816" i="3"/>
  <c r="N816" i="3" s="1"/>
  <c r="Q816" i="3"/>
  <c r="R816" i="3"/>
  <c r="S816" i="3"/>
  <c r="V816" i="3"/>
  <c r="W816" i="3"/>
  <c r="H817" i="3"/>
  <c r="U817" i="3" s="1"/>
  <c r="K817" i="3"/>
  <c r="L817" i="3"/>
  <c r="M817" i="3"/>
  <c r="N817" i="3" s="1"/>
  <c r="W817" i="3" s="1"/>
  <c r="Q817" i="3"/>
  <c r="R817" i="3"/>
  <c r="V817" i="3"/>
  <c r="H818" i="3"/>
  <c r="U818" i="3" s="1"/>
  <c r="K818" i="3"/>
  <c r="L818" i="3"/>
  <c r="M818" i="3"/>
  <c r="N818" i="3"/>
  <c r="W818" i="3" s="1"/>
  <c r="Q818" i="3"/>
  <c r="R818" i="3"/>
  <c r="S818" i="3"/>
  <c r="T818" i="3"/>
  <c r="V818" i="3"/>
  <c r="H819" i="3"/>
  <c r="U819" i="3" s="1"/>
  <c r="K819" i="3"/>
  <c r="L819" i="3"/>
  <c r="M819" i="3"/>
  <c r="Q819" i="3"/>
  <c r="S819" i="3"/>
  <c r="V819" i="3"/>
  <c r="H820" i="3"/>
  <c r="U820" i="3" s="1"/>
  <c r="K820" i="3"/>
  <c r="L820" i="3"/>
  <c r="M820" i="3"/>
  <c r="Q820" i="3"/>
  <c r="R820" i="3"/>
  <c r="S820" i="3"/>
  <c r="V820" i="3"/>
  <c r="H821" i="3"/>
  <c r="U821" i="3" s="1"/>
  <c r="K821" i="3"/>
  <c r="L821" i="3"/>
  <c r="M821" i="3"/>
  <c r="N821" i="3" s="1"/>
  <c r="W821" i="3" s="1"/>
  <c r="Q821" i="3"/>
  <c r="R821" i="3"/>
  <c r="S821" i="3"/>
  <c r="T821" i="3" s="1"/>
  <c r="V821" i="3"/>
  <c r="H822" i="3"/>
  <c r="U822" i="3" s="1"/>
  <c r="K822" i="3"/>
  <c r="L822" i="3"/>
  <c r="M822" i="3"/>
  <c r="N822" i="3"/>
  <c r="W822" i="3" s="1"/>
  <c r="Q822" i="3"/>
  <c r="R822" i="3"/>
  <c r="S822" i="3"/>
  <c r="T822" i="3"/>
  <c r="V822" i="3"/>
  <c r="H823" i="3"/>
  <c r="U823" i="3" s="1"/>
  <c r="K823" i="3"/>
  <c r="L823" i="3"/>
  <c r="M823" i="3"/>
  <c r="Q823" i="3"/>
  <c r="R823" i="3"/>
  <c r="S823" i="3"/>
  <c r="V823" i="3"/>
  <c r="H824" i="3"/>
  <c r="U824" i="3" s="1"/>
  <c r="K824" i="3"/>
  <c r="L824" i="3"/>
  <c r="M824" i="3"/>
  <c r="N824" i="3"/>
  <c r="W824" i="3" s="1"/>
  <c r="Q824" i="3"/>
  <c r="R824" i="3"/>
  <c r="S824" i="3"/>
  <c r="T824" i="3"/>
  <c r="V824" i="3"/>
  <c r="H827" i="3"/>
  <c r="U827" i="3" s="1"/>
  <c r="K827" i="3"/>
  <c r="L827" i="3"/>
  <c r="M827" i="3"/>
  <c r="N827" i="3"/>
  <c r="W827" i="3" s="1"/>
  <c r="Q827" i="3"/>
  <c r="R827" i="3"/>
  <c r="S827" i="3"/>
  <c r="T827" i="3"/>
  <c r="V827" i="3"/>
  <c r="H828" i="3"/>
  <c r="U828" i="3" s="1"/>
  <c r="K828" i="3"/>
  <c r="L828" i="3"/>
  <c r="M828" i="3"/>
  <c r="N828" i="3"/>
  <c r="Q828" i="3"/>
  <c r="R828" i="3"/>
  <c r="S828" i="3"/>
  <c r="T828" i="3"/>
  <c r="V828" i="3"/>
  <c r="W828" i="3"/>
  <c r="H829" i="3"/>
  <c r="U829" i="3" s="1"/>
  <c r="K829" i="3"/>
  <c r="L829" i="3"/>
  <c r="M829" i="3"/>
  <c r="N829" i="3" s="1"/>
  <c r="Q829" i="3"/>
  <c r="R829" i="3"/>
  <c r="V829" i="3"/>
  <c r="W829" i="3"/>
  <c r="H830" i="3"/>
  <c r="U830" i="3" s="1"/>
  <c r="K830" i="3"/>
  <c r="L830" i="3"/>
  <c r="M830" i="3"/>
  <c r="N830" i="3" s="1"/>
  <c r="W830" i="3" s="1"/>
  <c r="Q830" i="3"/>
  <c r="R830" i="3"/>
  <c r="S830" i="3"/>
  <c r="T830" i="3" s="1"/>
  <c r="V830" i="3"/>
  <c r="H831" i="3"/>
  <c r="U831" i="3" s="1"/>
  <c r="K831" i="3"/>
  <c r="L831" i="3"/>
  <c r="M831" i="3"/>
  <c r="N831" i="3"/>
  <c r="W831" i="3" s="1"/>
  <c r="Q831" i="3"/>
  <c r="R831" i="3"/>
  <c r="S831" i="3"/>
  <c r="T831" i="3"/>
  <c r="V831" i="3"/>
  <c r="H832" i="3"/>
  <c r="U832" i="3" s="1"/>
  <c r="K832" i="3"/>
  <c r="L832" i="3"/>
  <c r="M832" i="3"/>
  <c r="N832" i="3"/>
  <c r="Q832" i="3"/>
  <c r="R832" i="3"/>
  <c r="S832" i="3"/>
  <c r="T832" i="3"/>
  <c r="V832" i="3"/>
  <c r="W832" i="3"/>
  <c r="H833" i="3"/>
  <c r="U833" i="3" s="1"/>
  <c r="K833" i="3"/>
  <c r="L833" i="3"/>
  <c r="R833" i="3" s="1"/>
  <c r="M833" i="3"/>
  <c r="Q833" i="3"/>
  <c r="V833" i="3"/>
  <c r="H834" i="3"/>
  <c r="U834" i="3" s="1"/>
  <c r="K834" i="3"/>
  <c r="L834" i="3"/>
  <c r="R834" i="3" s="1"/>
  <c r="M834" i="3"/>
  <c r="N834" i="3" s="1"/>
  <c r="W834" i="3" s="1"/>
  <c r="Q834" i="3"/>
  <c r="S834" i="3"/>
  <c r="T834" i="3" s="1"/>
  <c r="V834" i="3"/>
  <c r="H835" i="3"/>
  <c r="U835" i="3" s="1"/>
  <c r="K835" i="3"/>
  <c r="L835" i="3"/>
  <c r="M835" i="3"/>
  <c r="N835" i="3" s="1"/>
  <c r="W835" i="3" s="1"/>
  <c r="Q835" i="3"/>
  <c r="R835" i="3"/>
  <c r="S835" i="3"/>
  <c r="T835" i="3" s="1"/>
  <c r="V835" i="3"/>
  <c r="H836" i="3"/>
  <c r="U836" i="3" s="1"/>
  <c r="K836" i="3"/>
  <c r="L836" i="3"/>
  <c r="M836" i="3"/>
  <c r="N836" i="3"/>
  <c r="W836" i="3" s="1"/>
  <c r="Q836" i="3"/>
  <c r="R836" i="3"/>
  <c r="S836" i="3"/>
  <c r="T836" i="3"/>
  <c r="V836" i="3"/>
  <c r="H837" i="3"/>
  <c r="U837" i="3" s="1"/>
  <c r="K837" i="3"/>
  <c r="L837" i="3"/>
  <c r="M837" i="3"/>
  <c r="Q837" i="3"/>
  <c r="S837" i="3"/>
  <c r="V837" i="3"/>
  <c r="H838" i="3"/>
  <c r="U838" i="3" s="1"/>
  <c r="K838" i="3"/>
  <c r="L838" i="3"/>
  <c r="M838" i="3"/>
  <c r="Q838" i="3"/>
  <c r="R838" i="3"/>
  <c r="S838" i="3"/>
  <c r="V838" i="3"/>
  <c r="H839" i="3"/>
  <c r="U839" i="3" s="1"/>
  <c r="K839" i="3"/>
  <c r="L839" i="3"/>
  <c r="M839" i="3"/>
  <c r="N839" i="3" s="1"/>
  <c r="W839" i="3" s="1"/>
  <c r="Q839" i="3"/>
  <c r="R839" i="3"/>
  <c r="S839" i="3"/>
  <c r="T839" i="3" s="1"/>
  <c r="V839" i="3"/>
  <c r="H840" i="3"/>
  <c r="U840" i="3" s="1"/>
  <c r="K840" i="3"/>
  <c r="L840" i="3"/>
  <c r="M840" i="3"/>
  <c r="N840" i="3"/>
  <c r="W840" i="3" s="1"/>
  <c r="Q840" i="3"/>
  <c r="R840" i="3"/>
  <c r="S840" i="3"/>
  <c r="T840" i="3"/>
  <c r="V840" i="3"/>
  <c r="H841" i="3"/>
  <c r="U841" i="3" s="1"/>
  <c r="K841" i="3"/>
  <c r="L841" i="3"/>
  <c r="M841" i="3"/>
  <c r="Q841" i="3"/>
  <c r="R841" i="3"/>
  <c r="T842" i="3" s="1"/>
  <c r="S841" i="3"/>
  <c r="V841" i="3"/>
  <c r="H842" i="3"/>
  <c r="U842" i="3" s="1"/>
  <c r="K842" i="3"/>
  <c r="L842" i="3"/>
  <c r="M842" i="3"/>
  <c r="N842" i="3"/>
  <c r="W842" i="3" s="1"/>
  <c r="Q842" i="3"/>
  <c r="R842" i="3"/>
  <c r="S842" i="3"/>
  <c r="V842" i="3"/>
  <c r="H843" i="3"/>
  <c r="U843" i="3" s="1"/>
  <c r="K843" i="3"/>
  <c r="L843" i="3"/>
  <c r="M843" i="3"/>
  <c r="N843" i="3"/>
  <c r="W843" i="3" s="1"/>
  <c r="Q843" i="3"/>
  <c r="R843" i="3"/>
  <c r="S843" i="3"/>
  <c r="T843" i="3"/>
  <c r="V843" i="3"/>
  <c r="H844" i="3"/>
  <c r="U844" i="3" s="1"/>
  <c r="K844" i="3"/>
  <c r="L844" i="3"/>
  <c r="M844" i="3"/>
  <c r="N844" i="3"/>
  <c r="Q844" i="3"/>
  <c r="R844" i="3"/>
  <c r="S844" i="3"/>
  <c r="T844" i="3"/>
  <c r="V844" i="3"/>
  <c r="W844" i="3"/>
  <c r="H845" i="3"/>
  <c r="U845" i="3" s="1"/>
  <c r="K845" i="3"/>
  <c r="L845" i="3"/>
  <c r="M845" i="3"/>
  <c r="N845" i="3" s="1"/>
  <c r="Q845" i="3"/>
  <c r="R845" i="3"/>
  <c r="V845" i="3"/>
  <c r="W845" i="3"/>
  <c r="H846" i="3"/>
  <c r="U846" i="3" s="1"/>
  <c r="K846" i="3"/>
  <c r="L846" i="3"/>
  <c r="M846" i="3"/>
  <c r="N846" i="3" s="1"/>
  <c r="W846" i="3" s="1"/>
  <c r="Q846" i="3"/>
  <c r="R846" i="3"/>
  <c r="V846" i="3"/>
  <c r="H847" i="3"/>
  <c r="U847" i="3" s="1"/>
  <c r="K847" i="3"/>
  <c r="L847" i="3"/>
  <c r="M847" i="3"/>
  <c r="N847" i="3"/>
  <c r="W847" i="3" s="1"/>
  <c r="Q847" i="3"/>
  <c r="R847" i="3"/>
  <c r="S847" i="3"/>
  <c r="T847" i="3"/>
  <c r="V847" i="3"/>
  <c r="H848" i="3"/>
  <c r="U848" i="3" s="1"/>
  <c r="K848" i="3"/>
  <c r="L848" i="3"/>
  <c r="M848" i="3"/>
  <c r="N848" i="3"/>
  <c r="Q848" i="3"/>
  <c r="R848" i="3"/>
  <c r="S848" i="3"/>
  <c r="T848" i="3"/>
  <c r="V848" i="3"/>
  <c r="W848" i="3"/>
  <c r="H849" i="3"/>
  <c r="U849" i="3" s="1"/>
  <c r="K849" i="3"/>
  <c r="L849" i="3"/>
  <c r="R849" i="3" s="1"/>
  <c r="M849" i="3"/>
  <c r="Q849" i="3"/>
  <c r="V849" i="3"/>
  <c r="H850" i="3"/>
  <c r="U850" i="3" s="1"/>
  <c r="K850" i="3"/>
  <c r="L850" i="3"/>
  <c r="M850" i="3"/>
  <c r="N850" i="3" s="1"/>
  <c r="Q850" i="3"/>
  <c r="R850" i="3"/>
  <c r="S850" i="3"/>
  <c r="V850" i="3"/>
  <c r="W850" i="3"/>
  <c r="H851" i="3"/>
  <c r="U851" i="3" s="1"/>
  <c r="K851" i="3"/>
  <c r="L851" i="3"/>
  <c r="M851" i="3"/>
  <c r="N851" i="3" s="1"/>
  <c r="W851" i="3" s="1"/>
  <c r="Q851" i="3"/>
  <c r="R851" i="3"/>
  <c r="V851" i="3"/>
  <c r="H852" i="3"/>
  <c r="U852" i="3" s="1"/>
  <c r="K852" i="3"/>
  <c r="L852" i="3"/>
  <c r="M852" i="3"/>
  <c r="N852" i="3"/>
  <c r="W852" i="3" s="1"/>
  <c r="Q852" i="3"/>
  <c r="R852" i="3"/>
  <c r="S852" i="3"/>
  <c r="T852" i="3"/>
  <c r="V852" i="3"/>
  <c r="H853" i="3"/>
  <c r="U853" i="3" s="1"/>
  <c r="K853" i="3"/>
  <c r="L853" i="3"/>
  <c r="M853" i="3"/>
  <c r="Q853" i="3"/>
  <c r="S853" i="3"/>
  <c r="V853" i="3"/>
  <c r="H854" i="3"/>
  <c r="U854" i="3" s="1"/>
  <c r="K854" i="3"/>
  <c r="L854" i="3"/>
  <c r="M854" i="3"/>
  <c r="Q854" i="3"/>
  <c r="R854" i="3"/>
  <c r="S854" i="3"/>
  <c r="V854" i="3"/>
  <c r="H855" i="3"/>
  <c r="U855" i="3" s="1"/>
  <c r="K855" i="3"/>
  <c r="L855" i="3"/>
  <c r="M855" i="3"/>
  <c r="N855" i="3" s="1"/>
  <c r="W855" i="3" s="1"/>
  <c r="Q855" i="3"/>
  <c r="R855" i="3"/>
  <c r="S855" i="3"/>
  <c r="T855" i="3" s="1"/>
  <c r="V855" i="3"/>
  <c r="H856" i="3"/>
  <c r="U856" i="3" s="1"/>
  <c r="K856" i="3"/>
  <c r="L856" i="3"/>
  <c r="M856" i="3"/>
  <c r="N856" i="3"/>
  <c r="W856" i="3" s="1"/>
  <c r="Q856" i="3"/>
  <c r="R856" i="3"/>
  <c r="S856" i="3"/>
  <c r="T856" i="3"/>
  <c r="V856" i="3"/>
  <c r="H857" i="3"/>
  <c r="U857" i="3" s="1"/>
  <c r="K857" i="3"/>
  <c r="L857" i="3"/>
  <c r="M857" i="3"/>
  <c r="Q857" i="3"/>
  <c r="R857" i="3"/>
  <c r="S857" i="3"/>
  <c r="V857" i="3"/>
  <c r="H858" i="3"/>
  <c r="U858" i="3" s="1"/>
  <c r="K858" i="3"/>
  <c r="L858" i="3"/>
  <c r="M858" i="3"/>
  <c r="N858" i="3"/>
  <c r="W858" i="3" s="1"/>
  <c r="Q858" i="3"/>
  <c r="R858" i="3"/>
  <c r="S858" i="3"/>
  <c r="T858" i="3"/>
  <c r="V858" i="3"/>
  <c r="H859" i="3"/>
  <c r="U859" i="3" s="1"/>
  <c r="K859" i="3"/>
  <c r="L859" i="3"/>
  <c r="M859" i="3"/>
  <c r="N859" i="3"/>
  <c r="W859" i="3" s="1"/>
  <c r="Q859" i="3"/>
  <c r="R859" i="3"/>
  <c r="S859" i="3"/>
  <c r="T859" i="3"/>
  <c r="V859" i="3"/>
  <c r="H860" i="3"/>
  <c r="U860" i="3" s="1"/>
  <c r="K860" i="3"/>
  <c r="L860" i="3"/>
  <c r="M860" i="3"/>
  <c r="N860" i="3"/>
  <c r="Q860" i="3"/>
  <c r="R860" i="3"/>
  <c r="S860" i="3"/>
  <c r="T860" i="3"/>
  <c r="V860" i="3"/>
  <c r="W860" i="3"/>
  <c r="H861" i="3"/>
  <c r="U861" i="3" s="1"/>
  <c r="K861" i="3"/>
  <c r="L861" i="3"/>
  <c r="M861" i="3"/>
  <c r="N861" i="3" s="1"/>
  <c r="Q861" i="3"/>
  <c r="R861" i="3"/>
  <c r="V861" i="3"/>
  <c r="W861" i="3"/>
  <c r="H862" i="3"/>
  <c r="U862" i="3" s="1"/>
  <c r="K862" i="3"/>
  <c r="L862" i="3"/>
  <c r="M862" i="3"/>
  <c r="N862" i="3" s="1"/>
  <c r="W862" i="3" s="1"/>
  <c r="Q862" i="3"/>
  <c r="R862" i="3"/>
  <c r="S862" i="3"/>
  <c r="T862" i="3" s="1"/>
  <c r="V862" i="3"/>
  <c r="H863" i="3"/>
  <c r="U863" i="3" s="1"/>
  <c r="K863" i="3"/>
  <c r="L863" i="3"/>
  <c r="M863" i="3"/>
  <c r="N863" i="3"/>
  <c r="W863" i="3" s="1"/>
  <c r="Q863" i="3"/>
  <c r="R863" i="3"/>
  <c r="S863" i="3"/>
  <c r="T863" i="3"/>
  <c r="V863" i="3"/>
  <c r="H864" i="3"/>
  <c r="U864" i="3" s="1"/>
  <c r="K864" i="3"/>
  <c r="L864" i="3"/>
  <c r="M864" i="3"/>
  <c r="N864" i="3"/>
  <c r="Q864" i="3"/>
  <c r="R864" i="3"/>
  <c r="S864" i="3"/>
  <c r="T864" i="3"/>
  <c r="V864" i="3"/>
  <c r="W864" i="3"/>
  <c r="H865" i="3"/>
  <c r="U865" i="3" s="1"/>
  <c r="K865" i="3"/>
  <c r="L865" i="3"/>
  <c r="R865" i="3" s="1"/>
  <c r="M865" i="3"/>
  <c r="Q865" i="3"/>
  <c r="V865" i="3"/>
  <c r="H866" i="3"/>
  <c r="U866" i="3" s="1"/>
  <c r="K866" i="3"/>
  <c r="L866" i="3"/>
  <c r="R866" i="3" s="1"/>
  <c r="M866" i="3"/>
  <c r="N866" i="3" s="1"/>
  <c r="W866" i="3" s="1"/>
  <c r="Q866" i="3"/>
  <c r="S866" i="3"/>
  <c r="T866" i="3" s="1"/>
  <c r="V866" i="3"/>
  <c r="H867" i="3"/>
  <c r="U867" i="3" s="1"/>
  <c r="K867" i="3"/>
  <c r="L867" i="3"/>
  <c r="M867" i="3"/>
  <c r="N867" i="3" s="1"/>
  <c r="W867" i="3" s="1"/>
  <c r="Q867" i="3"/>
  <c r="R867" i="3"/>
  <c r="S867" i="3"/>
  <c r="T867" i="3" s="1"/>
  <c r="V867" i="3"/>
  <c r="H868" i="3"/>
  <c r="U868" i="3" s="1"/>
  <c r="K868" i="3"/>
  <c r="L868" i="3"/>
  <c r="M868" i="3"/>
  <c r="N868" i="3"/>
  <c r="W868" i="3" s="1"/>
  <c r="Q868" i="3"/>
  <c r="R868" i="3"/>
  <c r="S868" i="3"/>
  <c r="T868" i="3"/>
  <c r="V868" i="3"/>
  <c r="H869" i="3"/>
  <c r="U869" i="3" s="1"/>
  <c r="K869" i="3"/>
  <c r="L869" i="3"/>
  <c r="M869" i="3"/>
  <c r="Q869" i="3"/>
  <c r="S869" i="3"/>
  <c r="V869" i="3"/>
  <c r="H870" i="3"/>
  <c r="U870" i="3" s="1"/>
  <c r="K870" i="3"/>
  <c r="L870" i="3"/>
  <c r="M870" i="3"/>
  <c r="Q870" i="3"/>
  <c r="R870" i="3"/>
  <c r="S870" i="3"/>
  <c r="V870" i="3"/>
  <c r="H871" i="3"/>
  <c r="U871" i="3" s="1"/>
  <c r="K871" i="3"/>
  <c r="L871" i="3"/>
  <c r="M871" i="3"/>
  <c r="N871" i="3" s="1"/>
  <c r="W871" i="3" s="1"/>
  <c r="Q871" i="3"/>
  <c r="R871" i="3"/>
  <c r="S871" i="3"/>
  <c r="T871" i="3" s="1"/>
  <c r="V871" i="3"/>
  <c r="H872" i="3"/>
  <c r="U872" i="3" s="1"/>
  <c r="K872" i="3"/>
  <c r="L872" i="3"/>
  <c r="M872" i="3"/>
  <c r="N872" i="3"/>
  <c r="W872" i="3" s="1"/>
  <c r="Q872" i="3"/>
  <c r="R872" i="3"/>
  <c r="S872" i="3"/>
  <c r="T872" i="3"/>
  <c r="V872" i="3"/>
  <c r="H873" i="3"/>
  <c r="U873" i="3" s="1"/>
  <c r="K873" i="3"/>
  <c r="L873" i="3"/>
  <c r="M873" i="3"/>
  <c r="Q873" i="3"/>
  <c r="R873" i="3"/>
  <c r="S873" i="3"/>
  <c r="V873" i="3"/>
  <c r="H874" i="3"/>
  <c r="U874" i="3" s="1"/>
  <c r="K874" i="3"/>
  <c r="L874" i="3"/>
  <c r="M874" i="3"/>
  <c r="N874" i="3"/>
  <c r="W874" i="3" s="1"/>
  <c r="Q874" i="3"/>
  <c r="R874" i="3"/>
  <c r="S874" i="3"/>
  <c r="T874" i="3"/>
  <c r="V874" i="3"/>
  <c r="H875" i="3"/>
  <c r="U875" i="3" s="1"/>
  <c r="K875" i="3"/>
  <c r="L875" i="3"/>
  <c r="M875" i="3"/>
  <c r="N875" i="3"/>
  <c r="W875" i="3" s="1"/>
  <c r="Q875" i="3"/>
  <c r="R875" i="3"/>
  <c r="S875" i="3"/>
  <c r="T875" i="3"/>
  <c r="V875" i="3"/>
  <c r="H876" i="3"/>
  <c r="U876" i="3" s="1"/>
  <c r="K876" i="3"/>
  <c r="L876" i="3"/>
  <c r="M876" i="3"/>
  <c r="N876" i="3"/>
  <c r="Q876" i="3"/>
  <c r="R876" i="3"/>
  <c r="S876" i="3"/>
  <c r="T876" i="3"/>
  <c r="V876" i="3"/>
  <c r="W876" i="3"/>
  <c r="H877" i="3"/>
  <c r="U877" i="3" s="1"/>
  <c r="K877" i="3"/>
  <c r="L877" i="3"/>
  <c r="M877" i="3"/>
  <c r="N877" i="3" s="1"/>
  <c r="Q877" i="3"/>
  <c r="R877" i="3"/>
  <c r="V877" i="3"/>
  <c r="W877" i="3"/>
  <c r="H878" i="3"/>
  <c r="U878" i="3" s="1"/>
  <c r="K878" i="3"/>
  <c r="L878" i="3"/>
  <c r="M878" i="3"/>
  <c r="N878" i="3" s="1"/>
  <c r="W878" i="3" s="1"/>
  <c r="Q878" i="3"/>
  <c r="R878" i="3"/>
  <c r="V878" i="3"/>
  <c r="H879" i="3"/>
  <c r="U879" i="3" s="1"/>
  <c r="K879" i="3"/>
  <c r="L879" i="3"/>
  <c r="M879" i="3"/>
  <c r="N879" i="3"/>
  <c r="W879" i="3" s="1"/>
  <c r="Q879" i="3"/>
  <c r="R879" i="3"/>
  <c r="S879" i="3"/>
  <c r="T879" i="3"/>
  <c r="V879" i="3"/>
  <c r="H880" i="3"/>
  <c r="U880" i="3" s="1"/>
  <c r="K880" i="3"/>
  <c r="L880" i="3"/>
  <c r="M880" i="3"/>
  <c r="N880" i="3"/>
  <c r="Q880" i="3"/>
  <c r="R880" i="3"/>
  <c r="S880" i="3"/>
  <c r="T880" i="3"/>
  <c r="V880" i="3"/>
  <c r="W880" i="3"/>
  <c r="H881" i="3"/>
  <c r="U881" i="3" s="1"/>
  <c r="K881" i="3"/>
  <c r="L881" i="3"/>
  <c r="R881" i="3" s="1"/>
  <c r="M881" i="3"/>
  <c r="Q881" i="3"/>
  <c r="V881" i="3"/>
  <c r="H882" i="3"/>
  <c r="U882" i="3" s="1"/>
  <c r="K882" i="3"/>
  <c r="L882" i="3"/>
  <c r="M882" i="3"/>
  <c r="N882" i="3" s="1"/>
  <c r="Q882" i="3"/>
  <c r="R882" i="3"/>
  <c r="S882" i="3"/>
  <c r="V882" i="3"/>
  <c r="W882" i="3"/>
  <c r="H883" i="3"/>
  <c r="U883" i="3" s="1"/>
  <c r="K883" i="3"/>
  <c r="L883" i="3"/>
  <c r="M883" i="3"/>
  <c r="N883" i="3" s="1"/>
  <c r="W883" i="3" s="1"/>
  <c r="Q883" i="3"/>
  <c r="R883" i="3"/>
  <c r="V883" i="3"/>
  <c r="H884" i="3"/>
  <c r="U884" i="3" s="1"/>
  <c r="K884" i="3"/>
  <c r="L884" i="3"/>
  <c r="M884" i="3"/>
  <c r="N884" i="3"/>
  <c r="W884" i="3" s="1"/>
  <c r="Q884" i="3"/>
  <c r="R884" i="3"/>
  <c r="S884" i="3"/>
  <c r="T884" i="3"/>
  <c r="V884" i="3"/>
  <c r="H885" i="3"/>
  <c r="U885" i="3" s="1"/>
  <c r="K885" i="3"/>
  <c r="L885" i="3"/>
  <c r="M885" i="3"/>
  <c r="Q885" i="3"/>
  <c r="S885" i="3"/>
  <c r="V885" i="3"/>
  <c r="H886" i="3"/>
  <c r="U886" i="3" s="1"/>
  <c r="K886" i="3"/>
  <c r="L886" i="3"/>
  <c r="M886" i="3"/>
  <c r="Q886" i="3"/>
  <c r="R886" i="3"/>
  <c r="S886" i="3"/>
  <c r="V886" i="3"/>
  <c r="H887" i="3"/>
  <c r="U887" i="3" s="1"/>
  <c r="K887" i="3"/>
  <c r="L887" i="3"/>
  <c r="M887" i="3"/>
  <c r="N887" i="3" s="1"/>
  <c r="W887" i="3" s="1"/>
  <c r="Q887" i="3"/>
  <c r="R887" i="3"/>
  <c r="S887" i="3"/>
  <c r="T887" i="3" s="1"/>
  <c r="V887" i="3"/>
  <c r="H888" i="3"/>
  <c r="U888" i="3" s="1"/>
  <c r="K888" i="3"/>
  <c r="L888" i="3"/>
  <c r="M888" i="3"/>
  <c r="N888" i="3"/>
  <c r="W888" i="3" s="1"/>
  <c r="Q888" i="3"/>
  <c r="R888" i="3"/>
  <c r="S888" i="3"/>
  <c r="T888" i="3"/>
  <c r="V888" i="3"/>
  <c r="H889" i="3"/>
  <c r="U889" i="3" s="1"/>
  <c r="K889" i="3"/>
  <c r="L889" i="3"/>
  <c r="M889" i="3"/>
  <c r="Q889" i="3"/>
  <c r="R889" i="3"/>
  <c r="S889" i="3"/>
  <c r="V889" i="3"/>
  <c r="H890" i="3"/>
  <c r="U890" i="3" s="1"/>
  <c r="K890" i="3"/>
  <c r="L890" i="3"/>
  <c r="M890" i="3"/>
  <c r="N890" i="3"/>
  <c r="W890" i="3" s="1"/>
  <c r="Q890" i="3"/>
  <c r="R890" i="3"/>
  <c r="S890" i="3"/>
  <c r="T890" i="3"/>
  <c r="V890" i="3"/>
  <c r="H891" i="3"/>
  <c r="U891" i="3" s="1"/>
  <c r="K891" i="3"/>
  <c r="L891" i="3"/>
  <c r="M891" i="3"/>
  <c r="N891" i="3"/>
  <c r="W891" i="3" s="1"/>
  <c r="Q891" i="3"/>
  <c r="R891" i="3"/>
  <c r="S891" i="3"/>
  <c r="T891" i="3"/>
  <c r="V891" i="3"/>
  <c r="H892" i="3"/>
  <c r="U892" i="3" s="1"/>
  <c r="K892" i="3"/>
  <c r="L892" i="3"/>
  <c r="M892" i="3"/>
  <c r="N892" i="3"/>
  <c r="Q892" i="3"/>
  <c r="R892" i="3"/>
  <c r="S892" i="3"/>
  <c r="T892" i="3"/>
  <c r="V892" i="3"/>
  <c r="W892" i="3"/>
  <c r="H893" i="3"/>
  <c r="U893" i="3" s="1"/>
  <c r="K893" i="3"/>
  <c r="L893" i="3"/>
  <c r="M893" i="3"/>
  <c r="N893" i="3" s="1"/>
  <c r="Q893" i="3"/>
  <c r="R893" i="3"/>
  <c r="V893" i="3"/>
  <c r="W893" i="3"/>
  <c r="H894" i="3"/>
  <c r="U894" i="3" s="1"/>
  <c r="K894" i="3"/>
  <c r="L894" i="3"/>
  <c r="M894" i="3"/>
  <c r="N894" i="3" s="1"/>
  <c r="W894" i="3" s="1"/>
  <c r="Q894" i="3"/>
  <c r="R894" i="3"/>
  <c r="S894" i="3"/>
  <c r="T894" i="3" s="1"/>
  <c r="V894" i="3"/>
  <c r="H895" i="3"/>
  <c r="U895" i="3" s="1"/>
  <c r="K895" i="3"/>
  <c r="L895" i="3"/>
  <c r="M895" i="3"/>
  <c r="N895" i="3"/>
  <c r="W895" i="3" s="1"/>
  <c r="Q895" i="3"/>
  <c r="R895" i="3"/>
  <c r="S895" i="3"/>
  <c r="T895" i="3"/>
  <c r="V895" i="3"/>
  <c r="H896" i="3"/>
  <c r="U896" i="3" s="1"/>
  <c r="K896" i="3"/>
  <c r="L896" i="3"/>
  <c r="M896" i="3"/>
  <c r="N896" i="3"/>
  <c r="Q896" i="3"/>
  <c r="R896" i="3"/>
  <c r="S896" i="3"/>
  <c r="T896" i="3"/>
  <c r="V896" i="3"/>
  <c r="W896" i="3"/>
  <c r="H897" i="3"/>
  <c r="U897" i="3" s="1"/>
  <c r="K897" i="3"/>
  <c r="L897" i="3"/>
  <c r="R897" i="3" s="1"/>
  <c r="M897" i="3"/>
  <c r="Q897" i="3"/>
  <c r="V897" i="3"/>
  <c r="H898" i="3"/>
  <c r="U898" i="3" s="1"/>
  <c r="K898" i="3"/>
  <c r="L898" i="3"/>
  <c r="R898" i="3" s="1"/>
  <c r="M898" i="3"/>
  <c r="N898" i="3" s="1"/>
  <c r="W898" i="3" s="1"/>
  <c r="Q898" i="3"/>
  <c r="S898" i="3"/>
  <c r="T898" i="3" s="1"/>
  <c r="V898" i="3"/>
  <c r="H899" i="3"/>
  <c r="U899" i="3" s="1"/>
  <c r="K899" i="3"/>
  <c r="L899" i="3"/>
  <c r="M899" i="3"/>
  <c r="N899" i="3" s="1"/>
  <c r="W899" i="3" s="1"/>
  <c r="Q899" i="3"/>
  <c r="R899" i="3"/>
  <c r="S899" i="3"/>
  <c r="T899" i="3" s="1"/>
  <c r="V899" i="3"/>
  <c r="H900" i="3"/>
  <c r="U900" i="3" s="1"/>
  <c r="K900" i="3"/>
  <c r="L900" i="3"/>
  <c r="M900" i="3"/>
  <c r="N900" i="3"/>
  <c r="W900" i="3" s="1"/>
  <c r="Q900" i="3"/>
  <c r="R900" i="3"/>
  <c r="S900" i="3"/>
  <c r="T900" i="3"/>
  <c r="V900" i="3"/>
  <c r="H901" i="3"/>
  <c r="U901" i="3" s="1"/>
  <c r="K901" i="3"/>
  <c r="L901" i="3"/>
  <c r="M901" i="3"/>
  <c r="Q901" i="3"/>
  <c r="S901" i="3"/>
  <c r="V901" i="3"/>
  <c r="H902" i="3"/>
  <c r="U902" i="3" s="1"/>
  <c r="K902" i="3"/>
  <c r="L902" i="3"/>
  <c r="M902" i="3"/>
  <c r="Q902" i="3"/>
  <c r="R902" i="3"/>
  <c r="S902" i="3"/>
  <c r="V902" i="3"/>
  <c r="H903" i="3"/>
  <c r="U903" i="3" s="1"/>
  <c r="K903" i="3"/>
  <c r="L903" i="3"/>
  <c r="M903" i="3"/>
  <c r="N903" i="3" s="1"/>
  <c r="W903" i="3" s="1"/>
  <c r="Q903" i="3"/>
  <c r="R903" i="3"/>
  <c r="S903" i="3"/>
  <c r="T903" i="3" s="1"/>
  <c r="V903" i="3"/>
  <c r="H904" i="3"/>
  <c r="U904" i="3" s="1"/>
  <c r="K904" i="3"/>
  <c r="L904" i="3"/>
  <c r="M904" i="3"/>
  <c r="N904" i="3"/>
  <c r="W904" i="3" s="1"/>
  <c r="Q904" i="3"/>
  <c r="R904" i="3"/>
  <c r="S904" i="3"/>
  <c r="T904" i="3"/>
  <c r="V904" i="3"/>
  <c r="H905" i="3"/>
  <c r="U905" i="3" s="1"/>
  <c r="K905" i="3"/>
  <c r="L905" i="3"/>
  <c r="M905" i="3"/>
  <c r="Q905" i="3"/>
  <c r="R905" i="3"/>
  <c r="S905" i="3"/>
  <c r="V905" i="3"/>
  <c r="H906" i="3"/>
  <c r="U906" i="3" s="1"/>
  <c r="K906" i="3"/>
  <c r="L906" i="3"/>
  <c r="M906" i="3"/>
  <c r="N906" i="3"/>
  <c r="W906" i="3" s="1"/>
  <c r="Q906" i="3"/>
  <c r="R906" i="3"/>
  <c r="S906" i="3"/>
  <c r="T906" i="3"/>
  <c r="V906" i="3"/>
  <c r="H907" i="3"/>
  <c r="U907" i="3" s="1"/>
  <c r="K907" i="3"/>
  <c r="L907" i="3"/>
  <c r="M907" i="3"/>
  <c r="N907" i="3"/>
  <c r="W907" i="3" s="1"/>
  <c r="Q907" i="3"/>
  <c r="R907" i="3"/>
  <c r="S907" i="3"/>
  <c r="T907" i="3"/>
  <c r="V907" i="3"/>
  <c r="H908" i="3"/>
  <c r="U908" i="3" s="1"/>
  <c r="K908" i="3"/>
  <c r="L908" i="3"/>
  <c r="M908" i="3"/>
  <c r="N908" i="3"/>
  <c r="Q908" i="3"/>
  <c r="R908" i="3"/>
  <c r="S908" i="3"/>
  <c r="T908" i="3"/>
  <c r="V908" i="3"/>
  <c r="W908" i="3"/>
  <c r="H909" i="3"/>
  <c r="U909" i="3" s="1"/>
  <c r="K909" i="3"/>
  <c r="L909" i="3"/>
  <c r="M909" i="3"/>
  <c r="N909" i="3" s="1"/>
  <c r="Q909" i="3"/>
  <c r="R909" i="3"/>
  <c r="V909" i="3"/>
  <c r="W909" i="3"/>
  <c r="H910" i="3"/>
  <c r="U910" i="3" s="1"/>
  <c r="K910" i="3"/>
  <c r="L910" i="3"/>
  <c r="M910" i="3"/>
  <c r="N910" i="3" s="1"/>
  <c r="W910" i="3" s="1"/>
  <c r="Q910" i="3"/>
  <c r="R910" i="3"/>
  <c r="V910" i="3"/>
  <c r="H911" i="3"/>
  <c r="U911" i="3" s="1"/>
  <c r="K911" i="3"/>
  <c r="L911" i="3"/>
  <c r="M911" i="3"/>
  <c r="N911" i="3"/>
  <c r="W911" i="3" s="1"/>
  <c r="Q911" i="3"/>
  <c r="R911" i="3"/>
  <c r="S911" i="3"/>
  <c r="T911" i="3"/>
  <c r="V911" i="3"/>
  <c r="H912" i="3"/>
  <c r="U912" i="3" s="1"/>
  <c r="K912" i="3"/>
  <c r="L912" i="3"/>
  <c r="M912" i="3"/>
  <c r="N912" i="3"/>
  <c r="Q912" i="3"/>
  <c r="R912" i="3"/>
  <c r="S912" i="3"/>
  <c r="T912" i="3"/>
  <c r="V912" i="3"/>
  <c r="W912" i="3"/>
  <c r="H913" i="3"/>
  <c r="U913" i="3" s="1"/>
  <c r="K913" i="3"/>
  <c r="L913" i="3"/>
  <c r="R913" i="3" s="1"/>
  <c r="M913" i="3"/>
  <c r="Q913" i="3"/>
  <c r="V913" i="3"/>
  <c r="H914" i="3"/>
  <c r="U914" i="3" s="1"/>
  <c r="K914" i="3"/>
  <c r="L914" i="3"/>
  <c r="M914" i="3"/>
  <c r="N914" i="3" s="1"/>
  <c r="Q914" i="3"/>
  <c r="R914" i="3"/>
  <c r="S914" i="3"/>
  <c r="V914" i="3"/>
  <c r="W914" i="3"/>
  <c r="H915" i="3"/>
  <c r="U915" i="3" s="1"/>
  <c r="K915" i="3"/>
  <c r="L915" i="3"/>
  <c r="M915" i="3"/>
  <c r="N915" i="3" s="1"/>
  <c r="W915" i="3" s="1"/>
  <c r="Q915" i="3"/>
  <c r="R915" i="3"/>
  <c r="V915" i="3"/>
  <c r="H916" i="3"/>
  <c r="U916" i="3" s="1"/>
  <c r="K916" i="3"/>
  <c r="L916" i="3"/>
  <c r="M916" i="3"/>
  <c r="N916" i="3"/>
  <c r="W916" i="3" s="1"/>
  <c r="Q916" i="3"/>
  <c r="R916" i="3"/>
  <c r="S916" i="3"/>
  <c r="T916" i="3"/>
  <c r="V916" i="3"/>
  <c r="H917" i="3"/>
  <c r="U917" i="3" s="1"/>
  <c r="K917" i="3"/>
  <c r="L917" i="3"/>
  <c r="M917" i="3"/>
  <c r="Q917" i="3"/>
  <c r="S917" i="3"/>
  <c r="V917" i="3"/>
  <c r="H918" i="3"/>
  <c r="U918" i="3" s="1"/>
  <c r="K918" i="3"/>
  <c r="L918" i="3"/>
  <c r="M918" i="3"/>
  <c r="Q918" i="3"/>
  <c r="R918" i="3"/>
  <c r="S918" i="3"/>
  <c r="V918" i="3"/>
  <c r="H919" i="3"/>
  <c r="U919" i="3" s="1"/>
  <c r="K919" i="3"/>
  <c r="L919" i="3"/>
  <c r="M919" i="3"/>
  <c r="N919" i="3" s="1"/>
  <c r="W919" i="3" s="1"/>
  <c r="Q919" i="3"/>
  <c r="R919" i="3"/>
  <c r="S919" i="3"/>
  <c r="T919" i="3" s="1"/>
  <c r="V919" i="3"/>
  <c r="H920" i="3"/>
  <c r="U920" i="3" s="1"/>
  <c r="K920" i="3"/>
  <c r="L920" i="3"/>
  <c r="M920" i="3"/>
  <c r="N920" i="3"/>
  <c r="W920" i="3" s="1"/>
  <c r="Q920" i="3"/>
  <c r="R920" i="3"/>
  <c r="S920" i="3"/>
  <c r="T920" i="3"/>
  <c r="V920" i="3"/>
  <c r="H921" i="3"/>
  <c r="U921" i="3" s="1"/>
  <c r="K921" i="3"/>
  <c r="L921" i="3"/>
  <c r="M921" i="3"/>
  <c r="Q921" i="3"/>
  <c r="R921" i="3"/>
  <c r="S921" i="3"/>
  <c r="V921" i="3"/>
  <c r="H922" i="3"/>
  <c r="U922" i="3" s="1"/>
  <c r="K922" i="3"/>
  <c r="L922" i="3"/>
  <c r="M922" i="3"/>
  <c r="N922" i="3"/>
  <c r="W922" i="3" s="1"/>
  <c r="Q922" i="3"/>
  <c r="R922" i="3"/>
  <c r="S922" i="3"/>
  <c r="T922" i="3"/>
  <c r="V922" i="3"/>
  <c r="H923" i="3"/>
  <c r="U923" i="3" s="1"/>
  <c r="K923" i="3"/>
  <c r="L923" i="3"/>
  <c r="M923" i="3"/>
  <c r="N923" i="3"/>
  <c r="W923" i="3" s="1"/>
  <c r="Q923" i="3"/>
  <c r="R923" i="3"/>
  <c r="S923" i="3"/>
  <c r="T923" i="3"/>
  <c r="V923" i="3"/>
  <c r="H924" i="3"/>
  <c r="U924" i="3" s="1"/>
  <c r="K924" i="3"/>
  <c r="L924" i="3"/>
  <c r="M924" i="3"/>
  <c r="N924" i="3"/>
  <c r="Q924" i="3"/>
  <c r="R924" i="3"/>
  <c r="S924" i="3"/>
  <c r="T924" i="3"/>
  <c r="V924" i="3"/>
  <c r="W924" i="3"/>
  <c r="H925" i="3"/>
  <c r="U925" i="3" s="1"/>
  <c r="K925" i="3"/>
  <c r="L925" i="3"/>
  <c r="M925" i="3"/>
  <c r="N925" i="3" s="1"/>
  <c r="Q925" i="3"/>
  <c r="R925" i="3"/>
  <c r="V925" i="3"/>
  <c r="W925" i="3"/>
  <c r="H926" i="3"/>
  <c r="U926" i="3" s="1"/>
  <c r="K926" i="3"/>
  <c r="L926" i="3"/>
  <c r="M926" i="3"/>
  <c r="N926" i="3" s="1"/>
  <c r="W926" i="3" s="1"/>
  <c r="Q926" i="3"/>
  <c r="R926" i="3"/>
  <c r="S926" i="3"/>
  <c r="T926" i="3" s="1"/>
  <c r="V926" i="3"/>
  <c r="H927" i="3"/>
  <c r="U927" i="3" s="1"/>
  <c r="K927" i="3"/>
  <c r="L927" i="3"/>
  <c r="M927" i="3"/>
  <c r="N927" i="3"/>
  <c r="W927" i="3" s="1"/>
  <c r="Q927" i="3"/>
  <c r="R927" i="3"/>
  <c r="S927" i="3"/>
  <c r="T927" i="3"/>
  <c r="V927" i="3"/>
  <c r="H928" i="3"/>
  <c r="U928" i="3" s="1"/>
  <c r="K928" i="3"/>
  <c r="L928" i="3"/>
  <c r="M928" i="3"/>
  <c r="N928" i="3"/>
  <c r="Q928" i="3"/>
  <c r="R928" i="3"/>
  <c r="S928" i="3"/>
  <c r="T928" i="3"/>
  <c r="V928" i="3"/>
  <c r="W928" i="3"/>
  <c r="H929" i="3"/>
  <c r="U929" i="3" s="1"/>
  <c r="K929" i="3"/>
  <c r="L929" i="3"/>
  <c r="R929" i="3" s="1"/>
  <c r="M929" i="3"/>
  <c r="Q929" i="3"/>
  <c r="V929" i="3"/>
  <c r="H930" i="3"/>
  <c r="U930" i="3" s="1"/>
  <c r="K930" i="3"/>
  <c r="L930" i="3"/>
  <c r="R930" i="3" s="1"/>
  <c r="M930" i="3"/>
  <c r="N930" i="3" s="1"/>
  <c r="W930" i="3" s="1"/>
  <c r="Q930" i="3"/>
  <c r="S930" i="3"/>
  <c r="T930" i="3" s="1"/>
  <c r="V930" i="3"/>
  <c r="H931" i="3"/>
  <c r="U931" i="3" s="1"/>
  <c r="K931" i="3"/>
  <c r="L931" i="3"/>
  <c r="M931" i="3"/>
  <c r="N931" i="3" s="1"/>
  <c r="W931" i="3" s="1"/>
  <c r="Q931" i="3"/>
  <c r="R931" i="3"/>
  <c r="S931" i="3"/>
  <c r="T931" i="3" s="1"/>
  <c r="V931" i="3"/>
  <c r="H932" i="3"/>
  <c r="U932" i="3" s="1"/>
  <c r="K932" i="3"/>
  <c r="L932" i="3"/>
  <c r="M932" i="3"/>
  <c r="N932" i="3"/>
  <c r="W932" i="3" s="1"/>
  <c r="Q932" i="3"/>
  <c r="R932" i="3"/>
  <c r="S932" i="3"/>
  <c r="T932" i="3"/>
  <c r="V932" i="3"/>
  <c r="H933" i="3"/>
  <c r="U933" i="3" s="1"/>
  <c r="K933" i="3"/>
  <c r="L933" i="3"/>
  <c r="M933" i="3"/>
  <c r="Q933" i="3"/>
  <c r="S933" i="3"/>
  <c r="V933" i="3"/>
  <c r="H934" i="3"/>
  <c r="U934" i="3" s="1"/>
  <c r="K934" i="3"/>
  <c r="L934" i="3"/>
  <c r="M934" i="3"/>
  <c r="Q934" i="3"/>
  <c r="R934" i="3"/>
  <c r="S934" i="3"/>
  <c r="V934" i="3"/>
  <c r="H935" i="3"/>
  <c r="U935" i="3" s="1"/>
  <c r="K935" i="3"/>
  <c r="L935" i="3"/>
  <c r="M935" i="3"/>
  <c r="N935" i="3" s="1"/>
  <c r="W935" i="3" s="1"/>
  <c r="Q935" i="3"/>
  <c r="R935" i="3"/>
  <c r="S935" i="3"/>
  <c r="T935" i="3" s="1"/>
  <c r="V935" i="3"/>
  <c r="H936" i="3"/>
  <c r="U936" i="3" s="1"/>
  <c r="K936" i="3"/>
  <c r="L936" i="3"/>
  <c r="M936" i="3"/>
  <c r="N936" i="3"/>
  <c r="W936" i="3" s="1"/>
  <c r="Q936" i="3"/>
  <c r="R936" i="3"/>
  <c r="S936" i="3"/>
  <c r="T936" i="3"/>
  <c r="V936" i="3"/>
  <c r="H937" i="3"/>
  <c r="U937" i="3" s="1"/>
  <c r="K937" i="3"/>
  <c r="L937" i="3"/>
  <c r="M937" i="3"/>
  <c r="Q937" i="3"/>
  <c r="R937" i="3"/>
  <c r="S937" i="3"/>
  <c r="V937" i="3"/>
  <c r="H938" i="3"/>
  <c r="U938" i="3" s="1"/>
  <c r="K938" i="3"/>
  <c r="L938" i="3"/>
  <c r="M938" i="3"/>
  <c r="N938" i="3"/>
  <c r="W938" i="3" s="1"/>
  <c r="Q938" i="3"/>
  <c r="R938" i="3"/>
  <c r="S938" i="3"/>
  <c r="T938" i="3"/>
  <c r="V938" i="3"/>
  <c r="H939" i="3"/>
  <c r="U939" i="3" s="1"/>
  <c r="K939" i="3"/>
  <c r="L939" i="3"/>
  <c r="M939" i="3"/>
  <c r="N939" i="3"/>
  <c r="W939" i="3" s="1"/>
  <c r="Q939" i="3"/>
  <c r="R939" i="3"/>
  <c r="S939" i="3"/>
  <c r="T939" i="3"/>
  <c r="V939" i="3"/>
  <c r="H940" i="3"/>
  <c r="U940" i="3" s="1"/>
  <c r="K940" i="3"/>
  <c r="L940" i="3"/>
  <c r="M940" i="3"/>
  <c r="N940" i="3"/>
  <c r="Q940" i="3"/>
  <c r="R940" i="3"/>
  <c r="S940" i="3"/>
  <c r="T940" i="3"/>
  <c r="V940" i="3"/>
  <c r="W940" i="3"/>
  <c r="H941" i="3"/>
  <c r="U941" i="3" s="1"/>
  <c r="K941" i="3"/>
  <c r="L941" i="3"/>
  <c r="M941" i="3"/>
  <c r="N941" i="3" s="1"/>
  <c r="Q941" i="3"/>
  <c r="R941" i="3"/>
  <c r="V941" i="3"/>
  <c r="W941" i="3"/>
  <c r="H942" i="3"/>
  <c r="U942" i="3" s="1"/>
  <c r="K942" i="3"/>
  <c r="L942" i="3"/>
  <c r="M942" i="3"/>
  <c r="N942" i="3" s="1"/>
  <c r="W942" i="3" s="1"/>
  <c r="Q942" i="3"/>
  <c r="R942" i="3"/>
  <c r="V942" i="3"/>
  <c r="H943" i="3"/>
  <c r="U943" i="3" s="1"/>
  <c r="K943" i="3"/>
  <c r="L943" i="3"/>
  <c r="M943" i="3"/>
  <c r="N943" i="3"/>
  <c r="W943" i="3" s="1"/>
  <c r="Q943" i="3"/>
  <c r="R943" i="3"/>
  <c r="S943" i="3"/>
  <c r="T943" i="3"/>
  <c r="V943" i="3"/>
  <c r="H944" i="3"/>
  <c r="U944" i="3" s="1"/>
  <c r="K944" i="3"/>
  <c r="L944" i="3"/>
  <c r="M944" i="3"/>
  <c r="N944" i="3"/>
  <c r="Q944" i="3"/>
  <c r="R944" i="3"/>
  <c r="S944" i="3"/>
  <c r="T944" i="3"/>
  <c r="V944" i="3"/>
  <c r="W944" i="3"/>
  <c r="H945" i="3"/>
  <c r="U945" i="3" s="1"/>
  <c r="K945" i="3"/>
  <c r="L945" i="3"/>
  <c r="R945" i="3" s="1"/>
  <c r="M945" i="3"/>
  <c r="Q945" i="3"/>
  <c r="V945" i="3"/>
  <c r="H946" i="3"/>
  <c r="U946" i="3" s="1"/>
  <c r="K946" i="3"/>
  <c r="L946" i="3"/>
  <c r="M946" i="3"/>
  <c r="N946" i="3" s="1"/>
  <c r="Q946" i="3"/>
  <c r="R946" i="3"/>
  <c r="S946" i="3"/>
  <c r="V946" i="3"/>
  <c r="W946" i="3"/>
  <c r="H947" i="3"/>
  <c r="U947" i="3" s="1"/>
  <c r="K947" i="3"/>
  <c r="L947" i="3"/>
  <c r="M947" i="3"/>
  <c r="N947" i="3" s="1"/>
  <c r="W947" i="3" s="1"/>
  <c r="Q947" i="3"/>
  <c r="R947" i="3"/>
  <c r="V947" i="3"/>
  <c r="H948" i="3"/>
  <c r="U948" i="3" s="1"/>
  <c r="K948" i="3"/>
  <c r="L948" i="3"/>
  <c r="M948" i="3"/>
  <c r="N948" i="3"/>
  <c r="W948" i="3" s="1"/>
  <c r="Q948" i="3"/>
  <c r="R948" i="3"/>
  <c r="S948" i="3"/>
  <c r="T948" i="3"/>
  <c r="V948" i="3"/>
  <c r="H949" i="3"/>
  <c r="U949" i="3" s="1"/>
  <c r="K949" i="3"/>
  <c r="L949" i="3"/>
  <c r="M949" i="3"/>
  <c r="Q949" i="3"/>
  <c r="S949" i="3"/>
  <c r="V949" i="3"/>
  <c r="H950" i="3"/>
  <c r="U950" i="3" s="1"/>
  <c r="K950" i="3"/>
  <c r="L950" i="3"/>
  <c r="M950" i="3"/>
  <c r="Q950" i="3"/>
  <c r="R950" i="3"/>
  <c r="S950" i="3"/>
  <c r="V950" i="3"/>
  <c r="H951" i="3"/>
  <c r="U951" i="3" s="1"/>
  <c r="K951" i="3"/>
  <c r="L951" i="3"/>
  <c r="M951" i="3"/>
  <c r="N951" i="3" s="1"/>
  <c r="W951" i="3" s="1"/>
  <c r="Q951" i="3"/>
  <c r="R951" i="3"/>
  <c r="S951" i="3"/>
  <c r="T951" i="3" s="1"/>
  <c r="V951" i="3"/>
  <c r="H952" i="3"/>
  <c r="U952" i="3" s="1"/>
  <c r="K952" i="3"/>
  <c r="L952" i="3"/>
  <c r="M952" i="3"/>
  <c r="N952" i="3"/>
  <c r="W952" i="3" s="1"/>
  <c r="Q952" i="3"/>
  <c r="R952" i="3"/>
  <c r="S952" i="3"/>
  <c r="T952" i="3"/>
  <c r="V952" i="3"/>
  <c r="H953" i="3"/>
  <c r="U953" i="3" s="1"/>
  <c r="K953" i="3"/>
  <c r="L953" i="3"/>
  <c r="M953" i="3"/>
  <c r="Q953" i="3"/>
  <c r="R953" i="3"/>
  <c r="S953" i="3"/>
  <c r="V953" i="3"/>
  <c r="H954" i="3"/>
  <c r="U954" i="3" s="1"/>
  <c r="K954" i="3"/>
  <c r="L954" i="3"/>
  <c r="M954" i="3"/>
  <c r="N954" i="3"/>
  <c r="W954" i="3" s="1"/>
  <c r="Q954" i="3"/>
  <c r="R954" i="3"/>
  <c r="S954" i="3"/>
  <c r="T954" i="3"/>
  <c r="V954" i="3"/>
  <c r="H955" i="3"/>
  <c r="U955" i="3" s="1"/>
  <c r="K955" i="3"/>
  <c r="L955" i="3"/>
  <c r="M955" i="3"/>
  <c r="N955" i="3"/>
  <c r="W955" i="3" s="1"/>
  <c r="Q955" i="3"/>
  <c r="R955" i="3"/>
  <c r="S955" i="3"/>
  <c r="T955" i="3"/>
  <c r="V955" i="3"/>
  <c r="H956" i="3"/>
  <c r="U956" i="3" s="1"/>
  <c r="K956" i="3"/>
  <c r="L956" i="3"/>
  <c r="M956" i="3"/>
  <c r="N956" i="3"/>
  <c r="Q956" i="3"/>
  <c r="R956" i="3"/>
  <c r="S956" i="3"/>
  <c r="T956" i="3"/>
  <c r="V956" i="3"/>
  <c r="W956" i="3"/>
  <c r="H957" i="3"/>
  <c r="U957" i="3" s="1"/>
  <c r="K957" i="3"/>
  <c r="L957" i="3"/>
  <c r="M957" i="3"/>
  <c r="N957" i="3" s="1"/>
  <c r="Q957" i="3"/>
  <c r="R957" i="3"/>
  <c r="V957" i="3"/>
  <c r="W957" i="3"/>
  <c r="H958" i="3"/>
  <c r="U958" i="3" s="1"/>
  <c r="K958" i="3"/>
  <c r="L958" i="3"/>
  <c r="M958" i="3"/>
  <c r="N958" i="3" s="1"/>
  <c r="W958" i="3" s="1"/>
  <c r="Q958" i="3"/>
  <c r="R958" i="3"/>
  <c r="S958" i="3"/>
  <c r="T958" i="3" s="1"/>
  <c r="V958" i="3"/>
  <c r="H959" i="3"/>
  <c r="U959" i="3" s="1"/>
  <c r="K959" i="3"/>
  <c r="L959" i="3"/>
  <c r="M959" i="3"/>
  <c r="N959" i="3"/>
  <c r="W959" i="3" s="1"/>
  <c r="Q959" i="3"/>
  <c r="R959" i="3"/>
  <c r="S959" i="3"/>
  <c r="T959" i="3"/>
  <c r="V959" i="3"/>
  <c r="H960" i="3"/>
  <c r="U960" i="3" s="1"/>
  <c r="K960" i="3"/>
  <c r="L960" i="3"/>
  <c r="M960" i="3"/>
  <c r="N960" i="3"/>
  <c r="Q960" i="3"/>
  <c r="R960" i="3"/>
  <c r="S960" i="3"/>
  <c r="T960" i="3"/>
  <c r="V960" i="3"/>
  <c r="W960" i="3"/>
  <c r="H961" i="3"/>
  <c r="U961" i="3" s="1"/>
  <c r="K961" i="3"/>
  <c r="L961" i="3"/>
  <c r="R961" i="3" s="1"/>
  <c r="M961" i="3"/>
  <c r="Q961" i="3"/>
  <c r="V961" i="3"/>
  <c r="H962" i="3"/>
  <c r="U962" i="3" s="1"/>
  <c r="K962" i="3"/>
  <c r="L962" i="3"/>
  <c r="R962" i="3" s="1"/>
  <c r="M962" i="3"/>
  <c r="N962" i="3" s="1"/>
  <c r="W962" i="3" s="1"/>
  <c r="Q962" i="3"/>
  <c r="S962" i="3"/>
  <c r="T962" i="3" s="1"/>
  <c r="V962" i="3"/>
  <c r="H963" i="3"/>
  <c r="U963" i="3" s="1"/>
  <c r="K963" i="3"/>
  <c r="L963" i="3"/>
  <c r="M963" i="3"/>
  <c r="N963" i="3" s="1"/>
  <c r="W963" i="3" s="1"/>
  <c r="Q963" i="3"/>
  <c r="R963" i="3"/>
  <c r="S963" i="3"/>
  <c r="T963" i="3" s="1"/>
  <c r="V963" i="3"/>
  <c r="H964" i="3"/>
  <c r="U964" i="3" s="1"/>
  <c r="K964" i="3"/>
  <c r="L964" i="3"/>
  <c r="M964" i="3"/>
  <c r="N964" i="3"/>
  <c r="W964" i="3" s="1"/>
  <c r="Q964" i="3"/>
  <c r="R964" i="3"/>
  <c r="S964" i="3"/>
  <c r="T964" i="3"/>
  <c r="V964" i="3"/>
  <c r="H965" i="3"/>
  <c r="U965" i="3" s="1"/>
  <c r="K965" i="3"/>
  <c r="L965" i="3"/>
  <c r="M965" i="3"/>
  <c r="Q965" i="3"/>
  <c r="S965" i="3"/>
  <c r="V965" i="3"/>
  <c r="H966" i="3"/>
  <c r="U966" i="3" s="1"/>
  <c r="K966" i="3"/>
  <c r="L966" i="3"/>
  <c r="M966" i="3"/>
  <c r="Q966" i="3"/>
  <c r="R966" i="3"/>
  <c r="S966" i="3"/>
  <c r="V966" i="3"/>
  <c r="H967" i="3"/>
  <c r="U967" i="3" s="1"/>
  <c r="K967" i="3"/>
  <c r="L967" i="3"/>
  <c r="M967" i="3"/>
  <c r="N967" i="3" s="1"/>
  <c r="W967" i="3" s="1"/>
  <c r="Q967" i="3"/>
  <c r="R967" i="3"/>
  <c r="S967" i="3"/>
  <c r="T967" i="3" s="1"/>
  <c r="V967" i="3"/>
  <c r="H968" i="3"/>
  <c r="U968" i="3" s="1"/>
  <c r="K968" i="3"/>
  <c r="L968" i="3"/>
  <c r="M968" i="3"/>
  <c r="N968" i="3"/>
  <c r="W968" i="3" s="1"/>
  <c r="Q968" i="3"/>
  <c r="R968" i="3"/>
  <c r="S968" i="3"/>
  <c r="T968" i="3"/>
  <c r="V968" i="3"/>
  <c r="H969" i="3"/>
  <c r="U969" i="3" s="1"/>
  <c r="K969" i="3"/>
  <c r="L969" i="3"/>
  <c r="M969" i="3"/>
  <c r="Q969" i="3"/>
  <c r="R969" i="3"/>
  <c r="S969" i="3"/>
  <c r="V969" i="3"/>
  <c r="H970" i="3"/>
  <c r="U970" i="3" s="1"/>
  <c r="K970" i="3"/>
  <c r="L970" i="3"/>
  <c r="M970" i="3"/>
  <c r="N970" i="3"/>
  <c r="W970" i="3" s="1"/>
  <c r="Q970" i="3"/>
  <c r="R970" i="3"/>
  <c r="S970" i="3"/>
  <c r="T970" i="3"/>
  <c r="V970" i="3"/>
  <c r="H971" i="3"/>
  <c r="U971" i="3" s="1"/>
  <c r="K971" i="3"/>
  <c r="L971" i="3"/>
  <c r="M971" i="3"/>
  <c r="N971" i="3"/>
  <c r="W971" i="3" s="1"/>
  <c r="Q971" i="3"/>
  <c r="R971" i="3"/>
  <c r="S971" i="3"/>
  <c r="T971" i="3"/>
  <c r="V971" i="3"/>
  <c r="H972" i="3"/>
  <c r="U972" i="3" s="1"/>
  <c r="K972" i="3"/>
  <c r="L972" i="3"/>
  <c r="M972" i="3"/>
  <c r="N972" i="3"/>
  <c r="Q972" i="3"/>
  <c r="R972" i="3"/>
  <c r="S972" i="3"/>
  <c r="T972" i="3"/>
  <c r="V972" i="3"/>
  <c r="W972" i="3"/>
  <c r="H973" i="3"/>
  <c r="U973" i="3" s="1"/>
  <c r="K973" i="3"/>
  <c r="L973" i="3"/>
  <c r="M973" i="3"/>
  <c r="N973" i="3" s="1"/>
  <c r="Q973" i="3"/>
  <c r="R973" i="3"/>
  <c r="V973" i="3"/>
  <c r="W973" i="3"/>
  <c r="H974" i="3"/>
  <c r="U974" i="3" s="1"/>
  <c r="K974" i="3"/>
  <c r="L974" i="3"/>
  <c r="M974" i="3"/>
  <c r="N974" i="3" s="1"/>
  <c r="W974" i="3" s="1"/>
  <c r="Q974" i="3"/>
  <c r="R974" i="3"/>
  <c r="V974" i="3"/>
  <c r="H975" i="3"/>
  <c r="U975" i="3" s="1"/>
  <c r="K975" i="3"/>
  <c r="L975" i="3"/>
  <c r="M975" i="3"/>
  <c r="N975" i="3"/>
  <c r="W975" i="3" s="1"/>
  <c r="Q975" i="3"/>
  <c r="R975" i="3"/>
  <c r="S975" i="3"/>
  <c r="T975" i="3"/>
  <c r="V975" i="3"/>
  <c r="H976" i="3"/>
  <c r="U976" i="3" s="1"/>
  <c r="K976" i="3"/>
  <c r="L976" i="3"/>
  <c r="M976" i="3"/>
  <c r="N976" i="3"/>
  <c r="Q976" i="3"/>
  <c r="R976" i="3"/>
  <c r="S976" i="3"/>
  <c r="T976" i="3"/>
  <c r="V976" i="3"/>
  <c r="W976" i="3"/>
  <c r="H977" i="3"/>
  <c r="U977" i="3" s="1"/>
  <c r="K977" i="3"/>
  <c r="L977" i="3"/>
  <c r="R977" i="3" s="1"/>
  <c r="M977" i="3"/>
  <c r="Q977" i="3"/>
  <c r="V977" i="3"/>
  <c r="H978" i="3"/>
  <c r="U978" i="3" s="1"/>
  <c r="K978" i="3"/>
  <c r="L978" i="3"/>
  <c r="M978" i="3"/>
  <c r="N978" i="3" s="1"/>
  <c r="Q978" i="3"/>
  <c r="R978" i="3"/>
  <c r="S978" i="3"/>
  <c r="V978" i="3"/>
  <c r="W978" i="3"/>
  <c r="H979" i="3"/>
  <c r="U979" i="3" s="1"/>
  <c r="K979" i="3"/>
  <c r="L979" i="3"/>
  <c r="M979" i="3"/>
  <c r="N979" i="3" s="1"/>
  <c r="W979" i="3" s="1"/>
  <c r="Q979" i="3"/>
  <c r="R979" i="3"/>
  <c r="V979" i="3"/>
  <c r="H980" i="3"/>
  <c r="U980" i="3" s="1"/>
  <c r="K980" i="3"/>
  <c r="L980" i="3"/>
  <c r="M980" i="3"/>
  <c r="N980" i="3"/>
  <c r="W980" i="3" s="1"/>
  <c r="Q980" i="3"/>
  <c r="R980" i="3"/>
  <c r="S980" i="3"/>
  <c r="T980" i="3"/>
  <c r="V980" i="3"/>
  <c r="H981" i="3"/>
  <c r="U981" i="3" s="1"/>
  <c r="K981" i="3"/>
  <c r="L981" i="3"/>
  <c r="M981" i="3"/>
  <c r="Q981" i="3"/>
  <c r="S981" i="3"/>
  <c r="V981" i="3"/>
  <c r="H982" i="3"/>
  <c r="U982" i="3" s="1"/>
  <c r="K982" i="3"/>
  <c r="L982" i="3"/>
  <c r="M982" i="3"/>
  <c r="Q982" i="3"/>
  <c r="R982" i="3"/>
  <c r="S982" i="3"/>
  <c r="V982" i="3"/>
  <c r="H983" i="3"/>
  <c r="U983" i="3" s="1"/>
  <c r="K983" i="3"/>
  <c r="L983" i="3"/>
  <c r="M983" i="3"/>
  <c r="N983" i="3" s="1"/>
  <c r="W983" i="3" s="1"/>
  <c r="Q983" i="3"/>
  <c r="R983" i="3"/>
  <c r="S983" i="3"/>
  <c r="T983" i="3" s="1"/>
  <c r="V983" i="3"/>
  <c r="H984" i="3"/>
  <c r="U984" i="3" s="1"/>
  <c r="K984" i="3"/>
  <c r="L984" i="3"/>
  <c r="M984" i="3"/>
  <c r="N984" i="3"/>
  <c r="W984" i="3" s="1"/>
  <c r="Q984" i="3"/>
  <c r="R984" i="3"/>
  <c r="S984" i="3"/>
  <c r="T984" i="3"/>
  <c r="V984" i="3"/>
  <c r="H985" i="3"/>
  <c r="U985" i="3" s="1"/>
  <c r="K985" i="3"/>
  <c r="L985" i="3"/>
  <c r="M985" i="3"/>
  <c r="Q985" i="3"/>
  <c r="R985" i="3"/>
  <c r="S985" i="3"/>
  <c r="V985" i="3"/>
  <c r="H986" i="3"/>
  <c r="U986" i="3" s="1"/>
  <c r="K986" i="3"/>
  <c r="L986" i="3"/>
  <c r="M986" i="3"/>
  <c r="N986" i="3"/>
  <c r="W986" i="3" s="1"/>
  <c r="Q986" i="3"/>
  <c r="R986" i="3"/>
  <c r="S986" i="3"/>
  <c r="T986" i="3"/>
  <c r="V986" i="3"/>
  <c r="H987" i="3"/>
  <c r="U987" i="3" s="1"/>
  <c r="K987" i="3"/>
  <c r="L987" i="3"/>
  <c r="M987" i="3"/>
  <c r="N987" i="3"/>
  <c r="W987" i="3" s="1"/>
  <c r="Q987" i="3"/>
  <c r="R987" i="3"/>
  <c r="S987" i="3"/>
  <c r="T987" i="3"/>
  <c r="V987" i="3"/>
  <c r="H988" i="3"/>
  <c r="U988" i="3" s="1"/>
  <c r="K988" i="3"/>
  <c r="L988" i="3"/>
  <c r="M988" i="3"/>
  <c r="N988" i="3"/>
  <c r="Q988" i="3"/>
  <c r="R988" i="3"/>
  <c r="S988" i="3"/>
  <c r="T988" i="3"/>
  <c r="V988" i="3"/>
  <c r="W988" i="3"/>
  <c r="H989" i="3"/>
  <c r="U989" i="3" s="1"/>
  <c r="K989" i="3"/>
  <c r="L989" i="3"/>
  <c r="M989" i="3"/>
  <c r="Q989" i="3"/>
  <c r="R989" i="3"/>
  <c r="V989" i="3"/>
  <c r="H990" i="3"/>
  <c r="U990" i="3" s="1"/>
  <c r="K990" i="3"/>
  <c r="L990" i="3"/>
  <c r="M990" i="3"/>
  <c r="N990" i="3" s="1"/>
  <c r="W990" i="3" s="1"/>
  <c r="Q990" i="3"/>
  <c r="R990" i="3"/>
  <c r="S990" i="3"/>
  <c r="T990" i="3" s="1"/>
  <c r="V990" i="3"/>
  <c r="H991" i="3"/>
  <c r="U991" i="3" s="1"/>
  <c r="K991" i="3"/>
  <c r="L991" i="3"/>
  <c r="M991" i="3"/>
  <c r="N991" i="3"/>
  <c r="W991" i="3" s="1"/>
  <c r="Q991" i="3"/>
  <c r="R991" i="3"/>
  <c r="S991" i="3"/>
  <c r="T991" i="3"/>
  <c r="V991" i="3"/>
  <c r="H992" i="3"/>
  <c r="U992" i="3" s="1"/>
  <c r="K992" i="3"/>
  <c r="L992" i="3"/>
  <c r="M992" i="3"/>
  <c r="N992" i="3"/>
  <c r="Q992" i="3"/>
  <c r="R992" i="3"/>
  <c r="S992" i="3"/>
  <c r="T992" i="3"/>
  <c r="V992" i="3"/>
  <c r="W992" i="3"/>
  <c r="H993" i="3"/>
  <c r="U993" i="3" s="1"/>
  <c r="K993" i="3"/>
  <c r="L993" i="3"/>
  <c r="R993" i="3" s="1"/>
  <c r="M993" i="3"/>
  <c r="N993" i="3" s="1"/>
  <c r="W993" i="3" s="1"/>
  <c r="Q993" i="3"/>
  <c r="V993" i="3"/>
  <c r="H994" i="3"/>
  <c r="U994" i="3" s="1"/>
  <c r="K994" i="3"/>
  <c r="L994" i="3"/>
  <c r="M994" i="3"/>
  <c r="N994" i="3" s="1"/>
  <c r="Q994" i="3"/>
  <c r="R994" i="3"/>
  <c r="S994" i="3"/>
  <c r="T994" i="3" s="1"/>
  <c r="V994" i="3"/>
  <c r="W994" i="3"/>
  <c r="H995" i="3"/>
  <c r="U995" i="3" s="1"/>
  <c r="K995" i="3"/>
  <c r="L995" i="3"/>
  <c r="M995" i="3"/>
  <c r="N995" i="3" s="1"/>
  <c r="W995" i="3" s="1"/>
  <c r="Q995" i="3"/>
  <c r="R995" i="3"/>
  <c r="V995" i="3"/>
  <c r="H996" i="3"/>
  <c r="U996" i="3" s="1"/>
  <c r="K996" i="3"/>
  <c r="L996" i="3"/>
  <c r="M996" i="3"/>
  <c r="N996" i="3"/>
  <c r="W996" i="3" s="1"/>
  <c r="Q996" i="3"/>
  <c r="R996" i="3"/>
  <c r="S996" i="3"/>
  <c r="T996" i="3"/>
  <c r="V996" i="3"/>
  <c r="H997" i="3"/>
  <c r="U997" i="3" s="1"/>
  <c r="K997" i="3"/>
  <c r="L997" i="3"/>
  <c r="N998" i="3" s="1"/>
  <c r="W998" i="3" s="1"/>
  <c r="M997" i="3"/>
  <c r="Q997" i="3"/>
  <c r="R997" i="3"/>
  <c r="T998" i="3" s="1"/>
  <c r="S997" i="3"/>
  <c r="V997" i="3"/>
  <c r="H998" i="3"/>
  <c r="U998" i="3" s="1"/>
  <c r="K998" i="3"/>
  <c r="L998" i="3"/>
  <c r="M998" i="3"/>
  <c r="Q998" i="3"/>
  <c r="R998" i="3"/>
  <c r="S998" i="3"/>
  <c r="V998" i="3"/>
  <c r="H999" i="3"/>
  <c r="U999" i="3" s="1"/>
  <c r="K999" i="3"/>
  <c r="L999" i="3"/>
  <c r="M999" i="3"/>
  <c r="N999" i="3" s="1"/>
  <c r="W999" i="3" s="1"/>
  <c r="Q999" i="3"/>
  <c r="R999" i="3"/>
  <c r="S999" i="3"/>
  <c r="T999" i="3" s="1"/>
  <c r="V999" i="3"/>
  <c r="H1000" i="3"/>
  <c r="U1000" i="3" s="1"/>
  <c r="K1000" i="3"/>
  <c r="L1000" i="3"/>
  <c r="M1000" i="3"/>
  <c r="N1000" i="3"/>
  <c r="W1000" i="3" s="1"/>
  <c r="Q1000" i="3"/>
  <c r="R1000" i="3"/>
  <c r="S1000" i="3"/>
  <c r="T1000" i="3"/>
  <c r="V1000" i="3"/>
  <c r="H1001" i="3"/>
  <c r="U1001" i="3" s="1"/>
  <c r="K1001" i="3"/>
  <c r="L1001" i="3"/>
  <c r="M1001" i="3"/>
  <c r="Q1001" i="3"/>
  <c r="R1001" i="3"/>
  <c r="S1001" i="3"/>
  <c r="V1001" i="3"/>
  <c r="H1002" i="3"/>
  <c r="U1002" i="3" s="1"/>
  <c r="K1002" i="3"/>
  <c r="L1002" i="3"/>
  <c r="M1002" i="3"/>
  <c r="N1002" i="3"/>
  <c r="W1002" i="3" s="1"/>
  <c r="Q1002" i="3"/>
  <c r="R1002" i="3"/>
  <c r="S1002" i="3"/>
  <c r="T1002" i="3"/>
  <c r="V1002" i="3"/>
  <c r="H1003" i="3"/>
  <c r="U1003" i="3" s="1"/>
  <c r="K1003" i="3"/>
  <c r="L1003" i="3"/>
  <c r="M1003" i="3"/>
  <c r="N1003" i="3"/>
  <c r="W1003" i="3" s="1"/>
  <c r="Q1003" i="3"/>
  <c r="R1003" i="3"/>
  <c r="S1003" i="3"/>
  <c r="T1003" i="3"/>
  <c r="V1003" i="3"/>
  <c r="H1004" i="3"/>
  <c r="U1004" i="3" s="1"/>
  <c r="K1004" i="3"/>
  <c r="L1004" i="3"/>
  <c r="M1004" i="3"/>
  <c r="N1004" i="3"/>
  <c r="Q1004" i="3"/>
  <c r="R1004" i="3"/>
  <c r="S1004" i="3"/>
  <c r="T1004" i="3"/>
  <c r="V1004" i="3"/>
  <c r="W1004" i="3"/>
  <c r="H1005" i="3"/>
  <c r="U1005" i="3" s="1"/>
  <c r="K1005" i="3"/>
  <c r="L1005" i="3"/>
  <c r="M1005" i="3"/>
  <c r="Q1005" i="3"/>
  <c r="R1005" i="3"/>
  <c r="V1005" i="3"/>
  <c r="H1006" i="3"/>
  <c r="U1006" i="3" s="1"/>
  <c r="K1006" i="3"/>
  <c r="L1006" i="3"/>
  <c r="M1006" i="3"/>
  <c r="N1006" i="3" s="1"/>
  <c r="W1006" i="3" s="1"/>
  <c r="Q1006" i="3"/>
  <c r="R1006" i="3"/>
  <c r="S1006" i="3"/>
  <c r="T1006" i="3" s="1"/>
  <c r="V1006" i="3"/>
  <c r="H1007" i="3"/>
  <c r="U1007" i="3" s="1"/>
  <c r="K1007" i="3"/>
  <c r="L1007" i="3"/>
  <c r="M1007" i="3"/>
  <c r="N1007" i="3"/>
  <c r="W1007" i="3" s="1"/>
  <c r="Q1007" i="3"/>
  <c r="R1007" i="3"/>
  <c r="S1007" i="3"/>
  <c r="T1007" i="3"/>
  <c r="V1007" i="3"/>
  <c r="H1008" i="3"/>
  <c r="U1008" i="3" s="1"/>
  <c r="K1008" i="3"/>
  <c r="L1008" i="3"/>
  <c r="M1008" i="3"/>
  <c r="N1008" i="3"/>
  <c r="Q1008" i="3"/>
  <c r="R1008" i="3"/>
  <c r="S1008" i="3"/>
  <c r="T1008" i="3"/>
  <c r="V1008" i="3"/>
  <c r="W1008" i="3"/>
  <c r="H1009" i="3"/>
  <c r="U1009" i="3" s="1"/>
  <c r="K1009" i="3"/>
  <c r="L1009" i="3"/>
  <c r="R1009" i="3" s="1"/>
  <c r="M1009" i="3"/>
  <c r="N1009" i="3" s="1"/>
  <c r="W1009" i="3" s="1"/>
  <c r="Q1009" i="3"/>
  <c r="V1009" i="3"/>
  <c r="H1010" i="3"/>
  <c r="U1010" i="3" s="1"/>
  <c r="K1010" i="3"/>
  <c r="L1010" i="3"/>
  <c r="M1010" i="3"/>
  <c r="N1010" i="3" s="1"/>
  <c r="Q1010" i="3"/>
  <c r="R1010" i="3"/>
  <c r="S1010" i="3"/>
  <c r="T1010" i="3" s="1"/>
  <c r="V1010" i="3"/>
  <c r="W1010" i="3"/>
  <c r="H1011" i="3"/>
  <c r="U1011" i="3" s="1"/>
  <c r="K1011" i="3"/>
  <c r="L1011" i="3"/>
  <c r="M1011" i="3"/>
  <c r="N1011" i="3" s="1"/>
  <c r="W1011" i="3" s="1"/>
  <c r="Q1011" i="3"/>
  <c r="R1011" i="3"/>
  <c r="V1011" i="3"/>
  <c r="H1012" i="3"/>
  <c r="U1012" i="3" s="1"/>
  <c r="K1012" i="3"/>
  <c r="L1012" i="3"/>
  <c r="M1012" i="3"/>
  <c r="N1012" i="3"/>
  <c r="W1012" i="3" s="1"/>
  <c r="Q1012" i="3"/>
  <c r="R1012" i="3"/>
  <c r="S1012" i="3"/>
  <c r="T1012" i="3"/>
  <c r="V1012" i="3"/>
  <c r="H1013" i="3"/>
  <c r="U1013" i="3" s="1"/>
  <c r="K1013" i="3"/>
  <c r="L1013" i="3"/>
  <c r="N1014" i="3" s="1"/>
  <c r="W1014" i="3" s="1"/>
  <c r="M1013" i="3"/>
  <c r="Q1013" i="3"/>
  <c r="R1013" i="3"/>
  <c r="T1014" i="3" s="1"/>
  <c r="S1013" i="3"/>
  <c r="V1013" i="3"/>
  <c r="H1014" i="3"/>
  <c r="U1014" i="3" s="1"/>
  <c r="K1014" i="3"/>
  <c r="L1014" i="3"/>
  <c r="M1014" i="3"/>
  <c r="Q1014" i="3"/>
  <c r="R1014" i="3"/>
  <c r="S1014" i="3"/>
  <c r="V1014" i="3"/>
  <c r="H3" i="2"/>
  <c r="K3" i="2"/>
  <c r="L3" i="2"/>
  <c r="M3" i="2"/>
  <c r="Q3" i="2"/>
  <c r="R3" i="2"/>
  <c r="U3" i="2"/>
  <c r="V3" i="2"/>
  <c r="H4" i="2"/>
  <c r="K4" i="2"/>
  <c r="V4" i="2" s="1"/>
  <c r="M4" i="2"/>
  <c r="S4" i="2" s="1"/>
  <c r="T4" i="2" s="1"/>
  <c r="N4" i="2"/>
  <c r="W4" i="2" s="1"/>
  <c r="Q4" i="2"/>
  <c r="U4" i="2"/>
  <c r="H5" i="2"/>
  <c r="K5" i="2"/>
  <c r="L5" i="2"/>
  <c r="M5" i="2"/>
  <c r="N5" i="2"/>
  <c r="Q5" i="2"/>
  <c r="R5" i="2"/>
  <c r="S5" i="2"/>
  <c r="T5" i="2"/>
  <c r="U5" i="2"/>
  <c r="H6" i="2"/>
  <c r="K6" i="2"/>
  <c r="V6" i="2" s="1"/>
  <c r="M6" i="2"/>
  <c r="N6" i="2"/>
  <c r="Q6" i="2"/>
  <c r="U6" i="2" s="1"/>
  <c r="S6" i="2"/>
  <c r="T6" i="2" s="1"/>
  <c r="W6" i="2"/>
  <c r="H7" i="2"/>
  <c r="K7" i="2"/>
  <c r="L7" i="2"/>
  <c r="M7" i="2"/>
  <c r="N7" i="2" s="1"/>
  <c r="W7" i="2" s="1"/>
  <c r="Q7" i="2"/>
  <c r="R7" i="2"/>
  <c r="S7" i="2"/>
  <c r="T7" i="2" s="1"/>
  <c r="U7" i="2"/>
  <c r="V7" i="2"/>
  <c r="H8" i="2"/>
  <c r="K8" i="2"/>
  <c r="V8" i="2" s="1"/>
  <c r="M8" i="2"/>
  <c r="S8" i="2" s="1"/>
  <c r="N8" i="2"/>
  <c r="W8" i="2" s="1"/>
  <c r="Q8" i="2"/>
  <c r="T8" i="2"/>
  <c r="U8" i="2"/>
  <c r="H9" i="2"/>
  <c r="K9" i="2"/>
  <c r="L9" i="2"/>
  <c r="M9" i="2"/>
  <c r="N9" i="2"/>
  <c r="Q9" i="2"/>
  <c r="R9" i="2"/>
  <c r="S9" i="2"/>
  <c r="T9" i="2"/>
  <c r="U9" i="2"/>
  <c r="H10" i="2"/>
  <c r="K10" i="2"/>
  <c r="M10" i="2"/>
  <c r="N10" i="2"/>
  <c r="Q10" i="2"/>
  <c r="U10" i="2" s="1"/>
  <c r="S10" i="2"/>
  <c r="T10" i="2" s="1"/>
  <c r="W10" i="2"/>
  <c r="H11" i="2"/>
  <c r="K11" i="2"/>
  <c r="L11" i="2"/>
  <c r="R11" i="2" s="1"/>
  <c r="M11" i="2"/>
  <c r="Q11" i="2"/>
  <c r="U11" i="2"/>
  <c r="V11" i="2"/>
  <c r="H12" i="2"/>
  <c r="K12" i="2"/>
  <c r="V12" i="2" s="1"/>
  <c r="M12" i="2"/>
  <c r="S12" i="2" s="1"/>
  <c r="Q12" i="2"/>
  <c r="T12" i="2"/>
  <c r="U12" i="2"/>
  <c r="H13" i="2"/>
  <c r="K13" i="2"/>
  <c r="L13" i="2"/>
  <c r="M13" i="2"/>
  <c r="N13" i="2"/>
  <c r="Q13" i="2"/>
  <c r="R13" i="2"/>
  <c r="S13" i="2"/>
  <c r="T13" i="2"/>
  <c r="U13" i="2"/>
  <c r="H14" i="2"/>
  <c r="K14" i="2"/>
  <c r="M14" i="2"/>
  <c r="N14" i="2"/>
  <c r="Q14" i="2"/>
  <c r="S14" i="2"/>
  <c r="T14" i="2" s="1"/>
  <c r="H15" i="2"/>
  <c r="K15" i="2"/>
  <c r="L15" i="2"/>
  <c r="M15" i="2"/>
  <c r="N15" i="2" s="1"/>
  <c r="Q15" i="2"/>
  <c r="R15" i="2"/>
  <c r="U15" i="2"/>
  <c r="V15" i="2"/>
  <c r="W15" i="2"/>
  <c r="H16" i="2"/>
  <c r="K16" i="2"/>
  <c r="V16" i="2" s="1"/>
  <c r="M16" i="2"/>
  <c r="Q16" i="2"/>
  <c r="U16" i="2"/>
  <c r="H17" i="2"/>
  <c r="U17" i="2" s="1"/>
  <c r="K17" i="2"/>
  <c r="L17" i="2"/>
  <c r="M17" i="2"/>
  <c r="N17" i="2"/>
  <c r="Q17" i="2"/>
  <c r="R17" i="2"/>
  <c r="S17" i="2"/>
  <c r="T17" i="2"/>
  <c r="H18" i="2"/>
  <c r="K18" i="2"/>
  <c r="V18" i="2" s="1"/>
  <c r="M18" i="2"/>
  <c r="N18" i="2"/>
  <c r="Q18" i="2"/>
  <c r="U18" i="2" s="1"/>
  <c r="S18" i="2"/>
  <c r="T18" i="2" s="1"/>
  <c r="H19" i="2"/>
  <c r="K19" i="2"/>
  <c r="L19" i="2"/>
  <c r="M19" i="2"/>
  <c r="Q19" i="2"/>
  <c r="R19" i="2"/>
  <c r="S19" i="2"/>
  <c r="U19" i="2"/>
  <c r="V19" i="2"/>
  <c r="H20" i="2"/>
  <c r="K20" i="2"/>
  <c r="V20" i="2" s="1"/>
  <c r="M20" i="2"/>
  <c r="S20" i="2" s="1"/>
  <c r="N20" i="2"/>
  <c r="W20" i="2" s="1"/>
  <c r="Q20" i="2"/>
  <c r="U20" i="2"/>
  <c r="H21" i="2"/>
  <c r="U21" i="2" s="1"/>
  <c r="K21" i="2"/>
  <c r="L21" i="2"/>
  <c r="M21" i="2"/>
  <c r="N21" i="2"/>
  <c r="Q21" i="2"/>
  <c r="R21" i="2"/>
  <c r="S21" i="2"/>
  <c r="T21" i="2"/>
  <c r="H22" i="2"/>
  <c r="K22" i="2"/>
  <c r="M22" i="2"/>
  <c r="N22" i="2"/>
  <c r="Q22" i="2"/>
  <c r="U22" i="2" s="1"/>
  <c r="S22" i="2"/>
  <c r="T22" i="2" s="1"/>
  <c r="V22" i="2"/>
  <c r="W22" i="2"/>
  <c r="H23" i="2"/>
  <c r="K23" i="2"/>
  <c r="L23" i="2"/>
  <c r="M23" i="2"/>
  <c r="Q23" i="2"/>
  <c r="S23" i="2"/>
  <c r="U23" i="2"/>
  <c r="V23" i="2"/>
  <c r="H24" i="2"/>
  <c r="K24" i="2"/>
  <c r="V24" i="2" s="1"/>
  <c r="M24" i="2"/>
  <c r="S24" i="2" s="1"/>
  <c r="Q24" i="2"/>
  <c r="U24" i="2"/>
  <c r="H25" i="2"/>
  <c r="K25" i="2"/>
  <c r="L25" i="2"/>
  <c r="M25" i="2"/>
  <c r="N25" i="2"/>
  <c r="Q25" i="2"/>
  <c r="R25" i="2"/>
  <c r="S25" i="2"/>
  <c r="T25" i="2"/>
  <c r="U25" i="2"/>
  <c r="H26" i="2"/>
  <c r="K26" i="2"/>
  <c r="M26" i="2"/>
  <c r="N26" i="2"/>
  <c r="Q26" i="2"/>
  <c r="U26" i="2" s="1"/>
  <c r="S26" i="2"/>
  <c r="T26" i="2" s="1"/>
  <c r="W26" i="2"/>
  <c r="H27" i="2"/>
  <c r="K27" i="2"/>
  <c r="L27" i="2"/>
  <c r="R27" i="2" s="1"/>
  <c r="T28" i="2" s="1"/>
  <c r="M27" i="2"/>
  <c r="Q27" i="2"/>
  <c r="U27" i="2"/>
  <c r="V27" i="2"/>
  <c r="H28" i="2"/>
  <c r="K28" i="2"/>
  <c r="V28" i="2" s="1"/>
  <c r="M28" i="2"/>
  <c r="S28" i="2" s="1"/>
  <c r="Q28" i="2"/>
  <c r="U28" i="2"/>
  <c r="H29" i="2"/>
  <c r="K29" i="2"/>
  <c r="L29" i="2"/>
  <c r="M29" i="2"/>
  <c r="N29" i="2"/>
  <c r="Q29" i="2"/>
  <c r="R29" i="2"/>
  <c r="S29" i="2"/>
  <c r="T29" i="2"/>
  <c r="U29" i="2"/>
  <c r="H30" i="2"/>
  <c r="K30" i="2"/>
  <c r="M30" i="2"/>
  <c r="N30" i="2"/>
  <c r="Q30" i="2"/>
  <c r="S30" i="2"/>
  <c r="T30" i="2" s="1"/>
  <c r="H31" i="2"/>
  <c r="K31" i="2"/>
  <c r="L31" i="2"/>
  <c r="M31" i="2"/>
  <c r="N31" i="2" s="1"/>
  <c r="Q31" i="2"/>
  <c r="R31" i="2"/>
  <c r="U31" i="2"/>
  <c r="V31" i="2"/>
  <c r="W31" i="2"/>
  <c r="H32" i="2"/>
  <c r="K32" i="2"/>
  <c r="V32" i="2" s="1"/>
  <c r="M32" i="2"/>
  <c r="Q32" i="2"/>
  <c r="U32" i="2"/>
  <c r="H33" i="2"/>
  <c r="U33" i="2" s="1"/>
  <c r="K33" i="2"/>
  <c r="L33" i="2"/>
  <c r="M33" i="2"/>
  <c r="N33" i="2"/>
  <c r="Q33" i="2"/>
  <c r="R33" i="2"/>
  <c r="S33" i="2"/>
  <c r="T33" i="2"/>
  <c r="H34" i="2"/>
  <c r="K34" i="2"/>
  <c r="V34" i="2" s="1"/>
  <c r="M34" i="2"/>
  <c r="N34" i="2"/>
  <c r="Q34" i="2"/>
  <c r="U34" i="2" s="1"/>
  <c r="S34" i="2"/>
  <c r="T34" i="2" s="1"/>
  <c r="H35" i="2"/>
  <c r="K35" i="2"/>
  <c r="L35" i="2"/>
  <c r="M35" i="2"/>
  <c r="Q35" i="2"/>
  <c r="R35" i="2"/>
  <c r="S35" i="2"/>
  <c r="U35" i="2"/>
  <c r="V35" i="2"/>
  <c r="H36" i="2"/>
  <c r="K36" i="2"/>
  <c r="V36" i="2" s="1"/>
  <c r="M36" i="2"/>
  <c r="S36" i="2" s="1"/>
  <c r="T36" i="2" s="1"/>
  <c r="N36" i="2"/>
  <c r="W36" i="2" s="1"/>
  <c r="Q36" i="2"/>
  <c r="U36" i="2"/>
  <c r="H37" i="2"/>
  <c r="U37" i="2" s="1"/>
  <c r="K37" i="2"/>
  <c r="L37" i="2"/>
  <c r="M37" i="2"/>
  <c r="N37" i="2"/>
  <c r="Q37" i="2"/>
  <c r="R37" i="2"/>
  <c r="S37" i="2"/>
  <c r="T37" i="2"/>
  <c r="H38" i="2"/>
  <c r="K38" i="2"/>
  <c r="M38" i="2"/>
  <c r="N38" i="2"/>
  <c r="Q38" i="2"/>
  <c r="U38" i="2" s="1"/>
  <c r="S38" i="2"/>
  <c r="T38" i="2" s="1"/>
  <c r="V38" i="2"/>
  <c r="W38" i="2"/>
  <c r="H39" i="2"/>
  <c r="K39" i="2"/>
  <c r="L39" i="2"/>
  <c r="M39" i="2"/>
  <c r="Q39" i="2"/>
  <c r="S39" i="2"/>
  <c r="U39" i="2"/>
  <c r="V39" i="2"/>
  <c r="H40" i="2"/>
  <c r="K40" i="2"/>
  <c r="V40" i="2" s="1"/>
  <c r="M40" i="2"/>
  <c r="S40" i="2" s="1"/>
  <c r="Q40" i="2"/>
  <c r="U40" i="2"/>
  <c r="H41" i="2"/>
  <c r="K41" i="2"/>
  <c r="L41" i="2"/>
  <c r="M41" i="2"/>
  <c r="N41" i="2"/>
  <c r="Q41" i="2"/>
  <c r="R41" i="2"/>
  <c r="S41" i="2"/>
  <c r="T41" i="2"/>
  <c r="U41" i="2"/>
  <c r="H42" i="2"/>
  <c r="K42" i="2"/>
  <c r="M42" i="2"/>
  <c r="N42" i="2"/>
  <c r="Q42" i="2"/>
  <c r="U42" i="2" s="1"/>
  <c r="S42" i="2"/>
  <c r="T42" i="2" s="1"/>
  <c r="W42" i="2"/>
  <c r="H43" i="2"/>
  <c r="K43" i="2"/>
  <c r="L43" i="2"/>
  <c r="R43" i="2" s="1"/>
  <c r="M43" i="2"/>
  <c r="Q43" i="2"/>
  <c r="U43" i="2"/>
  <c r="V43" i="2"/>
  <c r="H44" i="2"/>
  <c r="K44" i="2"/>
  <c r="V44" i="2" s="1"/>
  <c r="M44" i="2"/>
  <c r="Q44" i="2"/>
  <c r="U44" i="2"/>
  <c r="H45" i="2"/>
  <c r="K45" i="2"/>
  <c r="L45" i="2"/>
  <c r="M45" i="2"/>
  <c r="N45" i="2"/>
  <c r="Q45" i="2"/>
  <c r="R45" i="2"/>
  <c r="S45" i="2"/>
  <c r="T45" i="2"/>
  <c r="U45" i="2"/>
  <c r="H46" i="2"/>
  <c r="K46" i="2"/>
  <c r="M46" i="2"/>
  <c r="N46" i="2"/>
  <c r="Q46" i="2"/>
  <c r="S46" i="2"/>
  <c r="T46" i="2" s="1"/>
  <c r="H47" i="2"/>
  <c r="K47" i="2"/>
  <c r="L47" i="2"/>
  <c r="M47" i="2"/>
  <c r="N47" i="2" s="1"/>
  <c r="Q47" i="2"/>
  <c r="R47" i="2"/>
  <c r="U47" i="2"/>
  <c r="V47" i="2"/>
  <c r="W47" i="2"/>
  <c r="H48" i="2"/>
  <c r="K48" i="2"/>
  <c r="V48" i="2" s="1"/>
  <c r="M48" i="2"/>
  <c r="S48" i="2" s="1"/>
  <c r="T48" i="2" s="1"/>
  <c r="N48" i="2"/>
  <c r="W48" i="2" s="1"/>
  <c r="Q48" i="2"/>
  <c r="U48" i="2"/>
  <c r="H49" i="2"/>
  <c r="U49" i="2" s="1"/>
  <c r="K49" i="2"/>
  <c r="L49" i="2"/>
  <c r="M49" i="2"/>
  <c r="N49" i="2"/>
  <c r="Q49" i="2"/>
  <c r="R49" i="2"/>
  <c r="S49" i="2"/>
  <c r="T49" i="2"/>
  <c r="H50" i="2"/>
  <c r="K50" i="2"/>
  <c r="M50" i="2"/>
  <c r="N50" i="2"/>
  <c r="Q50" i="2"/>
  <c r="U50" i="2" s="1"/>
  <c r="S50" i="2"/>
  <c r="T50" i="2" s="1"/>
  <c r="V50" i="2"/>
  <c r="H51" i="2"/>
  <c r="K51" i="2"/>
  <c r="L51" i="2"/>
  <c r="M51" i="2"/>
  <c r="Q51" i="2"/>
  <c r="R51" i="2"/>
  <c r="S51" i="2"/>
  <c r="U51" i="2"/>
  <c r="V51" i="2"/>
  <c r="H52" i="2"/>
  <c r="K52" i="2"/>
  <c r="V52" i="2" s="1"/>
  <c r="M52" i="2"/>
  <c r="S52" i="2" s="1"/>
  <c r="N52" i="2"/>
  <c r="W52" i="2" s="1"/>
  <c r="Q52" i="2"/>
  <c r="U52" i="2"/>
  <c r="H53" i="2"/>
  <c r="K53" i="2"/>
  <c r="L53" i="2"/>
  <c r="M53" i="2"/>
  <c r="N53" i="2"/>
  <c r="Q53" i="2"/>
  <c r="R53" i="2"/>
  <c r="S53" i="2"/>
  <c r="T53" i="2"/>
  <c r="U53" i="2"/>
  <c r="H54" i="2"/>
  <c r="K54" i="2"/>
  <c r="M54" i="2"/>
  <c r="N54" i="2"/>
  <c r="Q54" i="2"/>
  <c r="U54" i="2" s="1"/>
  <c r="S54" i="2"/>
  <c r="T54" i="2" s="1"/>
  <c r="V54" i="2"/>
  <c r="W54" i="2"/>
  <c r="H55" i="2"/>
  <c r="K55" i="2"/>
  <c r="L55" i="2"/>
  <c r="M55" i="2"/>
  <c r="Q55" i="2"/>
  <c r="U55" i="2"/>
  <c r="V55" i="2"/>
  <c r="H56" i="2"/>
  <c r="K56" i="2"/>
  <c r="V56" i="2" s="1"/>
  <c r="M56" i="2"/>
  <c r="S56" i="2" s="1"/>
  <c r="Q56" i="2"/>
  <c r="U56" i="2"/>
  <c r="H57" i="2"/>
  <c r="K57" i="2"/>
  <c r="L57" i="2"/>
  <c r="M57" i="2"/>
  <c r="N57" i="2"/>
  <c r="Q57" i="2"/>
  <c r="R57" i="2"/>
  <c r="S57" i="2"/>
  <c r="T57" i="2"/>
  <c r="U57" i="2"/>
  <c r="H58" i="2"/>
  <c r="K58" i="2"/>
  <c r="M58" i="2"/>
  <c r="N58" i="2"/>
  <c r="Q58" i="2"/>
  <c r="U58" i="2" s="1"/>
  <c r="S58" i="2"/>
  <c r="T58" i="2" s="1"/>
  <c r="V58" i="2"/>
  <c r="W58" i="2"/>
  <c r="H59" i="2"/>
  <c r="K59" i="2"/>
  <c r="L59" i="2"/>
  <c r="R59" i="2" s="1"/>
  <c r="M59" i="2"/>
  <c r="Q59" i="2"/>
  <c r="U59" i="2"/>
  <c r="V59" i="2"/>
  <c r="H60" i="2"/>
  <c r="K60" i="2"/>
  <c r="V60" i="2" s="1"/>
  <c r="M60" i="2"/>
  <c r="N60" i="2" s="1"/>
  <c r="Q60" i="2"/>
  <c r="U60" i="2"/>
  <c r="W60" i="2"/>
  <c r="H61" i="2"/>
  <c r="K61" i="2"/>
  <c r="L61" i="2"/>
  <c r="M61" i="2"/>
  <c r="Q61" i="2"/>
  <c r="R61" i="2"/>
  <c r="U61" i="2"/>
  <c r="H62" i="2"/>
  <c r="K62" i="2"/>
  <c r="M62" i="2"/>
  <c r="N62" i="2"/>
  <c r="Q62" i="2"/>
  <c r="S62" i="2"/>
  <c r="T62" i="2" s="1"/>
  <c r="H63" i="2"/>
  <c r="K63" i="2"/>
  <c r="L63" i="2"/>
  <c r="M63" i="2"/>
  <c r="Q63" i="2"/>
  <c r="U63" i="2" s="1"/>
  <c r="R63" i="2"/>
  <c r="H64" i="2"/>
  <c r="K64" i="2"/>
  <c r="V64" i="2" s="1"/>
  <c r="M64" i="2"/>
  <c r="S64" i="2" s="1"/>
  <c r="N64" i="2"/>
  <c r="W64" i="2" s="1"/>
  <c r="Q64" i="2"/>
  <c r="U64" i="2"/>
  <c r="H65" i="2"/>
  <c r="U65" i="2" s="1"/>
  <c r="K65" i="2"/>
  <c r="L65" i="2"/>
  <c r="M65" i="2"/>
  <c r="N65" i="2"/>
  <c r="W65" i="2" s="1"/>
  <c r="Q65" i="2"/>
  <c r="V65" i="2" s="1"/>
  <c r="R65" i="2"/>
  <c r="S65" i="2"/>
  <c r="T65" i="2"/>
  <c r="H66" i="2"/>
  <c r="K66" i="2"/>
  <c r="V66" i="2" s="1"/>
  <c r="M66" i="2"/>
  <c r="N66" i="2"/>
  <c r="W66" i="2" s="1"/>
  <c r="Q66" i="2"/>
  <c r="S66" i="2"/>
  <c r="T66" i="2" s="1"/>
  <c r="U66" i="2"/>
  <c r="H67" i="2"/>
  <c r="K67" i="2"/>
  <c r="L67" i="2"/>
  <c r="M67" i="2"/>
  <c r="Q67" i="2"/>
  <c r="U67" i="2" s="1"/>
  <c r="R67" i="2"/>
  <c r="S67" i="2"/>
  <c r="H68" i="2"/>
  <c r="K68" i="2"/>
  <c r="V68" i="2" s="1"/>
  <c r="M68" i="2"/>
  <c r="S68" i="2" s="1"/>
  <c r="T68" i="2" s="1"/>
  <c r="N68" i="2"/>
  <c r="Q68" i="2"/>
  <c r="U68" i="2"/>
  <c r="W68" i="2"/>
  <c r="H69" i="2"/>
  <c r="K69" i="2"/>
  <c r="L69" i="2"/>
  <c r="M69" i="2"/>
  <c r="N69" i="2" s="1"/>
  <c r="Q69" i="2"/>
  <c r="R69" i="2"/>
  <c r="W69" i="2"/>
  <c r="H70" i="2"/>
  <c r="K70" i="2"/>
  <c r="M70" i="2"/>
  <c r="N70" i="2"/>
  <c r="W70" i="2" s="1"/>
  <c r="Q70" i="2"/>
  <c r="S70" i="2"/>
  <c r="T70" i="2" s="1"/>
  <c r="U70" i="2"/>
  <c r="V70" i="2"/>
  <c r="H71" i="2"/>
  <c r="K71" i="2"/>
  <c r="V71" i="2" s="1"/>
  <c r="L71" i="2"/>
  <c r="M71" i="2"/>
  <c r="Q71" i="2"/>
  <c r="U71" i="2" s="1"/>
  <c r="S71" i="2"/>
  <c r="H72" i="2"/>
  <c r="K72" i="2"/>
  <c r="V72" i="2" s="1"/>
  <c r="M72" i="2"/>
  <c r="S72" i="2" s="1"/>
  <c r="Q72" i="2"/>
  <c r="U72" i="2"/>
  <c r="H73" i="2"/>
  <c r="K73" i="2"/>
  <c r="L73" i="2"/>
  <c r="M73" i="2"/>
  <c r="N73" i="2" s="1"/>
  <c r="W73" i="2" s="1"/>
  <c r="Q73" i="2"/>
  <c r="V73" i="2" s="1"/>
  <c r="R73" i="2"/>
  <c r="U73" i="2"/>
  <c r="H74" i="2"/>
  <c r="K74" i="2"/>
  <c r="M74" i="2"/>
  <c r="N74" i="2"/>
  <c r="Q74" i="2"/>
  <c r="S74" i="2"/>
  <c r="T74" i="2" s="1"/>
  <c r="H75" i="2"/>
  <c r="K75" i="2"/>
  <c r="V75" i="2" s="1"/>
  <c r="L75" i="2"/>
  <c r="R75" i="2" s="1"/>
  <c r="M75" i="2"/>
  <c r="Q75" i="2"/>
  <c r="U75" i="2"/>
  <c r="H76" i="2"/>
  <c r="K76" i="2"/>
  <c r="V76" i="2" s="1"/>
  <c r="M76" i="2"/>
  <c r="Q76" i="2"/>
  <c r="S76" i="2"/>
  <c r="T76" i="2" s="1"/>
  <c r="U76" i="2"/>
  <c r="H77" i="2"/>
  <c r="U77" i="2" s="1"/>
  <c r="K77" i="2"/>
  <c r="L77" i="2"/>
  <c r="M77" i="2"/>
  <c r="N77" i="2"/>
  <c r="W77" i="2" s="1"/>
  <c r="Q77" i="2"/>
  <c r="V77" i="2" s="1"/>
  <c r="R77" i="2"/>
  <c r="S77" i="2"/>
  <c r="T77" i="2"/>
  <c r="H78" i="2"/>
  <c r="K78" i="2"/>
  <c r="M78" i="2"/>
  <c r="N78" i="2"/>
  <c r="Q78" i="2"/>
  <c r="U78" i="2" s="1"/>
  <c r="S78" i="2"/>
  <c r="T78" i="2" s="1"/>
  <c r="W78" i="2"/>
  <c r="H79" i="2"/>
  <c r="K79" i="2"/>
  <c r="L79" i="2"/>
  <c r="R79" i="2" s="1"/>
  <c r="M79" i="2"/>
  <c r="N79" i="2" s="1"/>
  <c r="Q79" i="2"/>
  <c r="V79" i="2"/>
  <c r="H80" i="2"/>
  <c r="K80" i="2"/>
  <c r="V80" i="2" s="1"/>
  <c r="M80" i="2"/>
  <c r="Q80" i="2"/>
  <c r="U80" i="2"/>
  <c r="H81" i="2"/>
  <c r="K81" i="2"/>
  <c r="L81" i="2"/>
  <c r="M81" i="2"/>
  <c r="N81" i="2"/>
  <c r="Q81" i="2"/>
  <c r="R81" i="2"/>
  <c r="S81" i="2"/>
  <c r="T81" i="2"/>
  <c r="U81" i="2"/>
  <c r="H82" i="2"/>
  <c r="K82" i="2"/>
  <c r="M82" i="2"/>
  <c r="N82" i="2"/>
  <c r="Q82" i="2"/>
  <c r="V82" i="2" s="1"/>
  <c r="S82" i="2"/>
  <c r="T82" i="2" s="1"/>
  <c r="U82" i="2"/>
  <c r="W82" i="2"/>
  <c r="H83" i="2"/>
  <c r="K83" i="2"/>
  <c r="V83" i="2" s="1"/>
  <c r="L83" i="2"/>
  <c r="M83" i="2"/>
  <c r="N83" i="2" s="1"/>
  <c r="Q83" i="2"/>
  <c r="U83" i="2" s="1"/>
  <c r="R83" i="2"/>
  <c r="W83" i="2"/>
  <c r="H84" i="2"/>
  <c r="K84" i="2"/>
  <c r="V84" i="2" s="1"/>
  <c r="M84" i="2"/>
  <c r="S84" i="2" s="1"/>
  <c r="T84" i="2" s="1"/>
  <c r="N84" i="2"/>
  <c r="W84" i="2" s="1"/>
  <c r="Q84" i="2"/>
  <c r="U84" i="2"/>
  <c r="H85" i="2"/>
  <c r="K85" i="2"/>
  <c r="L85" i="2"/>
  <c r="M85" i="2"/>
  <c r="N85" i="2"/>
  <c r="Q85" i="2"/>
  <c r="V85" i="2" s="1"/>
  <c r="R85" i="2"/>
  <c r="S85" i="2"/>
  <c r="T85" i="2"/>
  <c r="U85" i="2"/>
  <c r="W85" i="2"/>
  <c r="H86" i="2"/>
  <c r="K86" i="2"/>
  <c r="M86" i="2"/>
  <c r="N86" i="2"/>
  <c r="W86" i="2" s="1"/>
  <c r="Q86" i="2"/>
  <c r="S86" i="2"/>
  <c r="T86" i="2" s="1"/>
  <c r="U86" i="2"/>
  <c r="V86" i="2"/>
  <c r="H87" i="2"/>
  <c r="K87" i="2"/>
  <c r="V87" i="2" s="1"/>
  <c r="L87" i="2"/>
  <c r="M87" i="2"/>
  <c r="Q87" i="2"/>
  <c r="U87" i="2" s="1"/>
  <c r="S87" i="2"/>
  <c r="H88" i="2"/>
  <c r="K88" i="2"/>
  <c r="V88" i="2" s="1"/>
  <c r="M88" i="2"/>
  <c r="S88" i="2" s="1"/>
  <c r="Q88" i="2"/>
  <c r="U88" i="2"/>
  <c r="H89" i="2"/>
  <c r="K89" i="2"/>
  <c r="L89" i="2"/>
  <c r="M89" i="2"/>
  <c r="Q89" i="2"/>
  <c r="V89" i="2" s="1"/>
  <c r="R89" i="2"/>
  <c r="U89" i="2"/>
  <c r="H90" i="2"/>
  <c r="K90" i="2"/>
  <c r="M90" i="2"/>
  <c r="N90" i="2"/>
  <c r="Q90" i="2"/>
  <c r="S90" i="2"/>
  <c r="T90" i="2" s="1"/>
  <c r="W90" i="2"/>
  <c r="H91" i="2"/>
  <c r="K91" i="2"/>
  <c r="V91" i="2" s="1"/>
  <c r="L91" i="2"/>
  <c r="R91" i="2" s="1"/>
  <c r="M91" i="2"/>
  <c r="Q91" i="2"/>
  <c r="U91" i="2"/>
  <c r="H92" i="2"/>
  <c r="K92" i="2"/>
  <c r="V92" i="2" s="1"/>
  <c r="M92" i="2"/>
  <c r="Q92" i="2"/>
  <c r="S92" i="2"/>
  <c r="T92" i="2" s="1"/>
  <c r="U92" i="2"/>
  <c r="H93" i="2"/>
  <c r="U93" i="2" s="1"/>
  <c r="K93" i="2"/>
  <c r="L93" i="2"/>
  <c r="M93" i="2"/>
  <c r="N93" i="2"/>
  <c r="W93" i="2" s="1"/>
  <c r="Q93" i="2"/>
  <c r="V93" i="2" s="1"/>
  <c r="R93" i="2"/>
  <c r="S93" i="2"/>
  <c r="T93" i="2"/>
  <c r="H94" i="2"/>
  <c r="K94" i="2"/>
  <c r="M94" i="2"/>
  <c r="N94" i="2"/>
  <c r="Q94" i="2"/>
  <c r="U94" i="2" s="1"/>
  <c r="S94" i="2"/>
  <c r="T94" i="2" s="1"/>
  <c r="W94" i="2"/>
  <c r="H95" i="2"/>
  <c r="K95" i="2"/>
  <c r="L95" i="2"/>
  <c r="R95" i="2" s="1"/>
  <c r="M95" i="2"/>
  <c r="N95" i="2" s="1"/>
  <c r="Q95" i="2"/>
  <c r="H96" i="2"/>
  <c r="K96" i="2"/>
  <c r="V96" i="2" s="1"/>
  <c r="M96" i="2"/>
  <c r="Q96" i="2"/>
  <c r="U96" i="2"/>
  <c r="H97" i="2"/>
  <c r="K97" i="2"/>
  <c r="L97" i="2"/>
  <c r="M97" i="2"/>
  <c r="N97" i="2"/>
  <c r="Q97" i="2"/>
  <c r="R97" i="2"/>
  <c r="S97" i="2"/>
  <c r="T97" i="2"/>
  <c r="U97" i="2"/>
  <c r="H98" i="2"/>
  <c r="K98" i="2"/>
  <c r="M98" i="2"/>
  <c r="N98" i="2"/>
  <c r="Q98" i="2"/>
  <c r="V98" i="2" s="1"/>
  <c r="S98" i="2"/>
  <c r="T98" i="2" s="1"/>
  <c r="U98" i="2"/>
  <c r="W98" i="2"/>
  <c r="H99" i="2"/>
  <c r="K99" i="2"/>
  <c r="V99" i="2" s="1"/>
  <c r="L99" i="2"/>
  <c r="M99" i="2"/>
  <c r="N99" i="2" s="1"/>
  <c r="Q99" i="2"/>
  <c r="U99" i="2" s="1"/>
  <c r="R99" i="2"/>
  <c r="W99" i="2"/>
  <c r="H100" i="2"/>
  <c r="K100" i="2"/>
  <c r="V100" i="2" s="1"/>
  <c r="M100" i="2"/>
  <c r="S100" i="2" s="1"/>
  <c r="T100" i="2" s="1"/>
  <c r="N100" i="2"/>
  <c r="W100" i="2" s="1"/>
  <c r="Q100" i="2"/>
  <c r="U100" i="2"/>
  <c r="H101" i="2"/>
  <c r="K101" i="2"/>
  <c r="L101" i="2"/>
  <c r="M101" i="2"/>
  <c r="N101" i="2"/>
  <c r="Q101" i="2"/>
  <c r="V101" i="2" s="1"/>
  <c r="R101" i="2"/>
  <c r="S101" i="2"/>
  <c r="T101" i="2"/>
  <c r="U101" i="2"/>
  <c r="W101" i="2"/>
  <c r="H102" i="2"/>
  <c r="K102" i="2"/>
  <c r="M102" i="2"/>
  <c r="N102" i="2"/>
  <c r="W102" i="2" s="1"/>
  <c r="Q102" i="2"/>
  <c r="S102" i="2"/>
  <c r="T102" i="2" s="1"/>
  <c r="U102" i="2"/>
  <c r="V102" i="2"/>
  <c r="H103" i="2"/>
  <c r="K103" i="2"/>
  <c r="V103" i="2" s="1"/>
  <c r="L103" i="2"/>
  <c r="M103" i="2"/>
  <c r="Q103" i="2"/>
  <c r="U103" i="2" s="1"/>
  <c r="S103" i="2"/>
  <c r="H104" i="2"/>
  <c r="K104" i="2"/>
  <c r="V104" i="2" s="1"/>
  <c r="M104" i="2"/>
  <c r="S104" i="2" s="1"/>
  <c r="Q104" i="2"/>
  <c r="U104" i="2"/>
  <c r="H105" i="2"/>
  <c r="K105" i="2"/>
  <c r="L105" i="2"/>
  <c r="M105" i="2"/>
  <c r="N105" i="2" s="1"/>
  <c r="Q105" i="2"/>
  <c r="R105" i="2"/>
  <c r="S105" i="2"/>
  <c r="T105" i="2" s="1"/>
  <c r="U105" i="2"/>
  <c r="V105" i="2"/>
  <c r="W105" i="2"/>
  <c r="H106" i="2"/>
  <c r="K106" i="2"/>
  <c r="V106" i="2" s="1"/>
  <c r="M106" i="2"/>
  <c r="S106" i="2" s="1"/>
  <c r="T106" i="2" s="1"/>
  <c r="N106" i="2"/>
  <c r="W106" i="2" s="1"/>
  <c r="Q106" i="2"/>
  <c r="U106" i="2"/>
  <c r="H107" i="2"/>
  <c r="K107" i="2"/>
  <c r="L107" i="2"/>
  <c r="M107" i="2"/>
  <c r="N107" i="2"/>
  <c r="Q107" i="2"/>
  <c r="R107" i="2"/>
  <c r="S107" i="2"/>
  <c r="T107" i="2"/>
  <c r="U107" i="2"/>
  <c r="H108" i="2"/>
  <c r="K108" i="2"/>
  <c r="V108" i="2" s="1"/>
  <c r="M108" i="2"/>
  <c r="N108" i="2"/>
  <c r="Q108" i="2"/>
  <c r="U108" i="2" s="1"/>
  <c r="S108" i="2"/>
  <c r="T108" i="2" s="1"/>
  <c r="W108" i="2"/>
  <c r="H109" i="2"/>
  <c r="K109" i="2"/>
  <c r="L109" i="2"/>
  <c r="M109" i="2"/>
  <c r="N109" i="2" s="1"/>
  <c r="Q109" i="2"/>
  <c r="R109" i="2"/>
  <c r="S109" i="2"/>
  <c r="T109" i="2" s="1"/>
  <c r="U109" i="2"/>
  <c r="V109" i="2"/>
  <c r="W109" i="2"/>
  <c r="H110" i="2"/>
  <c r="K110" i="2"/>
  <c r="V110" i="2" s="1"/>
  <c r="M110" i="2"/>
  <c r="S110" i="2" s="1"/>
  <c r="T110" i="2" s="1"/>
  <c r="N110" i="2"/>
  <c r="W110" i="2" s="1"/>
  <c r="Q110" i="2"/>
  <c r="U110" i="2"/>
  <c r="H111" i="2"/>
  <c r="K111" i="2"/>
  <c r="L111" i="2"/>
  <c r="M111" i="2"/>
  <c r="N111" i="2"/>
  <c r="Q111" i="2"/>
  <c r="R111" i="2"/>
  <c r="S111" i="2"/>
  <c r="T111" i="2"/>
  <c r="U111" i="2"/>
  <c r="H112" i="2"/>
  <c r="K112" i="2"/>
  <c r="V112" i="2" s="1"/>
  <c r="M112" i="2"/>
  <c r="N112" i="2"/>
  <c r="Q112" i="2"/>
  <c r="U112" i="2" s="1"/>
  <c r="S112" i="2"/>
  <c r="T112" i="2" s="1"/>
  <c r="W112" i="2"/>
  <c r="H113" i="2"/>
  <c r="K113" i="2"/>
  <c r="L113" i="2"/>
  <c r="M113" i="2"/>
  <c r="N113" i="2" s="1"/>
  <c r="W113" i="2" s="1"/>
  <c r="Q113" i="2"/>
  <c r="R113" i="2"/>
  <c r="U113" i="2"/>
  <c r="V113" i="2"/>
  <c r="H114" i="2"/>
  <c r="K114" i="2"/>
  <c r="V114" i="2" s="1"/>
  <c r="M114" i="2"/>
  <c r="S114" i="2" s="1"/>
  <c r="T114" i="2" s="1"/>
  <c r="N114" i="2"/>
  <c r="W114" i="2" s="1"/>
  <c r="Q114" i="2"/>
  <c r="U114" i="2"/>
  <c r="H115" i="2"/>
  <c r="K115" i="2"/>
  <c r="L115" i="2"/>
  <c r="M115" i="2"/>
  <c r="N115" i="2"/>
  <c r="Q115" i="2"/>
  <c r="R115" i="2"/>
  <c r="S115" i="2"/>
  <c r="T115" i="2"/>
  <c r="U115" i="2"/>
  <c r="H116" i="2"/>
  <c r="K116" i="2"/>
  <c r="V116" i="2" s="1"/>
  <c r="M116" i="2"/>
  <c r="N116" i="2"/>
  <c r="Q116" i="2"/>
  <c r="U116" i="2" s="1"/>
  <c r="S116" i="2"/>
  <c r="T116" i="2" s="1"/>
  <c r="W116" i="2"/>
  <c r="H117" i="2"/>
  <c r="K117" i="2"/>
  <c r="L117" i="2"/>
  <c r="M117" i="2"/>
  <c r="Q117" i="2"/>
  <c r="R117" i="2"/>
  <c r="U117" i="2"/>
  <c r="V117" i="2"/>
  <c r="H118" i="2"/>
  <c r="K118" i="2"/>
  <c r="V118" i="2" s="1"/>
  <c r="M118" i="2"/>
  <c r="S118" i="2" s="1"/>
  <c r="T118" i="2" s="1"/>
  <c r="N118" i="2"/>
  <c r="W118" i="2" s="1"/>
  <c r="Q118" i="2"/>
  <c r="U118" i="2"/>
  <c r="H119" i="2"/>
  <c r="K119" i="2"/>
  <c r="L119" i="2"/>
  <c r="M119" i="2"/>
  <c r="N119" i="2"/>
  <c r="Q119" i="2"/>
  <c r="R119" i="2"/>
  <c r="S119" i="2"/>
  <c r="T119" i="2"/>
  <c r="U119" i="2"/>
  <c r="H120" i="2"/>
  <c r="K120" i="2"/>
  <c r="V120" i="2" s="1"/>
  <c r="M120" i="2"/>
  <c r="N120" i="2"/>
  <c r="Q120" i="2"/>
  <c r="U120" i="2" s="1"/>
  <c r="S120" i="2"/>
  <c r="T120" i="2" s="1"/>
  <c r="W120" i="2"/>
  <c r="H121" i="2"/>
  <c r="K121" i="2"/>
  <c r="L121" i="2"/>
  <c r="M121" i="2"/>
  <c r="N121" i="2" s="1"/>
  <c r="Q121" i="2"/>
  <c r="R121" i="2"/>
  <c r="S121" i="2"/>
  <c r="T121" i="2" s="1"/>
  <c r="U121" i="2"/>
  <c r="V121" i="2"/>
  <c r="W121" i="2"/>
  <c r="H122" i="2"/>
  <c r="K122" i="2"/>
  <c r="V122" i="2" s="1"/>
  <c r="M122" i="2"/>
  <c r="S122" i="2" s="1"/>
  <c r="T122" i="2" s="1"/>
  <c r="N122" i="2"/>
  <c r="W122" i="2" s="1"/>
  <c r="Q122" i="2"/>
  <c r="U122" i="2"/>
  <c r="H123" i="2"/>
  <c r="K123" i="2"/>
  <c r="L123" i="2"/>
  <c r="M123" i="2"/>
  <c r="N123" i="2"/>
  <c r="Q123" i="2"/>
  <c r="R123" i="2"/>
  <c r="S123" i="2"/>
  <c r="T123" i="2"/>
  <c r="U123" i="2"/>
  <c r="H124" i="2"/>
  <c r="K124" i="2"/>
  <c r="V124" i="2" s="1"/>
  <c r="M124" i="2"/>
  <c r="N124" i="2"/>
  <c r="Q124" i="2"/>
  <c r="U124" i="2" s="1"/>
  <c r="S124" i="2"/>
  <c r="T124" i="2" s="1"/>
  <c r="W124" i="2"/>
  <c r="H125" i="2"/>
  <c r="K125" i="2"/>
  <c r="L125" i="2"/>
  <c r="M125" i="2"/>
  <c r="N125" i="2" s="1"/>
  <c r="Q125" i="2"/>
  <c r="R125" i="2"/>
  <c r="S125" i="2"/>
  <c r="T125" i="2" s="1"/>
  <c r="U125" i="2"/>
  <c r="V125" i="2"/>
  <c r="W125" i="2"/>
  <c r="H126" i="2"/>
  <c r="K126" i="2"/>
  <c r="V126" i="2" s="1"/>
  <c r="M126" i="2"/>
  <c r="S126" i="2" s="1"/>
  <c r="T126" i="2" s="1"/>
  <c r="N126" i="2"/>
  <c r="W126" i="2" s="1"/>
  <c r="Q126" i="2"/>
  <c r="U126" i="2"/>
  <c r="H127" i="2"/>
  <c r="K127" i="2"/>
  <c r="L127" i="2"/>
  <c r="M127" i="2"/>
  <c r="N127" i="2"/>
  <c r="Q127" i="2"/>
  <c r="R127" i="2"/>
  <c r="S127" i="2"/>
  <c r="T127" i="2"/>
  <c r="U127" i="2"/>
  <c r="H128" i="2"/>
  <c r="K128" i="2"/>
  <c r="V128" i="2" s="1"/>
  <c r="M128" i="2"/>
  <c r="N128" i="2"/>
  <c r="Q128" i="2"/>
  <c r="U128" i="2" s="1"/>
  <c r="S128" i="2"/>
  <c r="T128" i="2" s="1"/>
  <c r="W128" i="2"/>
  <c r="H129" i="2"/>
  <c r="K129" i="2"/>
  <c r="L129" i="2"/>
  <c r="M129" i="2"/>
  <c r="N129" i="2" s="1"/>
  <c r="Q129" i="2"/>
  <c r="R129" i="2"/>
  <c r="U129" i="2"/>
  <c r="V129" i="2"/>
  <c r="W129" i="2"/>
  <c r="H130" i="2"/>
  <c r="K130" i="2"/>
  <c r="V130" i="2" s="1"/>
  <c r="M130" i="2"/>
  <c r="S130" i="2" s="1"/>
  <c r="T130" i="2" s="1"/>
  <c r="N130" i="2"/>
  <c r="W130" i="2" s="1"/>
  <c r="Q130" i="2"/>
  <c r="U130" i="2"/>
  <c r="H131" i="2"/>
  <c r="K131" i="2"/>
  <c r="L131" i="2"/>
  <c r="M131" i="2"/>
  <c r="N131" i="2"/>
  <c r="Q131" i="2"/>
  <c r="R131" i="2"/>
  <c r="S131" i="2"/>
  <c r="T131" i="2"/>
  <c r="U131" i="2"/>
  <c r="H132" i="2"/>
  <c r="K132" i="2"/>
  <c r="V132" i="2" s="1"/>
  <c r="M132" i="2"/>
  <c r="N132" i="2"/>
  <c r="Q132" i="2"/>
  <c r="U132" i="2" s="1"/>
  <c r="S132" i="2"/>
  <c r="T132" i="2" s="1"/>
  <c r="W132" i="2"/>
  <c r="H133" i="2"/>
  <c r="K133" i="2"/>
  <c r="L133" i="2"/>
  <c r="M133" i="2"/>
  <c r="Q133" i="2"/>
  <c r="R133" i="2"/>
  <c r="U133" i="2"/>
  <c r="V133" i="2"/>
  <c r="H134" i="2"/>
  <c r="K134" i="2"/>
  <c r="V134" i="2" s="1"/>
  <c r="M134" i="2"/>
  <c r="S134" i="2" s="1"/>
  <c r="T134" i="2" s="1"/>
  <c r="N134" i="2"/>
  <c r="W134" i="2" s="1"/>
  <c r="Q134" i="2"/>
  <c r="U134" i="2"/>
  <c r="H135" i="2"/>
  <c r="K135" i="2"/>
  <c r="L135" i="2"/>
  <c r="M135" i="2"/>
  <c r="N135" i="2"/>
  <c r="Q135" i="2"/>
  <c r="R135" i="2"/>
  <c r="S135" i="2"/>
  <c r="T135" i="2"/>
  <c r="U135" i="2"/>
  <c r="H136" i="2"/>
  <c r="K136" i="2"/>
  <c r="V136" i="2" s="1"/>
  <c r="M136" i="2"/>
  <c r="N136" i="2"/>
  <c r="Q136" i="2"/>
  <c r="U136" i="2" s="1"/>
  <c r="S136" i="2"/>
  <c r="T136" i="2" s="1"/>
  <c r="W136" i="2"/>
  <c r="H137" i="2"/>
  <c r="K137" i="2"/>
  <c r="L137" i="2"/>
  <c r="M137" i="2"/>
  <c r="N137" i="2" s="1"/>
  <c r="W137" i="2" s="1"/>
  <c r="Q137" i="2"/>
  <c r="R137" i="2"/>
  <c r="S137" i="2"/>
  <c r="T137" i="2" s="1"/>
  <c r="U137" i="2"/>
  <c r="V137" i="2"/>
  <c r="H138" i="2"/>
  <c r="K138" i="2"/>
  <c r="V138" i="2" s="1"/>
  <c r="M138" i="2"/>
  <c r="S138" i="2" s="1"/>
  <c r="T138" i="2" s="1"/>
  <c r="N138" i="2"/>
  <c r="W138" i="2" s="1"/>
  <c r="Q138" i="2"/>
  <c r="U138" i="2"/>
  <c r="H139" i="2"/>
  <c r="K139" i="2"/>
  <c r="L139" i="2"/>
  <c r="M139" i="2"/>
  <c r="N139" i="2"/>
  <c r="Q139" i="2"/>
  <c r="R139" i="2"/>
  <c r="S139" i="2"/>
  <c r="T139" i="2"/>
  <c r="U139" i="2"/>
  <c r="H140" i="2"/>
  <c r="K140" i="2"/>
  <c r="V140" i="2" s="1"/>
  <c r="M140" i="2"/>
  <c r="N140" i="2"/>
  <c r="Q140" i="2"/>
  <c r="U140" i="2" s="1"/>
  <c r="S140" i="2"/>
  <c r="T140" i="2" s="1"/>
  <c r="W140" i="2"/>
  <c r="H141" i="2"/>
  <c r="K141" i="2"/>
  <c r="L141" i="2"/>
  <c r="M141" i="2"/>
  <c r="N141" i="2" s="1"/>
  <c r="Q141" i="2"/>
  <c r="R141" i="2"/>
  <c r="S141" i="2"/>
  <c r="T141" i="2" s="1"/>
  <c r="U141" i="2"/>
  <c r="V141" i="2"/>
  <c r="W141" i="2"/>
  <c r="H142" i="2"/>
  <c r="K142" i="2"/>
  <c r="V142" i="2" s="1"/>
  <c r="M142" i="2"/>
  <c r="S142" i="2" s="1"/>
  <c r="T142" i="2" s="1"/>
  <c r="N142" i="2"/>
  <c r="W142" i="2" s="1"/>
  <c r="Q142" i="2"/>
  <c r="U142" i="2"/>
  <c r="H143" i="2"/>
  <c r="K143" i="2"/>
  <c r="L143" i="2"/>
  <c r="M143" i="2"/>
  <c r="N143" i="2"/>
  <c r="Q143" i="2"/>
  <c r="R143" i="2"/>
  <c r="S143" i="2"/>
  <c r="T143" i="2"/>
  <c r="U143" i="2"/>
  <c r="H144" i="2"/>
  <c r="K144" i="2"/>
  <c r="V144" i="2" s="1"/>
  <c r="M144" i="2"/>
  <c r="N144" i="2"/>
  <c r="Q144" i="2"/>
  <c r="U144" i="2" s="1"/>
  <c r="S144" i="2"/>
  <c r="T144" i="2" s="1"/>
  <c r="W144" i="2"/>
  <c r="H145" i="2"/>
  <c r="K145" i="2"/>
  <c r="L145" i="2"/>
  <c r="M145" i="2"/>
  <c r="N145" i="2" s="1"/>
  <c r="Q145" i="2"/>
  <c r="R145" i="2"/>
  <c r="U145" i="2"/>
  <c r="V145" i="2"/>
  <c r="W145" i="2"/>
  <c r="H146" i="2"/>
  <c r="K146" i="2"/>
  <c r="V146" i="2" s="1"/>
  <c r="M146" i="2"/>
  <c r="S146" i="2" s="1"/>
  <c r="T146" i="2" s="1"/>
  <c r="N146" i="2"/>
  <c r="W146" i="2" s="1"/>
  <c r="Q146" i="2"/>
  <c r="U146" i="2"/>
  <c r="H147" i="2"/>
  <c r="K147" i="2"/>
  <c r="L147" i="2"/>
  <c r="M147" i="2"/>
  <c r="N147" i="2"/>
  <c r="Q147" i="2"/>
  <c r="R147" i="2"/>
  <c r="S147" i="2"/>
  <c r="T147" i="2"/>
  <c r="U147" i="2"/>
  <c r="H148" i="2"/>
  <c r="K148" i="2"/>
  <c r="V148" i="2" s="1"/>
  <c r="M148" i="2"/>
  <c r="N148" i="2"/>
  <c r="Q148" i="2"/>
  <c r="U148" i="2" s="1"/>
  <c r="S148" i="2"/>
  <c r="T148" i="2" s="1"/>
  <c r="W148" i="2"/>
  <c r="H149" i="2"/>
  <c r="K149" i="2"/>
  <c r="L149" i="2"/>
  <c r="M149" i="2"/>
  <c r="Q149" i="2"/>
  <c r="R149" i="2"/>
  <c r="U149" i="2"/>
  <c r="V149" i="2"/>
  <c r="H150" i="2"/>
  <c r="K150" i="2"/>
  <c r="V150" i="2" s="1"/>
  <c r="M150" i="2"/>
  <c r="S150" i="2" s="1"/>
  <c r="Q150" i="2"/>
  <c r="T150" i="2"/>
  <c r="U150" i="2"/>
  <c r="H151" i="2"/>
  <c r="K151" i="2"/>
  <c r="L151" i="2"/>
  <c r="M151" i="2"/>
  <c r="N151" i="2"/>
  <c r="Q151" i="2"/>
  <c r="R151" i="2"/>
  <c r="S151" i="2"/>
  <c r="T151" i="2"/>
  <c r="U151" i="2"/>
  <c r="H152" i="2"/>
  <c r="K152" i="2"/>
  <c r="M152" i="2"/>
  <c r="N152" i="2"/>
  <c r="Q152" i="2"/>
  <c r="S152" i="2"/>
  <c r="T152" i="2" s="1"/>
  <c r="H153" i="2"/>
  <c r="K153" i="2"/>
  <c r="L153" i="2"/>
  <c r="M153" i="2"/>
  <c r="N153" i="2" s="1"/>
  <c r="Q153" i="2"/>
  <c r="R153" i="2"/>
  <c r="U153" i="2"/>
  <c r="V153" i="2"/>
  <c r="W153" i="2"/>
  <c r="H154" i="2"/>
  <c r="K154" i="2"/>
  <c r="V154" i="2" s="1"/>
  <c r="M154" i="2"/>
  <c r="Q154" i="2"/>
  <c r="U154" i="2"/>
  <c r="H155" i="2"/>
  <c r="U155" i="2" s="1"/>
  <c r="K155" i="2"/>
  <c r="L155" i="2"/>
  <c r="M155" i="2"/>
  <c r="N155" i="2"/>
  <c r="Q155" i="2"/>
  <c r="R155" i="2"/>
  <c r="S155" i="2"/>
  <c r="T155" i="2"/>
  <c r="H156" i="2"/>
  <c r="K156" i="2"/>
  <c r="V156" i="2" s="1"/>
  <c r="M156" i="2"/>
  <c r="N156" i="2"/>
  <c r="Q156" i="2"/>
  <c r="U156" i="2" s="1"/>
  <c r="S156" i="2"/>
  <c r="T156" i="2" s="1"/>
  <c r="H157" i="2"/>
  <c r="K157" i="2"/>
  <c r="L157" i="2"/>
  <c r="M157" i="2"/>
  <c r="Q157" i="2"/>
  <c r="R157" i="2"/>
  <c r="S157" i="2"/>
  <c r="U157" i="2"/>
  <c r="V157" i="2"/>
  <c r="H158" i="2"/>
  <c r="K158" i="2"/>
  <c r="V158" i="2" s="1"/>
  <c r="M158" i="2"/>
  <c r="S158" i="2" s="1"/>
  <c r="N158" i="2"/>
  <c r="W158" i="2" s="1"/>
  <c r="Q158" i="2"/>
  <c r="U158" i="2"/>
  <c r="H159" i="2"/>
  <c r="U159" i="2" s="1"/>
  <c r="K159" i="2"/>
  <c r="L159" i="2"/>
  <c r="M159" i="2"/>
  <c r="N159" i="2"/>
  <c r="Q159" i="2"/>
  <c r="R159" i="2"/>
  <c r="S159" i="2"/>
  <c r="T159" i="2"/>
  <c r="H160" i="2"/>
  <c r="K160" i="2"/>
  <c r="M160" i="2"/>
  <c r="N160" i="2"/>
  <c r="Q160" i="2"/>
  <c r="U160" i="2" s="1"/>
  <c r="S160" i="2"/>
  <c r="T160" i="2" s="1"/>
  <c r="V160" i="2"/>
  <c r="W160" i="2"/>
  <c r="H161" i="2"/>
  <c r="K161" i="2"/>
  <c r="L161" i="2"/>
  <c r="M161" i="2"/>
  <c r="Q161" i="2"/>
  <c r="S161" i="2"/>
  <c r="U161" i="2"/>
  <c r="V161" i="2"/>
  <c r="H162" i="2"/>
  <c r="K162" i="2"/>
  <c r="V162" i="2" s="1"/>
  <c r="M162" i="2"/>
  <c r="S162" i="2" s="1"/>
  <c r="Q162" i="2"/>
  <c r="U162" i="2"/>
  <c r="H163" i="2"/>
  <c r="K163" i="2"/>
  <c r="L163" i="2"/>
  <c r="M163" i="2"/>
  <c r="N163" i="2"/>
  <c r="Q163" i="2"/>
  <c r="R163" i="2"/>
  <c r="S163" i="2"/>
  <c r="T163" i="2"/>
  <c r="U163" i="2"/>
  <c r="H164" i="2"/>
  <c r="K164" i="2"/>
  <c r="M164" i="2"/>
  <c r="N164" i="2"/>
  <c r="W164" i="2" s="1"/>
  <c r="Q164" i="2"/>
  <c r="U164" i="2" s="1"/>
  <c r="S164" i="2"/>
  <c r="T164" i="2" s="1"/>
  <c r="V164" i="2"/>
  <c r="H165" i="2"/>
  <c r="K165" i="2"/>
  <c r="V165" i="2" s="1"/>
  <c r="L165" i="2"/>
  <c r="M165" i="2"/>
  <c r="Q165" i="2"/>
  <c r="S165" i="2"/>
  <c r="U165" i="2"/>
  <c r="H166" i="2"/>
  <c r="K166" i="2"/>
  <c r="V166" i="2" s="1"/>
  <c r="M166" i="2"/>
  <c r="Q166" i="2"/>
  <c r="S166" i="2"/>
  <c r="U166" i="2"/>
  <c r="H167" i="2"/>
  <c r="U167" i="2" s="1"/>
  <c r="K167" i="2"/>
  <c r="L167" i="2"/>
  <c r="M167" i="2"/>
  <c r="N167" i="2" s="1"/>
  <c r="W167" i="2" s="1"/>
  <c r="Q167" i="2"/>
  <c r="V167" i="2" s="1"/>
  <c r="R167" i="2"/>
  <c r="S167" i="2"/>
  <c r="T167" i="2" s="1"/>
  <c r="H168" i="2"/>
  <c r="K168" i="2"/>
  <c r="M168" i="2"/>
  <c r="N168" i="2"/>
  <c r="Q168" i="2"/>
  <c r="S168" i="2"/>
  <c r="T168" i="2" s="1"/>
  <c r="W168" i="2"/>
  <c r="H169" i="2"/>
  <c r="K169" i="2"/>
  <c r="L169" i="2"/>
  <c r="R169" i="2" s="1"/>
  <c r="M169" i="2"/>
  <c r="Q169" i="2"/>
  <c r="U169" i="2"/>
  <c r="V169" i="2"/>
  <c r="H170" i="2"/>
  <c r="K170" i="2"/>
  <c r="V170" i="2" s="1"/>
  <c r="M170" i="2"/>
  <c r="N170" i="2" s="1"/>
  <c r="W170" i="2" s="1"/>
  <c r="Q170" i="2"/>
  <c r="S170" i="2"/>
  <c r="T170" i="2" s="1"/>
  <c r="U170" i="2"/>
  <c r="H171" i="2"/>
  <c r="U171" i="2" s="1"/>
  <c r="K171" i="2"/>
  <c r="L171" i="2"/>
  <c r="M171" i="2"/>
  <c r="N171" i="2"/>
  <c r="Q171" i="2"/>
  <c r="V171" i="2" s="1"/>
  <c r="R171" i="2"/>
  <c r="S171" i="2"/>
  <c r="T171" i="2"/>
  <c r="H172" i="2"/>
  <c r="K172" i="2"/>
  <c r="M172" i="2"/>
  <c r="N172" i="2"/>
  <c r="Q172" i="2"/>
  <c r="S172" i="2"/>
  <c r="T172" i="2" s="1"/>
  <c r="U172" i="2"/>
  <c r="W172" i="2"/>
  <c r="H173" i="2"/>
  <c r="K173" i="2"/>
  <c r="L173" i="2"/>
  <c r="M173" i="2"/>
  <c r="N173" i="2" s="1"/>
  <c r="Q173" i="2"/>
  <c r="R173" i="2"/>
  <c r="V173" i="2"/>
  <c r="H174" i="2"/>
  <c r="K174" i="2"/>
  <c r="V174" i="2" s="1"/>
  <c r="M174" i="2"/>
  <c r="Q174" i="2"/>
  <c r="U174" i="2"/>
  <c r="H175" i="2"/>
  <c r="K175" i="2"/>
  <c r="L175" i="2"/>
  <c r="M175" i="2"/>
  <c r="N175" i="2"/>
  <c r="Q175" i="2"/>
  <c r="R175" i="2"/>
  <c r="S175" i="2"/>
  <c r="T175" i="2"/>
  <c r="U175" i="2"/>
  <c r="H176" i="2"/>
  <c r="K176" i="2"/>
  <c r="M176" i="2"/>
  <c r="N176" i="2"/>
  <c r="W176" i="2" s="1"/>
  <c r="Q176" i="2"/>
  <c r="S176" i="2"/>
  <c r="T176" i="2" s="1"/>
  <c r="U176" i="2"/>
  <c r="V176" i="2"/>
  <c r="H177" i="2"/>
  <c r="K177" i="2"/>
  <c r="V177" i="2" s="1"/>
  <c r="L177" i="2"/>
  <c r="M177" i="2"/>
  <c r="Q177" i="2"/>
  <c r="U177" i="2" s="1"/>
  <c r="R177" i="2"/>
  <c r="S177" i="2"/>
  <c r="H178" i="2"/>
  <c r="K178" i="2"/>
  <c r="V178" i="2" s="1"/>
  <c r="M178" i="2"/>
  <c r="S178" i="2" s="1"/>
  <c r="T178" i="2" s="1"/>
  <c r="N178" i="2"/>
  <c r="W178" i="2" s="1"/>
  <c r="Q178" i="2"/>
  <c r="U178" i="2"/>
  <c r="H179" i="2"/>
  <c r="K179" i="2"/>
  <c r="L179" i="2"/>
  <c r="M179" i="2"/>
  <c r="N179" i="2" s="1"/>
  <c r="Q179" i="2"/>
  <c r="V179" i="2" s="1"/>
  <c r="R179" i="2"/>
  <c r="S179" i="2"/>
  <c r="T179" i="2" s="1"/>
  <c r="U179" i="2"/>
  <c r="W179" i="2"/>
  <c r="H180" i="2"/>
  <c r="K180" i="2"/>
  <c r="M180" i="2"/>
  <c r="N180" i="2"/>
  <c r="W180" i="2" s="1"/>
  <c r="Q180" i="2"/>
  <c r="U180" i="2" s="1"/>
  <c r="S180" i="2"/>
  <c r="T180" i="2" s="1"/>
  <c r="V180" i="2"/>
  <c r="H181" i="2"/>
  <c r="K181" i="2"/>
  <c r="V181" i="2" s="1"/>
  <c r="L181" i="2"/>
  <c r="M181" i="2"/>
  <c r="Q181" i="2"/>
  <c r="S181" i="2"/>
  <c r="U181" i="2"/>
  <c r="H182" i="2"/>
  <c r="K182" i="2"/>
  <c r="V182" i="2" s="1"/>
  <c r="M182" i="2"/>
  <c r="Q182" i="2"/>
  <c r="S182" i="2"/>
  <c r="U182" i="2"/>
  <c r="H183" i="2"/>
  <c r="U183" i="2" s="1"/>
  <c r="K183" i="2"/>
  <c r="L183" i="2"/>
  <c r="M183" i="2"/>
  <c r="Q183" i="2"/>
  <c r="V183" i="2" s="1"/>
  <c r="R183" i="2"/>
  <c r="H184" i="2"/>
  <c r="K184" i="2"/>
  <c r="M184" i="2"/>
  <c r="N184" i="2"/>
  <c r="Q184" i="2"/>
  <c r="S184" i="2"/>
  <c r="T184" i="2" s="1"/>
  <c r="H185" i="2"/>
  <c r="K185" i="2"/>
  <c r="L185" i="2"/>
  <c r="R185" i="2" s="1"/>
  <c r="M185" i="2"/>
  <c r="Q185" i="2"/>
  <c r="U185" i="2"/>
  <c r="V185" i="2"/>
  <c r="H186" i="2"/>
  <c r="K186" i="2"/>
  <c r="V186" i="2" s="1"/>
  <c r="M186" i="2"/>
  <c r="N186" i="2" s="1"/>
  <c r="W186" i="2" s="1"/>
  <c r="Q186" i="2"/>
  <c r="S186" i="2"/>
  <c r="T186" i="2" s="1"/>
  <c r="U186" i="2"/>
  <c r="H187" i="2"/>
  <c r="U187" i="2" s="1"/>
  <c r="K187" i="2"/>
  <c r="L187" i="2"/>
  <c r="M187" i="2"/>
  <c r="N187" i="2"/>
  <c r="Q187" i="2"/>
  <c r="V187" i="2" s="1"/>
  <c r="R187" i="2"/>
  <c r="S187" i="2"/>
  <c r="T187" i="2"/>
  <c r="H188" i="2"/>
  <c r="K188" i="2"/>
  <c r="M188" i="2"/>
  <c r="N188" i="2"/>
  <c r="Q188" i="2"/>
  <c r="S188" i="2"/>
  <c r="T188" i="2" s="1"/>
  <c r="U188" i="2"/>
  <c r="W188" i="2"/>
  <c r="H189" i="2"/>
  <c r="K189" i="2"/>
  <c r="L189" i="2"/>
  <c r="M189" i="2"/>
  <c r="N189" i="2" s="1"/>
  <c r="Q189" i="2"/>
  <c r="U189" i="2" s="1"/>
  <c r="R189" i="2"/>
  <c r="V189" i="2"/>
  <c r="H190" i="2"/>
  <c r="K190" i="2"/>
  <c r="V190" i="2" s="1"/>
  <c r="M190" i="2"/>
  <c r="Q190" i="2"/>
  <c r="U190" i="2"/>
  <c r="H191" i="2"/>
  <c r="K191" i="2"/>
  <c r="L191" i="2"/>
  <c r="M191" i="2"/>
  <c r="N191" i="2"/>
  <c r="Q191" i="2"/>
  <c r="V191" i="2" s="1"/>
  <c r="R191" i="2"/>
  <c r="S191" i="2"/>
  <c r="T191" i="2"/>
  <c r="U191" i="2"/>
  <c r="W191" i="2"/>
  <c r="H192" i="2"/>
  <c r="K192" i="2"/>
  <c r="M192" i="2"/>
  <c r="N192" i="2"/>
  <c r="W192" i="2" s="1"/>
  <c r="Q192" i="2"/>
  <c r="S192" i="2"/>
  <c r="T192" i="2" s="1"/>
  <c r="U192" i="2"/>
  <c r="V192" i="2"/>
  <c r="H193" i="2"/>
  <c r="K193" i="2"/>
  <c r="V193" i="2" s="1"/>
  <c r="L193" i="2"/>
  <c r="R193" i="2" s="1"/>
  <c r="M193" i="2"/>
  <c r="Q193" i="2"/>
  <c r="U193" i="2" s="1"/>
  <c r="S193" i="2"/>
  <c r="H194" i="2"/>
  <c r="K194" i="2"/>
  <c r="V194" i="2" s="1"/>
  <c r="M194" i="2"/>
  <c r="S194" i="2" s="1"/>
  <c r="N194" i="2"/>
  <c r="W194" i="2" s="1"/>
  <c r="Q194" i="2"/>
  <c r="U194" i="2"/>
  <c r="H195" i="2"/>
  <c r="K195" i="2"/>
  <c r="L195" i="2"/>
  <c r="M195" i="2"/>
  <c r="N195" i="2" s="1"/>
  <c r="Q195" i="2"/>
  <c r="V195" i="2" s="1"/>
  <c r="R195" i="2"/>
  <c r="U195" i="2"/>
  <c r="W195" i="2"/>
  <c r="H196" i="2"/>
  <c r="K196" i="2"/>
  <c r="M196" i="2"/>
  <c r="N196" i="2"/>
  <c r="Q196" i="2"/>
  <c r="S196" i="2"/>
  <c r="T196" i="2" s="1"/>
  <c r="H197" i="2"/>
  <c r="K197" i="2"/>
  <c r="V197" i="2" s="1"/>
  <c r="L197" i="2"/>
  <c r="M197" i="2"/>
  <c r="N197" i="2" s="1"/>
  <c r="W197" i="2" s="1"/>
  <c r="Q197" i="2"/>
  <c r="U197" i="2"/>
  <c r="H198" i="2"/>
  <c r="K198" i="2"/>
  <c r="M198" i="2"/>
  <c r="Q198" i="2"/>
  <c r="S198" i="2"/>
  <c r="V198" i="2"/>
  <c r="H199" i="2"/>
  <c r="K199" i="2"/>
  <c r="L199" i="2"/>
  <c r="M199" i="2"/>
  <c r="Q199" i="2"/>
  <c r="S199" i="2"/>
  <c r="U199" i="2"/>
  <c r="V199" i="2"/>
  <c r="H200" i="2"/>
  <c r="K200" i="2"/>
  <c r="V200" i="2" s="1"/>
  <c r="M200" i="2"/>
  <c r="S200" i="2" s="1"/>
  <c r="Q200" i="2"/>
  <c r="U200" i="2"/>
  <c r="H201" i="2"/>
  <c r="K201" i="2"/>
  <c r="L201" i="2"/>
  <c r="M201" i="2"/>
  <c r="N201" i="2"/>
  <c r="Q201" i="2"/>
  <c r="R201" i="2"/>
  <c r="S201" i="2"/>
  <c r="T201" i="2"/>
  <c r="U201" i="2"/>
  <c r="H202" i="2"/>
  <c r="K202" i="2"/>
  <c r="M202" i="2"/>
  <c r="N202" i="2"/>
  <c r="Q202" i="2"/>
  <c r="U202" i="2" s="1"/>
  <c r="S202" i="2"/>
  <c r="T202" i="2" s="1"/>
  <c r="V202" i="2"/>
  <c r="W202" i="2"/>
  <c r="H203" i="2"/>
  <c r="K203" i="2"/>
  <c r="L203" i="2"/>
  <c r="R203" i="2" s="1"/>
  <c r="M203" i="2"/>
  <c r="Q203" i="2"/>
  <c r="U203" i="2"/>
  <c r="V203" i="2"/>
  <c r="H204" i="2"/>
  <c r="K204" i="2"/>
  <c r="V204" i="2" s="1"/>
  <c r="M204" i="2"/>
  <c r="S204" i="2" s="1"/>
  <c r="Q204" i="2"/>
  <c r="T204" i="2"/>
  <c r="U204" i="2"/>
  <c r="H205" i="2"/>
  <c r="K205" i="2"/>
  <c r="L205" i="2"/>
  <c r="M205" i="2"/>
  <c r="N205" i="2"/>
  <c r="Q205" i="2"/>
  <c r="R205" i="2"/>
  <c r="S205" i="2"/>
  <c r="T205" i="2"/>
  <c r="U205" i="2"/>
  <c r="H206" i="2"/>
  <c r="K206" i="2"/>
  <c r="M206" i="2"/>
  <c r="N206" i="2"/>
  <c r="Q206" i="2"/>
  <c r="S206" i="2"/>
  <c r="T206" i="2" s="1"/>
  <c r="H207" i="2"/>
  <c r="K207" i="2"/>
  <c r="L207" i="2"/>
  <c r="R207" i="2" s="1"/>
  <c r="M207" i="2"/>
  <c r="N207" i="2" s="1"/>
  <c r="W207" i="2" s="1"/>
  <c r="Q207" i="2"/>
  <c r="U207" i="2"/>
  <c r="V207" i="2"/>
  <c r="H208" i="2"/>
  <c r="K208" i="2"/>
  <c r="V208" i="2" s="1"/>
  <c r="M208" i="2"/>
  <c r="Q208" i="2"/>
  <c r="U208" i="2"/>
  <c r="H209" i="2"/>
  <c r="K209" i="2"/>
  <c r="L209" i="2"/>
  <c r="M209" i="2"/>
  <c r="N209" i="2"/>
  <c r="Q209" i="2"/>
  <c r="R209" i="2"/>
  <c r="S209" i="2"/>
  <c r="T209" i="2"/>
  <c r="U209" i="2"/>
  <c r="H210" i="2"/>
  <c r="K210" i="2"/>
  <c r="M210" i="2"/>
  <c r="N210" i="2"/>
  <c r="Q210" i="2"/>
  <c r="U210" i="2" s="1"/>
  <c r="S210" i="2"/>
  <c r="T210" i="2" s="1"/>
  <c r="H211" i="2"/>
  <c r="K211" i="2"/>
  <c r="L211" i="2"/>
  <c r="M211" i="2"/>
  <c r="N211" i="2" s="1"/>
  <c r="Q211" i="2"/>
  <c r="R211" i="2"/>
  <c r="U211" i="2"/>
  <c r="V211" i="2"/>
  <c r="W211" i="2"/>
  <c r="H212" i="2"/>
  <c r="K212" i="2"/>
  <c r="V212" i="2" s="1"/>
  <c r="M212" i="2"/>
  <c r="S212" i="2" s="1"/>
  <c r="T212" i="2" s="1"/>
  <c r="N212" i="2"/>
  <c r="W212" i="2" s="1"/>
  <c r="Q212" i="2"/>
  <c r="U212" i="2"/>
  <c r="H213" i="2"/>
  <c r="U213" i="2" s="1"/>
  <c r="K213" i="2"/>
  <c r="L213" i="2"/>
  <c r="M213" i="2"/>
  <c r="N213" i="2"/>
  <c r="Q213" i="2"/>
  <c r="R213" i="2"/>
  <c r="S213" i="2"/>
  <c r="T213" i="2"/>
  <c r="H214" i="2"/>
  <c r="K214" i="2"/>
  <c r="M214" i="2"/>
  <c r="N214" i="2"/>
  <c r="Q214" i="2"/>
  <c r="U214" i="2" s="1"/>
  <c r="S214" i="2"/>
  <c r="T214" i="2" s="1"/>
  <c r="V214" i="2"/>
  <c r="H215" i="2"/>
  <c r="K215" i="2"/>
  <c r="L215" i="2"/>
  <c r="M215" i="2"/>
  <c r="Q215" i="2"/>
  <c r="S215" i="2"/>
  <c r="U215" i="2"/>
  <c r="V215" i="2"/>
  <c r="H216" i="2"/>
  <c r="K216" i="2"/>
  <c r="V216" i="2" s="1"/>
  <c r="M216" i="2"/>
  <c r="S216" i="2" s="1"/>
  <c r="Q216" i="2"/>
  <c r="U216" i="2"/>
  <c r="H217" i="2"/>
  <c r="K217" i="2"/>
  <c r="L217" i="2"/>
  <c r="M217" i="2"/>
  <c r="N217" i="2"/>
  <c r="Q217" i="2"/>
  <c r="R217" i="2"/>
  <c r="S217" i="2"/>
  <c r="T217" i="2"/>
  <c r="U217" i="2"/>
  <c r="H218" i="2"/>
  <c r="K218" i="2"/>
  <c r="M218" i="2"/>
  <c r="N218" i="2"/>
  <c r="Q218" i="2"/>
  <c r="U218" i="2" s="1"/>
  <c r="S218" i="2"/>
  <c r="T218" i="2" s="1"/>
  <c r="V218" i="2"/>
  <c r="W218" i="2"/>
  <c r="H219" i="2"/>
  <c r="K219" i="2"/>
  <c r="L219" i="2"/>
  <c r="R219" i="2" s="1"/>
  <c r="T220" i="2" s="1"/>
  <c r="M219" i="2"/>
  <c r="Q219" i="2"/>
  <c r="U219" i="2"/>
  <c r="V219" i="2"/>
  <c r="H220" i="2"/>
  <c r="K220" i="2"/>
  <c r="V220" i="2" s="1"/>
  <c r="M220" i="2"/>
  <c r="S220" i="2" s="1"/>
  <c r="Q220" i="2"/>
  <c r="U220" i="2"/>
  <c r="H221" i="2"/>
  <c r="K221" i="2"/>
  <c r="L221" i="2"/>
  <c r="M221" i="2"/>
  <c r="N221" i="2"/>
  <c r="Q221" i="2"/>
  <c r="R221" i="2"/>
  <c r="S221" i="2"/>
  <c r="T221" i="2"/>
  <c r="U221" i="2"/>
  <c r="H222" i="2"/>
  <c r="K222" i="2"/>
  <c r="M222" i="2"/>
  <c r="N222" i="2"/>
  <c r="Q222" i="2"/>
  <c r="S222" i="2"/>
  <c r="T222" i="2" s="1"/>
  <c r="H223" i="2"/>
  <c r="K223" i="2"/>
  <c r="L223" i="2"/>
  <c r="R223" i="2" s="1"/>
  <c r="M223" i="2"/>
  <c r="N223" i="2" s="1"/>
  <c r="W223" i="2" s="1"/>
  <c r="Q223" i="2"/>
  <c r="U223" i="2"/>
  <c r="V223" i="2"/>
  <c r="H224" i="2"/>
  <c r="K224" i="2"/>
  <c r="V224" i="2" s="1"/>
  <c r="M224" i="2"/>
  <c r="Q224" i="2"/>
  <c r="U224" i="2"/>
  <c r="H225" i="2"/>
  <c r="K225" i="2"/>
  <c r="L225" i="2"/>
  <c r="M225" i="2"/>
  <c r="N225" i="2"/>
  <c r="Q225" i="2"/>
  <c r="R225" i="2"/>
  <c r="S225" i="2"/>
  <c r="T225" i="2"/>
  <c r="U225" i="2"/>
  <c r="H226" i="2"/>
  <c r="K226" i="2"/>
  <c r="M226" i="2"/>
  <c r="N226" i="2"/>
  <c r="Q226" i="2"/>
  <c r="U226" i="2" s="1"/>
  <c r="S226" i="2"/>
  <c r="T226" i="2" s="1"/>
  <c r="H227" i="2"/>
  <c r="K227" i="2"/>
  <c r="L227" i="2"/>
  <c r="M227" i="2"/>
  <c r="N227" i="2" s="1"/>
  <c r="Q227" i="2"/>
  <c r="R227" i="2"/>
  <c r="U227" i="2"/>
  <c r="V227" i="2"/>
  <c r="W227" i="2"/>
  <c r="H228" i="2"/>
  <c r="K228" i="2"/>
  <c r="V228" i="2" s="1"/>
  <c r="M228" i="2"/>
  <c r="S228" i="2" s="1"/>
  <c r="N228" i="2"/>
  <c r="W228" i="2" s="1"/>
  <c r="Q228" i="2"/>
  <c r="U228" i="2"/>
  <c r="H229" i="2"/>
  <c r="U229" i="2" s="1"/>
  <c r="K229" i="2"/>
  <c r="L229" i="2"/>
  <c r="M229" i="2"/>
  <c r="N229" i="2"/>
  <c r="Q229" i="2"/>
  <c r="R229" i="2"/>
  <c r="S229" i="2"/>
  <c r="T229" i="2"/>
  <c r="H230" i="2"/>
  <c r="K230" i="2"/>
  <c r="M230" i="2"/>
  <c r="N230" i="2"/>
  <c r="Q230" i="2"/>
  <c r="U230" i="2" s="1"/>
  <c r="S230" i="2"/>
  <c r="T230" i="2" s="1"/>
  <c r="V230" i="2"/>
  <c r="H231" i="2"/>
  <c r="K231" i="2"/>
  <c r="L231" i="2"/>
  <c r="M231" i="2"/>
  <c r="Q231" i="2"/>
  <c r="S231" i="2"/>
  <c r="U231" i="2"/>
  <c r="V231" i="2"/>
  <c r="H232" i="2"/>
  <c r="K232" i="2"/>
  <c r="V232" i="2" s="1"/>
  <c r="M232" i="2"/>
  <c r="S232" i="2" s="1"/>
  <c r="Q232" i="2"/>
  <c r="U232" i="2"/>
  <c r="H233" i="2"/>
  <c r="K233" i="2"/>
  <c r="L233" i="2"/>
  <c r="M233" i="2"/>
  <c r="N233" i="2"/>
  <c r="Q233" i="2"/>
  <c r="R233" i="2"/>
  <c r="S233" i="2"/>
  <c r="T233" i="2"/>
  <c r="U233" i="2"/>
  <c r="H234" i="2"/>
  <c r="K234" i="2"/>
  <c r="M234" i="2"/>
  <c r="N234" i="2"/>
  <c r="Q234" i="2"/>
  <c r="U234" i="2" s="1"/>
  <c r="S234" i="2"/>
  <c r="T234" i="2" s="1"/>
  <c r="V234" i="2"/>
  <c r="W234" i="2"/>
  <c r="H235" i="2"/>
  <c r="K235" i="2"/>
  <c r="L235" i="2"/>
  <c r="R235" i="2" s="1"/>
  <c r="M235" i="2"/>
  <c r="Q235" i="2"/>
  <c r="U235" i="2"/>
  <c r="V235" i="2"/>
  <c r="H236" i="2"/>
  <c r="K236" i="2"/>
  <c r="V236" i="2" s="1"/>
  <c r="M236" i="2"/>
  <c r="S236" i="2" s="1"/>
  <c r="Q236" i="2"/>
  <c r="T236" i="2"/>
  <c r="U236" i="2"/>
  <c r="H237" i="2"/>
  <c r="K237" i="2"/>
  <c r="L237" i="2"/>
  <c r="M237" i="2"/>
  <c r="N237" i="2"/>
  <c r="Q237" i="2"/>
  <c r="R237" i="2"/>
  <c r="S237" i="2"/>
  <c r="T237" i="2"/>
  <c r="U237" i="2"/>
  <c r="H238" i="2"/>
  <c r="K238" i="2"/>
  <c r="M238" i="2"/>
  <c r="N238" i="2"/>
  <c r="Q238" i="2"/>
  <c r="S238" i="2"/>
  <c r="T238" i="2" s="1"/>
  <c r="H239" i="2"/>
  <c r="K239" i="2"/>
  <c r="V239" i="2" s="1"/>
  <c r="L239" i="2"/>
  <c r="R239" i="2" s="1"/>
  <c r="M239" i="2"/>
  <c r="Q239" i="2"/>
  <c r="U239" i="2"/>
  <c r="H240" i="2"/>
  <c r="K240" i="2"/>
  <c r="V240" i="2" s="1"/>
  <c r="M240" i="2"/>
  <c r="Q240" i="2"/>
  <c r="S240" i="2"/>
  <c r="T240" i="2" s="1"/>
  <c r="U240" i="2"/>
  <c r="H241" i="2"/>
  <c r="U241" i="2" s="1"/>
  <c r="K241" i="2"/>
  <c r="L241" i="2"/>
  <c r="M241" i="2"/>
  <c r="N241" i="2"/>
  <c r="W241" i="2" s="1"/>
  <c r="Q241" i="2"/>
  <c r="V241" i="2" s="1"/>
  <c r="R241" i="2"/>
  <c r="S241" i="2"/>
  <c r="T241" i="2"/>
  <c r="H242" i="2"/>
  <c r="K242" i="2"/>
  <c r="M242" i="2"/>
  <c r="N242" i="2"/>
  <c r="Q242" i="2"/>
  <c r="U242" i="2" s="1"/>
  <c r="S242" i="2"/>
  <c r="T242" i="2" s="1"/>
  <c r="W242" i="2"/>
  <c r="H243" i="2"/>
  <c r="K243" i="2"/>
  <c r="L243" i="2"/>
  <c r="R243" i="2" s="1"/>
  <c r="M243" i="2"/>
  <c r="N243" i="2" s="1"/>
  <c r="Q243" i="2"/>
  <c r="V243" i="2"/>
  <c r="H244" i="2"/>
  <c r="K244" i="2"/>
  <c r="V244" i="2" s="1"/>
  <c r="M244" i="2"/>
  <c r="Q244" i="2"/>
  <c r="U244" i="2"/>
  <c r="H245" i="2"/>
  <c r="K245" i="2"/>
  <c r="L245" i="2"/>
  <c r="M245" i="2"/>
  <c r="N245" i="2"/>
  <c r="Q245" i="2"/>
  <c r="R245" i="2"/>
  <c r="S245" i="2"/>
  <c r="T245" i="2"/>
  <c r="U245" i="2"/>
  <c r="H246" i="2"/>
  <c r="K246" i="2"/>
  <c r="M246" i="2"/>
  <c r="N246" i="2"/>
  <c r="Q246" i="2"/>
  <c r="V246" i="2" s="1"/>
  <c r="S246" i="2"/>
  <c r="T246" i="2" s="1"/>
  <c r="U246" i="2"/>
  <c r="W246" i="2"/>
  <c r="H247" i="2"/>
  <c r="K247" i="2"/>
  <c r="V247" i="2" s="1"/>
  <c r="L247" i="2"/>
  <c r="M247" i="2"/>
  <c r="N247" i="2" s="1"/>
  <c r="Q247" i="2"/>
  <c r="U247" i="2" s="1"/>
  <c r="R247" i="2"/>
  <c r="W247" i="2"/>
  <c r="H248" i="2"/>
  <c r="K248" i="2"/>
  <c r="V248" i="2" s="1"/>
  <c r="M248" i="2"/>
  <c r="S248" i="2" s="1"/>
  <c r="T248" i="2" s="1"/>
  <c r="N248" i="2"/>
  <c r="W248" i="2" s="1"/>
  <c r="Q248" i="2"/>
  <c r="U248" i="2"/>
  <c r="H249" i="2"/>
  <c r="K249" i="2"/>
  <c r="L249" i="2"/>
  <c r="M249" i="2"/>
  <c r="N249" i="2"/>
  <c r="Q249" i="2"/>
  <c r="V249" i="2" s="1"/>
  <c r="R249" i="2"/>
  <c r="S249" i="2"/>
  <c r="T249" i="2"/>
  <c r="U249" i="2"/>
  <c r="W249" i="2"/>
  <c r="H250" i="2"/>
  <c r="K250" i="2"/>
  <c r="M250" i="2"/>
  <c r="N250" i="2"/>
  <c r="W250" i="2" s="1"/>
  <c r="Q250" i="2"/>
  <c r="S250" i="2"/>
  <c r="T250" i="2" s="1"/>
  <c r="U250" i="2"/>
  <c r="V250" i="2"/>
  <c r="H251" i="2"/>
  <c r="K251" i="2"/>
  <c r="V251" i="2" s="1"/>
  <c r="L251" i="2"/>
  <c r="M251" i="2"/>
  <c r="Q251" i="2"/>
  <c r="U251" i="2" s="1"/>
  <c r="S251" i="2"/>
  <c r="H252" i="2"/>
  <c r="K252" i="2"/>
  <c r="V252" i="2" s="1"/>
  <c r="M252" i="2"/>
  <c r="S252" i="2" s="1"/>
  <c r="Q252" i="2"/>
  <c r="U252" i="2"/>
  <c r="H253" i="2"/>
  <c r="K253" i="2"/>
  <c r="L253" i="2"/>
  <c r="M253" i="2"/>
  <c r="Q253" i="2"/>
  <c r="V253" i="2" s="1"/>
  <c r="R253" i="2"/>
  <c r="U253" i="2"/>
  <c r="H254" i="2"/>
  <c r="K254" i="2"/>
  <c r="M254" i="2"/>
  <c r="N254" i="2"/>
  <c r="Q254" i="2"/>
  <c r="S254" i="2"/>
  <c r="T254" i="2" s="1"/>
  <c r="W254" i="2"/>
  <c r="H255" i="2"/>
  <c r="K255" i="2"/>
  <c r="V255" i="2" s="1"/>
  <c r="L255" i="2"/>
  <c r="R255" i="2" s="1"/>
  <c r="M255" i="2"/>
  <c r="Q255" i="2"/>
  <c r="U255" i="2"/>
  <c r="H256" i="2"/>
  <c r="K256" i="2"/>
  <c r="V256" i="2" s="1"/>
  <c r="M256" i="2"/>
  <c r="Q256" i="2"/>
  <c r="S256" i="2"/>
  <c r="T256" i="2" s="1"/>
  <c r="U256" i="2"/>
  <c r="H257" i="2"/>
  <c r="U257" i="2" s="1"/>
  <c r="K257" i="2"/>
  <c r="L257" i="2"/>
  <c r="M257" i="2"/>
  <c r="N257" i="2"/>
  <c r="W257" i="2" s="1"/>
  <c r="Q257" i="2"/>
  <c r="V257" i="2" s="1"/>
  <c r="R257" i="2"/>
  <c r="S257" i="2"/>
  <c r="T257" i="2"/>
  <c r="H258" i="2"/>
  <c r="K258" i="2"/>
  <c r="M258" i="2"/>
  <c r="N258" i="2"/>
  <c r="Q258" i="2"/>
  <c r="U258" i="2" s="1"/>
  <c r="S258" i="2"/>
  <c r="T258" i="2" s="1"/>
  <c r="W258" i="2"/>
  <c r="H259" i="2"/>
  <c r="K259" i="2"/>
  <c r="L259" i="2"/>
  <c r="R259" i="2" s="1"/>
  <c r="M259" i="2"/>
  <c r="N259" i="2" s="1"/>
  <c r="Q259" i="2"/>
  <c r="H260" i="2"/>
  <c r="K260" i="2"/>
  <c r="V260" i="2" s="1"/>
  <c r="M260" i="2"/>
  <c r="Q260" i="2"/>
  <c r="U260" i="2"/>
  <c r="H261" i="2"/>
  <c r="K261" i="2"/>
  <c r="L261" i="2"/>
  <c r="M261" i="2"/>
  <c r="N261" i="2"/>
  <c r="Q261" i="2"/>
  <c r="R261" i="2"/>
  <c r="S261" i="2"/>
  <c r="T261" i="2"/>
  <c r="U261" i="2"/>
  <c r="H262" i="2"/>
  <c r="K262" i="2"/>
  <c r="M262" i="2"/>
  <c r="N262" i="2"/>
  <c r="Q262" i="2"/>
  <c r="V262" i="2" s="1"/>
  <c r="S262" i="2"/>
  <c r="T262" i="2" s="1"/>
  <c r="U262" i="2"/>
  <c r="W262" i="2"/>
  <c r="H263" i="2"/>
  <c r="K263" i="2"/>
  <c r="V263" i="2" s="1"/>
  <c r="L263" i="2"/>
  <c r="M263" i="2"/>
  <c r="N263" i="2" s="1"/>
  <c r="Q263" i="2"/>
  <c r="U263" i="2" s="1"/>
  <c r="R263" i="2"/>
  <c r="W263" i="2"/>
  <c r="H264" i="2"/>
  <c r="K264" i="2"/>
  <c r="V264" i="2" s="1"/>
  <c r="M264" i="2"/>
  <c r="S264" i="2" s="1"/>
  <c r="T264" i="2" s="1"/>
  <c r="N264" i="2"/>
  <c r="W264" i="2" s="1"/>
  <c r="Q264" i="2"/>
  <c r="U264" i="2"/>
  <c r="H265" i="2"/>
  <c r="K265" i="2"/>
  <c r="L265" i="2"/>
  <c r="M265" i="2"/>
  <c r="N265" i="2"/>
  <c r="Q265" i="2"/>
  <c r="V265" i="2" s="1"/>
  <c r="R265" i="2"/>
  <c r="S265" i="2"/>
  <c r="T265" i="2"/>
  <c r="U265" i="2"/>
  <c r="W265" i="2"/>
  <c r="H266" i="2"/>
  <c r="K266" i="2"/>
  <c r="M266" i="2"/>
  <c r="N266" i="2"/>
  <c r="W266" i="2" s="1"/>
  <c r="Q266" i="2"/>
  <c r="S266" i="2"/>
  <c r="T266" i="2" s="1"/>
  <c r="U266" i="2"/>
  <c r="V266" i="2"/>
  <c r="H267" i="2"/>
  <c r="K267" i="2"/>
  <c r="V267" i="2" s="1"/>
  <c r="L267" i="2"/>
  <c r="M267" i="2"/>
  <c r="Q267" i="2"/>
  <c r="U267" i="2" s="1"/>
  <c r="S267" i="2"/>
  <c r="H268" i="2"/>
  <c r="K268" i="2"/>
  <c r="V268" i="2" s="1"/>
  <c r="M268" i="2"/>
  <c r="S268" i="2" s="1"/>
  <c r="Q268" i="2"/>
  <c r="U268" i="2"/>
  <c r="H269" i="2"/>
  <c r="K269" i="2"/>
  <c r="L269" i="2"/>
  <c r="M269" i="2"/>
  <c r="N269" i="2" s="1"/>
  <c r="W269" i="2" s="1"/>
  <c r="Q269" i="2"/>
  <c r="V269" i="2" s="1"/>
  <c r="R269" i="2"/>
  <c r="S269" i="2"/>
  <c r="T269" i="2" s="1"/>
  <c r="U269" i="2"/>
  <c r="H270" i="2"/>
  <c r="K270" i="2"/>
  <c r="M270" i="2"/>
  <c r="N270" i="2"/>
  <c r="Q270" i="2"/>
  <c r="S270" i="2"/>
  <c r="T270" i="2" s="1"/>
  <c r="W270" i="2"/>
  <c r="H271" i="2"/>
  <c r="K271" i="2"/>
  <c r="V271" i="2" s="1"/>
  <c r="L271" i="2"/>
  <c r="R271" i="2" s="1"/>
  <c r="M271" i="2"/>
  <c r="Q271" i="2"/>
  <c r="U271" i="2"/>
  <c r="H272" i="2"/>
  <c r="K272" i="2"/>
  <c r="V272" i="2" s="1"/>
  <c r="M272" i="2"/>
  <c r="Q272" i="2"/>
  <c r="S272" i="2"/>
  <c r="T272" i="2" s="1"/>
  <c r="U272" i="2"/>
  <c r="H273" i="2"/>
  <c r="U273" i="2" s="1"/>
  <c r="K273" i="2"/>
  <c r="L273" i="2"/>
  <c r="M273" i="2"/>
  <c r="N273" i="2"/>
  <c r="W273" i="2" s="1"/>
  <c r="Q273" i="2"/>
  <c r="V273" i="2" s="1"/>
  <c r="R273" i="2"/>
  <c r="S273" i="2"/>
  <c r="T273" i="2"/>
  <c r="H274" i="2"/>
  <c r="K274" i="2"/>
  <c r="V274" i="2" s="1"/>
  <c r="M274" i="2"/>
  <c r="N274" i="2"/>
  <c r="Q274" i="2"/>
  <c r="U274" i="2" s="1"/>
  <c r="S274" i="2"/>
  <c r="T274" i="2" s="1"/>
  <c r="W274" i="2"/>
  <c r="H275" i="2"/>
  <c r="K275" i="2"/>
  <c r="L275" i="2"/>
  <c r="M275" i="2"/>
  <c r="Q275" i="2"/>
  <c r="R275" i="2"/>
  <c r="U275" i="2"/>
  <c r="V275" i="2"/>
  <c r="H276" i="2"/>
  <c r="K276" i="2"/>
  <c r="V276" i="2" s="1"/>
  <c r="M276" i="2"/>
  <c r="S276" i="2" s="1"/>
  <c r="T276" i="2" s="1"/>
  <c r="N276" i="2"/>
  <c r="W276" i="2" s="1"/>
  <c r="Q276" i="2"/>
  <c r="U276" i="2"/>
  <c r="H277" i="2"/>
  <c r="K277" i="2"/>
  <c r="L277" i="2"/>
  <c r="M277" i="2"/>
  <c r="N277" i="2"/>
  <c r="Q277" i="2"/>
  <c r="R277" i="2"/>
  <c r="S277" i="2"/>
  <c r="T277" i="2"/>
  <c r="U277" i="2"/>
  <c r="H278" i="2"/>
  <c r="K278" i="2"/>
  <c r="V278" i="2" s="1"/>
  <c r="M278" i="2"/>
  <c r="N278" i="2"/>
  <c r="Q278" i="2"/>
  <c r="U278" i="2" s="1"/>
  <c r="S278" i="2"/>
  <c r="T278" i="2" s="1"/>
  <c r="W278" i="2"/>
  <c r="H279" i="2"/>
  <c r="K279" i="2"/>
  <c r="L279" i="2"/>
  <c r="M279" i="2"/>
  <c r="N279" i="2" s="1"/>
  <c r="Q279" i="2"/>
  <c r="R279" i="2"/>
  <c r="S279" i="2"/>
  <c r="T279" i="2" s="1"/>
  <c r="U279" i="2"/>
  <c r="V279" i="2"/>
  <c r="W279" i="2"/>
  <c r="H280" i="2"/>
  <c r="K280" i="2"/>
  <c r="V280" i="2" s="1"/>
  <c r="M280" i="2"/>
  <c r="S280" i="2" s="1"/>
  <c r="T280" i="2" s="1"/>
  <c r="N280" i="2"/>
  <c r="W280" i="2" s="1"/>
  <c r="Q280" i="2"/>
  <c r="U280" i="2"/>
  <c r="H281" i="2"/>
  <c r="K281" i="2"/>
  <c r="L281" i="2"/>
  <c r="M281" i="2"/>
  <c r="N281" i="2"/>
  <c r="Q281" i="2"/>
  <c r="R281" i="2"/>
  <c r="S281" i="2"/>
  <c r="T281" i="2"/>
  <c r="U281" i="2"/>
  <c r="H282" i="2"/>
  <c r="K282" i="2"/>
  <c r="V282" i="2" s="1"/>
  <c r="M282" i="2"/>
  <c r="N282" i="2"/>
  <c r="Q282" i="2"/>
  <c r="U282" i="2" s="1"/>
  <c r="S282" i="2"/>
  <c r="T282" i="2" s="1"/>
  <c r="W282" i="2"/>
  <c r="H283" i="2"/>
  <c r="K283" i="2"/>
  <c r="L283" i="2"/>
  <c r="M283" i="2"/>
  <c r="N283" i="2" s="1"/>
  <c r="Q283" i="2"/>
  <c r="R283" i="2"/>
  <c r="U283" i="2"/>
  <c r="V283" i="2"/>
  <c r="W283" i="2"/>
  <c r="H284" i="2"/>
  <c r="K284" i="2"/>
  <c r="V284" i="2" s="1"/>
  <c r="M284" i="2"/>
  <c r="S284" i="2" s="1"/>
  <c r="T284" i="2" s="1"/>
  <c r="N284" i="2"/>
  <c r="W284" i="2" s="1"/>
  <c r="Q284" i="2"/>
  <c r="U284" i="2"/>
  <c r="H285" i="2"/>
  <c r="K285" i="2"/>
  <c r="L285" i="2"/>
  <c r="M285" i="2"/>
  <c r="N285" i="2"/>
  <c r="Q285" i="2"/>
  <c r="R285" i="2"/>
  <c r="S285" i="2"/>
  <c r="T285" i="2"/>
  <c r="U285" i="2"/>
  <c r="H286" i="2"/>
  <c r="K286" i="2"/>
  <c r="V286" i="2" s="1"/>
  <c r="M286" i="2"/>
  <c r="N286" i="2"/>
  <c r="Q286" i="2"/>
  <c r="U286" i="2" s="1"/>
  <c r="S286" i="2"/>
  <c r="T286" i="2" s="1"/>
  <c r="W286" i="2"/>
  <c r="H287" i="2"/>
  <c r="K287" i="2"/>
  <c r="L287" i="2"/>
  <c r="M287" i="2"/>
  <c r="N287" i="2" s="1"/>
  <c r="W287" i="2" s="1"/>
  <c r="Q287" i="2"/>
  <c r="R287" i="2"/>
  <c r="S287" i="2"/>
  <c r="T287" i="2" s="1"/>
  <c r="U287" i="2"/>
  <c r="V287" i="2"/>
  <c r="H288" i="2"/>
  <c r="K288" i="2"/>
  <c r="V288" i="2" s="1"/>
  <c r="M288" i="2"/>
  <c r="S288" i="2" s="1"/>
  <c r="T288" i="2" s="1"/>
  <c r="N288" i="2"/>
  <c r="W288" i="2" s="1"/>
  <c r="Q288" i="2"/>
  <c r="U288" i="2"/>
  <c r="H289" i="2"/>
  <c r="K289" i="2"/>
  <c r="L289" i="2"/>
  <c r="M289" i="2"/>
  <c r="N289" i="2"/>
  <c r="Q289" i="2"/>
  <c r="R289" i="2"/>
  <c r="S289" i="2"/>
  <c r="T289" i="2"/>
  <c r="U289" i="2"/>
  <c r="H290" i="2"/>
  <c r="K290" i="2"/>
  <c r="V290" i="2" s="1"/>
  <c r="M290" i="2"/>
  <c r="N290" i="2"/>
  <c r="Q290" i="2"/>
  <c r="U290" i="2" s="1"/>
  <c r="S290" i="2"/>
  <c r="T290" i="2" s="1"/>
  <c r="W290" i="2"/>
  <c r="H291" i="2"/>
  <c r="K291" i="2"/>
  <c r="L291" i="2"/>
  <c r="M291" i="2"/>
  <c r="Q291" i="2"/>
  <c r="R291" i="2"/>
  <c r="U291" i="2"/>
  <c r="V291" i="2"/>
  <c r="H292" i="2"/>
  <c r="K292" i="2"/>
  <c r="V292" i="2" s="1"/>
  <c r="M292" i="2"/>
  <c r="S292" i="2" s="1"/>
  <c r="T292" i="2" s="1"/>
  <c r="N292" i="2"/>
  <c r="W292" i="2" s="1"/>
  <c r="Q292" i="2"/>
  <c r="U292" i="2"/>
  <c r="H293" i="2"/>
  <c r="K293" i="2"/>
  <c r="L293" i="2"/>
  <c r="M293" i="2"/>
  <c r="N293" i="2"/>
  <c r="Q293" i="2"/>
  <c r="R293" i="2"/>
  <c r="S293" i="2"/>
  <c r="T293" i="2"/>
  <c r="U293" i="2"/>
  <c r="H294" i="2"/>
  <c r="K294" i="2"/>
  <c r="V294" i="2" s="1"/>
  <c r="M294" i="2"/>
  <c r="N294" i="2"/>
  <c r="Q294" i="2"/>
  <c r="U294" i="2" s="1"/>
  <c r="S294" i="2"/>
  <c r="T294" i="2" s="1"/>
  <c r="W294" i="2"/>
  <c r="H295" i="2"/>
  <c r="K295" i="2"/>
  <c r="L295" i="2"/>
  <c r="M295" i="2"/>
  <c r="N295" i="2" s="1"/>
  <c r="Q295" i="2"/>
  <c r="R295" i="2"/>
  <c r="S295" i="2"/>
  <c r="T295" i="2" s="1"/>
  <c r="U295" i="2"/>
  <c r="V295" i="2"/>
  <c r="W295" i="2"/>
  <c r="H296" i="2"/>
  <c r="K296" i="2"/>
  <c r="V296" i="2" s="1"/>
  <c r="M296" i="2"/>
  <c r="S296" i="2" s="1"/>
  <c r="T296" i="2" s="1"/>
  <c r="N296" i="2"/>
  <c r="W296" i="2" s="1"/>
  <c r="Q296" i="2"/>
  <c r="U296" i="2"/>
  <c r="H297" i="2"/>
  <c r="K297" i="2"/>
  <c r="L297" i="2"/>
  <c r="M297" i="2"/>
  <c r="N297" i="2"/>
  <c r="Q297" i="2"/>
  <c r="R297" i="2"/>
  <c r="S297" i="2"/>
  <c r="T297" i="2"/>
  <c r="U297" i="2"/>
  <c r="H298" i="2"/>
  <c r="K298" i="2"/>
  <c r="V298" i="2" s="1"/>
  <c r="M298" i="2"/>
  <c r="N298" i="2"/>
  <c r="Q298" i="2"/>
  <c r="U298" i="2" s="1"/>
  <c r="S298" i="2"/>
  <c r="T298" i="2" s="1"/>
  <c r="W298" i="2"/>
  <c r="H299" i="2"/>
  <c r="K299" i="2"/>
  <c r="L299" i="2"/>
  <c r="M299" i="2"/>
  <c r="N299" i="2" s="1"/>
  <c r="Q299" i="2"/>
  <c r="R299" i="2"/>
  <c r="U299" i="2"/>
  <c r="V299" i="2"/>
  <c r="W299" i="2"/>
  <c r="H300" i="2"/>
  <c r="K300" i="2"/>
  <c r="V300" i="2" s="1"/>
  <c r="M300" i="2"/>
  <c r="S300" i="2" s="1"/>
  <c r="T300" i="2" s="1"/>
  <c r="N300" i="2"/>
  <c r="W300" i="2" s="1"/>
  <c r="Q300" i="2"/>
  <c r="U300" i="2"/>
  <c r="H301" i="2"/>
  <c r="K301" i="2"/>
  <c r="L301" i="2"/>
  <c r="M301" i="2"/>
  <c r="N301" i="2"/>
  <c r="Q301" i="2"/>
  <c r="R301" i="2"/>
  <c r="S301" i="2"/>
  <c r="T301" i="2"/>
  <c r="U301" i="2"/>
  <c r="H302" i="2"/>
  <c r="K302" i="2"/>
  <c r="V302" i="2" s="1"/>
  <c r="M302" i="2"/>
  <c r="N302" i="2"/>
  <c r="Q302" i="2"/>
  <c r="U302" i="2" s="1"/>
  <c r="S302" i="2"/>
  <c r="T302" i="2" s="1"/>
  <c r="W302" i="2"/>
  <c r="H303" i="2"/>
  <c r="K303" i="2"/>
  <c r="L303" i="2"/>
  <c r="M303" i="2"/>
  <c r="N303" i="2" s="1"/>
  <c r="W303" i="2" s="1"/>
  <c r="Q303" i="2"/>
  <c r="R303" i="2"/>
  <c r="S303" i="2"/>
  <c r="T303" i="2" s="1"/>
  <c r="U303" i="2"/>
  <c r="V303" i="2"/>
  <c r="H304" i="2"/>
  <c r="K304" i="2"/>
  <c r="V304" i="2" s="1"/>
  <c r="M304" i="2"/>
  <c r="S304" i="2" s="1"/>
  <c r="T304" i="2" s="1"/>
  <c r="N304" i="2"/>
  <c r="W304" i="2" s="1"/>
  <c r="Q304" i="2"/>
  <c r="U304" i="2"/>
  <c r="H305" i="2"/>
  <c r="K305" i="2"/>
  <c r="L305" i="2"/>
  <c r="M305" i="2"/>
  <c r="N305" i="2"/>
  <c r="Q305" i="2"/>
  <c r="R305" i="2"/>
  <c r="S305" i="2"/>
  <c r="T305" i="2"/>
  <c r="U305" i="2"/>
  <c r="H306" i="2"/>
  <c r="K306" i="2"/>
  <c r="V306" i="2" s="1"/>
  <c r="M306" i="2"/>
  <c r="N306" i="2"/>
  <c r="Q306" i="2"/>
  <c r="U306" i="2" s="1"/>
  <c r="S306" i="2"/>
  <c r="T306" i="2" s="1"/>
  <c r="W306" i="2"/>
  <c r="H307" i="2"/>
  <c r="K307" i="2"/>
  <c r="L307" i="2"/>
  <c r="M307" i="2"/>
  <c r="Q307" i="2"/>
  <c r="R307" i="2"/>
  <c r="U307" i="2"/>
  <c r="V307" i="2"/>
  <c r="H308" i="2"/>
  <c r="K308" i="2"/>
  <c r="V308" i="2" s="1"/>
  <c r="M308" i="2"/>
  <c r="S308" i="2" s="1"/>
  <c r="T308" i="2" s="1"/>
  <c r="N308" i="2"/>
  <c r="W308" i="2" s="1"/>
  <c r="Q308" i="2"/>
  <c r="U308" i="2"/>
  <c r="H309" i="2"/>
  <c r="K309" i="2"/>
  <c r="L309" i="2"/>
  <c r="M309" i="2"/>
  <c r="N309" i="2"/>
  <c r="Q309" i="2"/>
  <c r="R309" i="2"/>
  <c r="S309" i="2"/>
  <c r="T309" i="2"/>
  <c r="U309" i="2"/>
  <c r="H310" i="2"/>
  <c r="K310" i="2"/>
  <c r="V310" i="2" s="1"/>
  <c r="M310" i="2"/>
  <c r="N310" i="2"/>
  <c r="Q310" i="2"/>
  <c r="U310" i="2" s="1"/>
  <c r="S310" i="2"/>
  <c r="T310" i="2" s="1"/>
  <c r="W310" i="2"/>
  <c r="H311" i="2"/>
  <c r="K311" i="2"/>
  <c r="L311" i="2"/>
  <c r="M311" i="2"/>
  <c r="N311" i="2" s="1"/>
  <c r="Q311" i="2"/>
  <c r="R311" i="2"/>
  <c r="S311" i="2"/>
  <c r="T311" i="2" s="1"/>
  <c r="U311" i="2"/>
  <c r="V311" i="2"/>
  <c r="W311" i="2"/>
  <c r="H312" i="2"/>
  <c r="K312" i="2"/>
  <c r="V312" i="2" s="1"/>
  <c r="M312" i="2"/>
  <c r="S312" i="2" s="1"/>
  <c r="T312" i="2" s="1"/>
  <c r="N312" i="2"/>
  <c r="W312" i="2" s="1"/>
  <c r="Q312" i="2"/>
  <c r="U312" i="2"/>
  <c r="H313" i="2"/>
  <c r="K313" i="2"/>
  <c r="L313" i="2"/>
  <c r="M313" i="2"/>
  <c r="N313" i="2"/>
  <c r="Q313" i="2"/>
  <c r="R313" i="2"/>
  <c r="S313" i="2"/>
  <c r="T313" i="2"/>
  <c r="U313" i="2"/>
  <c r="H314" i="2"/>
  <c r="K314" i="2"/>
  <c r="V314" i="2" s="1"/>
  <c r="M314" i="2"/>
  <c r="N314" i="2"/>
  <c r="Q314" i="2"/>
  <c r="U314" i="2" s="1"/>
  <c r="S314" i="2"/>
  <c r="T314" i="2" s="1"/>
  <c r="W314" i="2"/>
  <c r="H315" i="2"/>
  <c r="K315" i="2"/>
  <c r="L315" i="2"/>
  <c r="M315" i="2"/>
  <c r="N315" i="2" s="1"/>
  <c r="Q315" i="2"/>
  <c r="R315" i="2"/>
  <c r="T316" i="2" s="1"/>
  <c r="U315" i="2"/>
  <c r="V315" i="2"/>
  <c r="W315" i="2"/>
  <c r="H316" i="2"/>
  <c r="K316" i="2"/>
  <c r="V316" i="2" s="1"/>
  <c r="M316" i="2"/>
  <c r="S316" i="2" s="1"/>
  <c r="N316" i="2"/>
  <c r="W316" i="2" s="1"/>
  <c r="Q316" i="2"/>
  <c r="U316" i="2"/>
  <c r="H317" i="2"/>
  <c r="U317" i="2" s="1"/>
  <c r="K317" i="2"/>
  <c r="L317" i="2"/>
  <c r="M317" i="2"/>
  <c r="N317" i="2"/>
  <c r="Q317" i="2"/>
  <c r="R317" i="2"/>
  <c r="S317" i="2"/>
  <c r="T317" i="2"/>
  <c r="H318" i="2"/>
  <c r="K318" i="2"/>
  <c r="M318" i="2"/>
  <c r="N318" i="2"/>
  <c r="Q318" i="2"/>
  <c r="U318" i="2" s="1"/>
  <c r="S318" i="2"/>
  <c r="T318" i="2" s="1"/>
  <c r="V318" i="2"/>
  <c r="H319" i="2"/>
  <c r="K319" i="2"/>
  <c r="L319" i="2"/>
  <c r="R319" i="2" s="1"/>
  <c r="M319" i="2"/>
  <c r="Q319" i="2"/>
  <c r="S319" i="2"/>
  <c r="T319" i="2" s="1"/>
  <c r="U319" i="2"/>
  <c r="V319" i="2"/>
  <c r="H320" i="2"/>
  <c r="K320" i="2"/>
  <c r="V320" i="2" s="1"/>
  <c r="M320" i="2"/>
  <c r="S320" i="2" s="1"/>
  <c r="T320" i="2" s="1"/>
  <c r="Q320" i="2"/>
  <c r="U320" i="2"/>
  <c r="H321" i="2"/>
  <c r="K321" i="2"/>
  <c r="L321" i="2"/>
  <c r="M321" i="2"/>
  <c r="N321" i="2"/>
  <c r="Q321" i="2"/>
  <c r="R321" i="2"/>
  <c r="S321" i="2"/>
  <c r="T321" i="2"/>
  <c r="U321" i="2"/>
  <c r="H322" i="2"/>
  <c r="K322" i="2"/>
  <c r="M322" i="2"/>
  <c r="N322" i="2" s="1"/>
  <c r="Q322" i="2"/>
  <c r="S322" i="2"/>
  <c r="T322" i="2" s="1"/>
  <c r="H323" i="2"/>
  <c r="U323" i="2" s="1"/>
  <c r="K323" i="2"/>
  <c r="L323" i="2"/>
  <c r="R323" i="2" s="1"/>
  <c r="T324" i="2" s="1"/>
  <c r="M323" i="2"/>
  <c r="Q323" i="2"/>
  <c r="S323" i="2"/>
  <c r="V323" i="2"/>
  <c r="H324" i="2"/>
  <c r="K324" i="2"/>
  <c r="M324" i="2"/>
  <c r="S324" i="2" s="1"/>
  <c r="N324" i="2"/>
  <c r="Q324" i="2"/>
  <c r="U324" i="2"/>
  <c r="V324" i="2"/>
  <c r="H325" i="2"/>
  <c r="K325" i="2"/>
  <c r="L325" i="2"/>
  <c r="M325" i="2"/>
  <c r="N325" i="2"/>
  <c r="Q325" i="2"/>
  <c r="R325" i="2"/>
  <c r="S325" i="2"/>
  <c r="T325" i="2"/>
  <c r="U325" i="2"/>
  <c r="H326" i="2"/>
  <c r="K326" i="2"/>
  <c r="M326" i="2"/>
  <c r="N326" i="2" s="1"/>
  <c r="Q326" i="2"/>
  <c r="U326" i="2" s="1"/>
  <c r="S326" i="2"/>
  <c r="T326" i="2" s="1"/>
  <c r="V326" i="2"/>
  <c r="H327" i="2"/>
  <c r="U327" i="2" s="1"/>
  <c r="K327" i="2"/>
  <c r="L327" i="2"/>
  <c r="M327" i="2"/>
  <c r="Q327" i="2"/>
  <c r="S327" i="2"/>
  <c r="V327" i="2"/>
  <c r="H328" i="2"/>
  <c r="K328" i="2"/>
  <c r="M328" i="2"/>
  <c r="S328" i="2" s="1"/>
  <c r="Q328" i="2"/>
  <c r="U328" i="2"/>
  <c r="V328" i="2"/>
  <c r="H329" i="2"/>
  <c r="K329" i="2"/>
  <c r="L329" i="2"/>
  <c r="M329" i="2"/>
  <c r="N329" i="2"/>
  <c r="Q329" i="2"/>
  <c r="R329" i="2"/>
  <c r="S329" i="2"/>
  <c r="T329" i="2"/>
  <c r="U329" i="2"/>
  <c r="H330" i="2"/>
  <c r="K330" i="2"/>
  <c r="M330" i="2"/>
  <c r="N330" i="2" s="1"/>
  <c r="Q330" i="2"/>
  <c r="S330" i="2"/>
  <c r="T330" i="2" s="1"/>
  <c r="H331" i="2"/>
  <c r="U331" i="2" s="1"/>
  <c r="K331" i="2"/>
  <c r="L331" i="2"/>
  <c r="R331" i="2" s="1"/>
  <c r="T332" i="2" s="1"/>
  <c r="M331" i="2"/>
  <c r="Q331" i="2"/>
  <c r="S331" i="2"/>
  <c r="V331" i="2"/>
  <c r="H332" i="2"/>
  <c r="K332" i="2"/>
  <c r="M332" i="2"/>
  <c r="S332" i="2" s="1"/>
  <c r="N332" i="2"/>
  <c r="Q332" i="2"/>
  <c r="U332" i="2"/>
  <c r="V332" i="2"/>
  <c r="H333" i="2"/>
  <c r="K333" i="2"/>
  <c r="L333" i="2"/>
  <c r="M333" i="2"/>
  <c r="N333" i="2"/>
  <c r="Q333" i="2"/>
  <c r="R333" i="2"/>
  <c r="S333" i="2"/>
  <c r="T333" i="2"/>
  <c r="U333" i="2"/>
  <c r="H334" i="2"/>
  <c r="K334" i="2"/>
  <c r="M334" i="2"/>
  <c r="N334" i="2" s="1"/>
  <c r="Q334" i="2"/>
  <c r="U334" i="2" s="1"/>
  <c r="S334" i="2"/>
  <c r="T334" i="2" s="1"/>
  <c r="V334" i="2"/>
  <c r="H335" i="2"/>
  <c r="U335" i="2" s="1"/>
  <c r="K335" i="2"/>
  <c r="L335" i="2"/>
  <c r="M335" i="2"/>
  <c r="Q335" i="2"/>
  <c r="S335" i="2"/>
  <c r="V335" i="2"/>
  <c r="H336" i="2"/>
  <c r="K336" i="2"/>
  <c r="M336" i="2"/>
  <c r="S336" i="2" s="1"/>
  <c r="Q336" i="2"/>
  <c r="U336" i="2"/>
  <c r="V336" i="2"/>
  <c r="H337" i="2"/>
  <c r="K337" i="2"/>
  <c r="L337" i="2"/>
  <c r="M337" i="2"/>
  <c r="N337" i="2"/>
  <c r="Q337" i="2"/>
  <c r="R337" i="2"/>
  <c r="S337" i="2"/>
  <c r="T337" i="2"/>
  <c r="U337" i="2"/>
  <c r="H338" i="2"/>
  <c r="K338" i="2"/>
  <c r="M338" i="2"/>
  <c r="N338" i="2" s="1"/>
  <c r="Q338" i="2"/>
  <c r="S338" i="2"/>
  <c r="T338" i="2" s="1"/>
  <c r="H339" i="2"/>
  <c r="U339" i="2" s="1"/>
  <c r="K339" i="2"/>
  <c r="L339" i="2"/>
  <c r="R339" i="2" s="1"/>
  <c r="T340" i="2" s="1"/>
  <c r="M339" i="2"/>
  <c r="Q339" i="2"/>
  <c r="S339" i="2"/>
  <c r="V339" i="2"/>
  <c r="H340" i="2"/>
  <c r="K340" i="2"/>
  <c r="M340" i="2"/>
  <c r="S340" i="2" s="1"/>
  <c r="N340" i="2"/>
  <c r="Q340" i="2"/>
  <c r="U340" i="2"/>
  <c r="V340" i="2"/>
  <c r="H341" i="2"/>
  <c r="K341" i="2"/>
  <c r="L341" i="2"/>
  <c r="M341" i="2"/>
  <c r="N341" i="2"/>
  <c r="Q341" i="2"/>
  <c r="R341" i="2"/>
  <c r="S341" i="2"/>
  <c r="T341" i="2"/>
  <c r="U341" i="2"/>
  <c r="H342" i="2"/>
  <c r="K342" i="2"/>
  <c r="M342" i="2"/>
  <c r="N342" i="2" s="1"/>
  <c r="Q342" i="2"/>
  <c r="U342" i="2" s="1"/>
  <c r="S342" i="2"/>
  <c r="T342" i="2" s="1"/>
  <c r="V342" i="2"/>
  <c r="H343" i="2"/>
  <c r="U343" i="2" s="1"/>
  <c r="K343" i="2"/>
  <c r="L343" i="2"/>
  <c r="M343" i="2"/>
  <c r="Q343" i="2"/>
  <c r="S343" i="2"/>
  <c r="V343" i="2"/>
  <c r="H344" i="2"/>
  <c r="K344" i="2"/>
  <c r="M344" i="2"/>
  <c r="S344" i="2" s="1"/>
  <c r="Q344" i="2"/>
  <c r="U344" i="2"/>
  <c r="V344" i="2"/>
  <c r="H345" i="2"/>
  <c r="K345" i="2"/>
  <c r="L345" i="2"/>
  <c r="M345" i="2"/>
  <c r="N345" i="2"/>
  <c r="Q345" i="2"/>
  <c r="R345" i="2"/>
  <c r="S345" i="2"/>
  <c r="T345" i="2"/>
  <c r="U345" i="2"/>
  <c r="H346" i="2"/>
  <c r="K346" i="2"/>
  <c r="M346" i="2"/>
  <c r="N346" i="2" s="1"/>
  <c r="Q346" i="2"/>
  <c r="S346" i="2"/>
  <c r="T346" i="2" s="1"/>
  <c r="H347" i="2"/>
  <c r="U347" i="2" s="1"/>
  <c r="K347" i="2"/>
  <c r="L347" i="2"/>
  <c r="R347" i="2" s="1"/>
  <c r="T348" i="2" s="1"/>
  <c r="M347" i="2"/>
  <c r="Q347" i="2"/>
  <c r="S347" i="2"/>
  <c r="V347" i="2"/>
  <c r="H348" i="2"/>
  <c r="K348" i="2"/>
  <c r="M348" i="2"/>
  <c r="S348" i="2" s="1"/>
  <c r="N348" i="2"/>
  <c r="Q348" i="2"/>
  <c r="U348" i="2"/>
  <c r="V348" i="2"/>
  <c r="H349" i="2"/>
  <c r="K349" i="2"/>
  <c r="L349" i="2"/>
  <c r="M349" i="2"/>
  <c r="N349" i="2"/>
  <c r="Q349" i="2"/>
  <c r="R349" i="2"/>
  <c r="S349" i="2"/>
  <c r="T349" i="2"/>
  <c r="U349" i="2"/>
  <c r="H350" i="2"/>
  <c r="K350" i="2"/>
  <c r="M350" i="2"/>
  <c r="N350" i="2" s="1"/>
  <c r="Q350" i="2"/>
  <c r="U350" i="2" s="1"/>
  <c r="S350" i="2"/>
  <c r="T350" i="2" s="1"/>
  <c r="V350" i="2"/>
  <c r="H351" i="2"/>
  <c r="U351" i="2" s="1"/>
  <c r="K351" i="2"/>
  <c r="L351" i="2"/>
  <c r="M351" i="2"/>
  <c r="Q351" i="2"/>
  <c r="S351" i="2"/>
  <c r="V351" i="2"/>
  <c r="H352" i="2"/>
  <c r="K352" i="2"/>
  <c r="M352" i="2"/>
  <c r="S352" i="2" s="1"/>
  <c r="Q352" i="2"/>
  <c r="U352" i="2"/>
  <c r="V352" i="2"/>
  <c r="H353" i="2"/>
  <c r="K353" i="2"/>
  <c r="L353" i="2"/>
  <c r="M353" i="2"/>
  <c r="N353" i="2"/>
  <c r="Q353" i="2"/>
  <c r="R353" i="2"/>
  <c r="S353" i="2"/>
  <c r="T353" i="2"/>
  <c r="U353" i="2"/>
  <c r="H354" i="2"/>
  <c r="K354" i="2"/>
  <c r="M354" i="2"/>
  <c r="Q354" i="2"/>
  <c r="V354" i="2"/>
  <c r="H355" i="2"/>
  <c r="U355" i="2" s="1"/>
  <c r="K355" i="2"/>
  <c r="L355" i="2"/>
  <c r="N355" i="2" s="1"/>
  <c r="W355" i="2" s="1"/>
  <c r="M355" i="2"/>
  <c r="Q355" i="2"/>
  <c r="S355" i="2"/>
  <c r="V355" i="2"/>
  <c r="H356" i="2"/>
  <c r="K356" i="2"/>
  <c r="M356" i="2"/>
  <c r="S356" i="2" s="1"/>
  <c r="Q356" i="2"/>
  <c r="U356" i="2"/>
  <c r="V356" i="2"/>
  <c r="H357" i="2"/>
  <c r="K357" i="2"/>
  <c r="L357" i="2"/>
  <c r="N357" i="2" s="1"/>
  <c r="M357" i="2"/>
  <c r="Q357" i="2"/>
  <c r="V357" i="2" s="1"/>
  <c r="R357" i="2"/>
  <c r="T357" i="2" s="1"/>
  <c r="S357" i="2"/>
  <c r="U357" i="2"/>
  <c r="H358" i="2"/>
  <c r="K358" i="2"/>
  <c r="M358" i="2"/>
  <c r="N358" i="2" s="1"/>
  <c r="W358" i="2" s="1"/>
  <c r="Q358" i="2"/>
  <c r="S358" i="2"/>
  <c r="T358" i="2" s="1"/>
  <c r="V358" i="2"/>
  <c r="H361" i="2"/>
  <c r="U361" i="2" s="1"/>
  <c r="K361" i="2"/>
  <c r="L361" i="2"/>
  <c r="M361" i="2"/>
  <c r="N361" i="2"/>
  <c r="W361" i="2" s="1"/>
  <c r="Q361" i="2"/>
  <c r="R361" i="2"/>
  <c r="S361" i="2"/>
  <c r="T361" i="2"/>
  <c r="V361" i="2"/>
  <c r="H362" i="2"/>
  <c r="K362" i="2"/>
  <c r="M362" i="2"/>
  <c r="S362" i="2" s="1"/>
  <c r="N362" i="2"/>
  <c r="Q362" i="2"/>
  <c r="T362" i="2"/>
  <c r="V362" i="2"/>
  <c r="H363" i="2"/>
  <c r="K363" i="2"/>
  <c r="L363" i="2"/>
  <c r="M363" i="2"/>
  <c r="N363" i="2"/>
  <c r="Q363" i="2"/>
  <c r="R363" i="2"/>
  <c r="S363" i="2"/>
  <c r="T363" i="2"/>
  <c r="U363" i="2"/>
  <c r="H364" i="2"/>
  <c r="K364" i="2"/>
  <c r="M364" i="2"/>
  <c r="Q364" i="2"/>
  <c r="U364" i="2" s="1"/>
  <c r="V364" i="2"/>
  <c r="H365" i="2"/>
  <c r="U365" i="2" s="1"/>
  <c r="K365" i="2"/>
  <c r="L365" i="2"/>
  <c r="M365" i="2"/>
  <c r="N365" i="2"/>
  <c r="W365" i="2" s="1"/>
  <c r="Q365" i="2"/>
  <c r="R365" i="2"/>
  <c r="S365" i="2"/>
  <c r="T365" i="2"/>
  <c r="V365" i="2"/>
  <c r="H366" i="2"/>
  <c r="K366" i="2"/>
  <c r="M366" i="2"/>
  <c r="S366" i="2" s="1"/>
  <c r="T366" i="2" s="1"/>
  <c r="Q366" i="2"/>
  <c r="V366" i="2"/>
  <c r="H367" i="2"/>
  <c r="U367" i="2" s="1"/>
  <c r="K367" i="2"/>
  <c r="L367" i="2"/>
  <c r="N367" i="2" s="1"/>
  <c r="M367" i="2"/>
  <c r="Q367" i="2"/>
  <c r="W367" i="2" s="1"/>
  <c r="R367" i="2"/>
  <c r="T367" i="2" s="1"/>
  <c r="S367" i="2"/>
  <c r="V367" i="2"/>
  <c r="H368" i="2"/>
  <c r="K368" i="2"/>
  <c r="M368" i="2"/>
  <c r="Q368" i="2"/>
  <c r="U368" i="2" s="1"/>
  <c r="V368" i="2"/>
  <c r="H369" i="2"/>
  <c r="U369" i="2" s="1"/>
  <c r="K369" i="2"/>
  <c r="L369" i="2"/>
  <c r="M369" i="2"/>
  <c r="N369" i="2"/>
  <c r="W369" i="2" s="1"/>
  <c r="Q369" i="2"/>
  <c r="R369" i="2"/>
  <c r="S369" i="2"/>
  <c r="T369" i="2"/>
  <c r="V369" i="2"/>
  <c r="H370" i="2"/>
  <c r="K370" i="2"/>
  <c r="M370" i="2"/>
  <c r="S370" i="2" s="1"/>
  <c r="T370" i="2" s="1"/>
  <c r="Q370" i="2"/>
  <c r="V370" i="2"/>
  <c r="H371" i="2"/>
  <c r="U371" i="2" s="1"/>
  <c r="K371" i="2"/>
  <c r="L371" i="2"/>
  <c r="N371" i="2" s="1"/>
  <c r="M371" i="2"/>
  <c r="Q371" i="2"/>
  <c r="W371" i="2" s="1"/>
  <c r="S371" i="2"/>
  <c r="V371" i="2"/>
  <c r="H372" i="2"/>
  <c r="K372" i="2"/>
  <c r="M372" i="2"/>
  <c r="Q372" i="2"/>
  <c r="U372" i="2" s="1"/>
  <c r="V372" i="2"/>
  <c r="H373" i="2"/>
  <c r="U373" i="2" s="1"/>
  <c r="K373" i="2"/>
  <c r="L373" i="2"/>
  <c r="M373" i="2"/>
  <c r="N373" i="2"/>
  <c r="W373" i="2" s="1"/>
  <c r="Q373" i="2"/>
  <c r="R373" i="2"/>
  <c r="S373" i="2"/>
  <c r="T373" i="2"/>
  <c r="V373" i="2"/>
  <c r="H374" i="2"/>
  <c r="K374" i="2"/>
  <c r="M374" i="2"/>
  <c r="S374" i="2" s="1"/>
  <c r="T374" i="2" s="1"/>
  <c r="Q374" i="2"/>
  <c r="V374" i="2"/>
  <c r="H375" i="2"/>
  <c r="U375" i="2" s="1"/>
  <c r="K375" i="2"/>
  <c r="L375" i="2"/>
  <c r="N375" i="2" s="1"/>
  <c r="M375" i="2"/>
  <c r="Q375" i="2"/>
  <c r="S375" i="2"/>
  <c r="V375" i="2"/>
  <c r="H376" i="2"/>
  <c r="K376" i="2"/>
  <c r="M376" i="2"/>
  <c r="Q376" i="2"/>
  <c r="U376" i="2" s="1"/>
  <c r="V376" i="2"/>
  <c r="H377" i="2"/>
  <c r="U377" i="2" s="1"/>
  <c r="K377" i="2"/>
  <c r="L377" i="2"/>
  <c r="M377" i="2"/>
  <c r="N377" i="2"/>
  <c r="W377" i="2" s="1"/>
  <c r="Q377" i="2"/>
  <c r="R377" i="2"/>
  <c r="S377" i="2"/>
  <c r="T377" i="2"/>
  <c r="V377" i="2"/>
  <c r="H378" i="2"/>
  <c r="K378" i="2"/>
  <c r="M378" i="2"/>
  <c r="S378" i="2" s="1"/>
  <c r="T378" i="2" s="1"/>
  <c r="Q378" i="2"/>
  <c r="H379" i="2"/>
  <c r="U379" i="2" s="1"/>
  <c r="K379" i="2"/>
  <c r="L379" i="2"/>
  <c r="M379" i="2"/>
  <c r="Q379" i="2"/>
  <c r="S379" i="2"/>
  <c r="V379" i="2"/>
  <c r="H380" i="2"/>
  <c r="K380" i="2"/>
  <c r="M380" i="2"/>
  <c r="Q380" i="2"/>
  <c r="U380" i="2" s="1"/>
  <c r="V380" i="2"/>
  <c r="H381" i="2"/>
  <c r="U381" i="2" s="1"/>
  <c r="K381" i="2"/>
  <c r="L381" i="2"/>
  <c r="M381" i="2"/>
  <c r="N381" i="2"/>
  <c r="W381" i="2" s="1"/>
  <c r="Q381" i="2"/>
  <c r="R381" i="2"/>
  <c r="S381" i="2"/>
  <c r="T381" i="2"/>
  <c r="V381" i="2"/>
  <c r="H382" i="2"/>
  <c r="K382" i="2"/>
  <c r="M382" i="2"/>
  <c r="S382" i="2" s="1"/>
  <c r="T382" i="2" s="1"/>
  <c r="Q382" i="2"/>
  <c r="V382" i="2"/>
  <c r="H383" i="2"/>
  <c r="U383" i="2" s="1"/>
  <c r="K383" i="2"/>
  <c r="L383" i="2"/>
  <c r="N383" i="2" s="1"/>
  <c r="M383" i="2"/>
  <c r="Q383" i="2"/>
  <c r="W383" i="2" s="1"/>
  <c r="R383" i="2"/>
  <c r="T383" i="2" s="1"/>
  <c r="S383" i="2"/>
  <c r="V383" i="2"/>
  <c r="H384" i="2"/>
  <c r="K384" i="2"/>
  <c r="M384" i="2"/>
  <c r="Q384" i="2"/>
  <c r="U384" i="2" s="1"/>
  <c r="V384" i="2"/>
  <c r="H385" i="2"/>
  <c r="U385" i="2" s="1"/>
  <c r="K385" i="2"/>
  <c r="L385" i="2"/>
  <c r="M385" i="2"/>
  <c r="N385" i="2"/>
  <c r="W385" i="2" s="1"/>
  <c r="Q385" i="2"/>
  <c r="R385" i="2"/>
  <c r="S385" i="2"/>
  <c r="T385" i="2"/>
  <c r="V385" i="2"/>
  <c r="H386" i="2"/>
  <c r="K386" i="2"/>
  <c r="M386" i="2"/>
  <c r="S386" i="2" s="1"/>
  <c r="T386" i="2" s="1"/>
  <c r="Q386" i="2"/>
  <c r="V386" i="2"/>
  <c r="H387" i="2"/>
  <c r="U387" i="2" s="1"/>
  <c r="K387" i="2"/>
  <c r="L387" i="2"/>
  <c r="N387" i="2" s="1"/>
  <c r="M387" i="2"/>
  <c r="Q387" i="2"/>
  <c r="W387" i="2" s="1"/>
  <c r="S387" i="2"/>
  <c r="V387" i="2"/>
  <c r="H388" i="2"/>
  <c r="K388" i="2"/>
  <c r="M388" i="2"/>
  <c r="Q388" i="2"/>
  <c r="U388" i="2" s="1"/>
  <c r="V388" i="2"/>
  <c r="H389" i="2"/>
  <c r="U389" i="2" s="1"/>
  <c r="K389" i="2"/>
  <c r="L389" i="2"/>
  <c r="M389" i="2"/>
  <c r="N389" i="2"/>
  <c r="W389" i="2" s="1"/>
  <c r="Q389" i="2"/>
  <c r="R389" i="2"/>
  <c r="S389" i="2"/>
  <c r="T389" i="2"/>
  <c r="V389" i="2"/>
  <c r="H390" i="2"/>
  <c r="K390" i="2"/>
  <c r="M390" i="2"/>
  <c r="S390" i="2" s="1"/>
  <c r="T390" i="2" s="1"/>
  <c r="Q390" i="2"/>
  <c r="V390" i="2"/>
  <c r="H391" i="2"/>
  <c r="U391" i="2" s="1"/>
  <c r="K391" i="2"/>
  <c r="L391" i="2"/>
  <c r="N391" i="2" s="1"/>
  <c r="M391" i="2"/>
  <c r="Q391" i="2"/>
  <c r="S391" i="2"/>
  <c r="V391" i="2"/>
  <c r="H392" i="2"/>
  <c r="K392" i="2"/>
  <c r="M392" i="2"/>
  <c r="Q392" i="2"/>
  <c r="U392" i="2" s="1"/>
  <c r="V392" i="2"/>
  <c r="H393" i="2"/>
  <c r="U393" i="2" s="1"/>
  <c r="K393" i="2"/>
  <c r="L393" i="2"/>
  <c r="M393" i="2"/>
  <c r="N393" i="2"/>
  <c r="W393" i="2" s="1"/>
  <c r="Q393" i="2"/>
  <c r="R393" i="2"/>
  <c r="S393" i="2"/>
  <c r="T393" i="2"/>
  <c r="V393" i="2"/>
  <c r="H394" i="2"/>
  <c r="K394" i="2"/>
  <c r="M394" i="2"/>
  <c r="S394" i="2" s="1"/>
  <c r="T394" i="2" s="1"/>
  <c r="Q394" i="2"/>
  <c r="H395" i="2"/>
  <c r="U395" i="2" s="1"/>
  <c r="K395" i="2"/>
  <c r="L395" i="2"/>
  <c r="M395" i="2"/>
  <c r="Q395" i="2"/>
  <c r="S395" i="2"/>
  <c r="V395" i="2"/>
  <c r="H396" i="2"/>
  <c r="K396" i="2"/>
  <c r="M396" i="2"/>
  <c r="Q396" i="2"/>
  <c r="U396" i="2" s="1"/>
  <c r="V396" i="2"/>
  <c r="H397" i="2"/>
  <c r="U397" i="2" s="1"/>
  <c r="K397" i="2"/>
  <c r="L397" i="2"/>
  <c r="M397" i="2"/>
  <c r="N397" i="2"/>
  <c r="W397" i="2" s="1"/>
  <c r="Q397" i="2"/>
  <c r="R397" i="2"/>
  <c r="S397" i="2"/>
  <c r="T397" i="2"/>
  <c r="V397" i="2"/>
  <c r="H398" i="2"/>
  <c r="K398" i="2"/>
  <c r="M398" i="2"/>
  <c r="S398" i="2" s="1"/>
  <c r="T398" i="2" s="1"/>
  <c r="Q398" i="2"/>
  <c r="V398" i="2"/>
  <c r="H399" i="2"/>
  <c r="U399" i="2" s="1"/>
  <c r="K399" i="2"/>
  <c r="L399" i="2"/>
  <c r="N399" i="2" s="1"/>
  <c r="M399" i="2"/>
  <c r="Q399" i="2"/>
  <c r="W399" i="2" s="1"/>
  <c r="R399" i="2"/>
  <c r="T399" i="2" s="1"/>
  <c r="S399" i="2"/>
  <c r="V399" i="2"/>
  <c r="H400" i="2"/>
  <c r="K400" i="2"/>
  <c r="M400" i="2"/>
  <c r="Q400" i="2"/>
  <c r="U400" i="2" s="1"/>
  <c r="V400" i="2"/>
  <c r="H401" i="2"/>
  <c r="U401" i="2" s="1"/>
  <c r="K401" i="2"/>
  <c r="L401" i="2"/>
  <c r="M401" i="2"/>
  <c r="N401" i="2"/>
  <c r="W401" i="2" s="1"/>
  <c r="Q401" i="2"/>
  <c r="R401" i="2"/>
  <c r="S401" i="2"/>
  <c r="T401" i="2"/>
  <c r="V401" i="2"/>
  <c r="H402" i="2"/>
  <c r="K402" i="2"/>
  <c r="M402" i="2"/>
  <c r="S402" i="2" s="1"/>
  <c r="T402" i="2" s="1"/>
  <c r="Q402" i="2"/>
  <c r="V402" i="2"/>
  <c r="H403" i="2"/>
  <c r="U403" i="2" s="1"/>
  <c r="K403" i="2"/>
  <c r="L403" i="2"/>
  <c r="N403" i="2" s="1"/>
  <c r="M403" i="2"/>
  <c r="Q403" i="2"/>
  <c r="W403" i="2" s="1"/>
  <c r="S403" i="2"/>
  <c r="V403" i="2"/>
  <c r="H404" i="2"/>
  <c r="K404" i="2"/>
  <c r="M404" i="2"/>
  <c r="Q404" i="2"/>
  <c r="U404" i="2" s="1"/>
  <c r="V404" i="2"/>
  <c r="H405" i="2"/>
  <c r="U405" i="2" s="1"/>
  <c r="K405" i="2"/>
  <c r="L405" i="2"/>
  <c r="M405" i="2"/>
  <c r="N405" i="2"/>
  <c r="W405" i="2" s="1"/>
  <c r="Q405" i="2"/>
  <c r="R405" i="2"/>
  <c r="S405" i="2"/>
  <c r="T405" i="2"/>
  <c r="V405" i="2"/>
  <c r="H406" i="2"/>
  <c r="K406" i="2"/>
  <c r="M406" i="2"/>
  <c r="S406" i="2" s="1"/>
  <c r="T406" i="2" s="1"/>
  <c r="Q406" i="2"/>
  <c r="V406" i="2"/>
  <c r="H407" i="2"/>
  <c r="U407" i="2" s="1"/>
  <c r="K407" i="2"/>
  <c r="L407" i="2"/>
  <c r="N407" i="2" s="1"/>
  <c r="M407" i="2"/>
  <c r="Q407" i="2"/>
  <c r="S407" i="2"/>
  <c r="V407" i="2"/>
  <c r="H408" i="2"/>
  <c r="K408" i="2"/>
  <c r="M408" i="2"/>
  <c r="Q408" i="2"/>
  <c r="U408" i="2" s="1"/>
  <c r="V408" i="2"/>
  <c r="H409" i="2"/>
  <c r="U409" i="2" s="1"/>
  <c r="K409" i="2"/>
  <c r="L409" i="2"/>
  <c r="M409" i="2"/>
  <c r="N409" i="2"/>
  <c r="W409" i="2" s="1"/>
  <c r="Q409" i="2"/>
  <c r="R409" i="2"/>
  <c r="S409" i="2"/>
  <c r="T409" i="2"/>
  <c r="V409" i="2"/>
  <c r="H410" i="2"/>
  <c r="K410" i="2"/>
  <c r="M410" i="2"/>
  <c r="S410" i="2" s="1"/>
  <c r="T410" i="2" s="1"/>
  <c r="Q410" i="2"/>
  <c r="H411" i="2"/>
  <c r="U411" i="2" s="1"/>
  <c r="K411" i="2"/>
  <c r="L411" i="2"/>
  <c r="M411" i="2"/>
  <c r="Q411" i="2"/>
  <c r="S411" i="2"/>
  <c r="V411" i="2"/>
  <c r="H412" i="2"/>
  <c r="K412" i="2"/>
  <c r="M412" i="2"/>
  <c r="Q412" i="2"/>
  <c r="U412" i="2" s="1"/>
  <c r="V412" i="2"/>
  <c r="H413" i="2"/>
  <c r="U413" i="2" s="1"/>
  <c r="K413" i="2"/>
  <c r="L413" i="2"/>
  <c r="M413" i="2"/>
  <c r="N413" i="2"/>
  <c r="W413" i="2" s="1"/>
  <c r="Q413" i="2"/>
  <c r="R413" i="2"/>
  <c r="S413" i="2"/>
  <c r="T413" i="2"/>
  <c r="V413" i="2"/>
  <c r="H414" i="2"/>
  <c r="K414" i="2"/>
  <c r="M414" i="2"/>
  <c r="S414" i="2" s="1"/>
  <c r="T414" i="2" s="1"/>
  <c r="Q414" i="2"/>
  <c r="V414" i="2"/>
  <c r="H415" i="2"/>
  <c r="U415" i="2" s="1"/>
  <c r="K415" i="2"/>
  <c r="L415" i="2"/>
  <c r="N415" i="2" s="1"/>
  <c r="M415" i="2"/>
  <c r="Q415" i="2"/>
  <c r="W415" i="2" s="1"/>
  <c r="R415" i="2"/>
  <c r="T415" i="2" s="1"/>
  <c r="S415" i="2"/>
  <c r="V415" i="2"/>
  <c r="H416" i="2"/>
  <c r="K416" i="2"/>
  <c r="M416" i="2"/>
  <c r="Q416" i="2"/>
  <c r="U416" i="2" s="1"/>
  <c r="V416" i="2"/>
  <c r="H417" i="2"/>
  <c r="U417" i="2" s="1"/>
  <c r="K417" i="2"/>
  <c r="L417" i="2"/>
  <c r="M417" i="2"/>
  <c r="N417" i="2"/>
  <c r="W417" i="2" s="1"/>
  <c r="Q417" i="2"/>
  <c r="R417" i="2"/>
  <c r="S417" i="2"/>
  <c r="T417" i="2"/>
  <c r="V417" i="2"/>
  <c r="H418" i="2"/>
  <c r="K418" i="2"/>
  <c r="M418" i="2"/>
  <c r="S418" i="2" s="1"/>
  <c r="T418" i="2" s="1"/>
  <c r="Q418" i="2"/>
  <c r="V418" i="2"/>
  <c r="H419" i="2"/>
  <c r="U419" i="2" s="1"/>
  <c r="K419" i="2"/>
  <c r="L419" i="2"/>
  <c r="N419" i="2" s="1"/>
  <c r="M419" i="2"/>
  <c r="Q419" i="2"/>
  <c r="W419" i="2" s="1"/>
  <c r="S419" i="2"/>
  <c r="V419" i="2"/>
  <c r="H420" i="2"/>
  <c r="K420" i="2"/>
  <c r="M420" i="2"/>
  <c r="Q420" i="2"/>
  <c r="U420" i="2" s="1"/>
  <c r="V420" i="2"/>
  <c r="H421" i="2"/>
  <c r="U421" i="2" s="1"/>
  <c r="K421" i="2"/>
  <c r="L421" i="2"/>
  <c r="M421" i="2"/>
  <c r="N421" i="2"/>
  <c r="W421" i="2" s="1"/>
  <c r="Q421" i="2"/>
  <c r="R421" i="2"/>
  <c r="S421" i="2"/>
  <c r="T421" i="2"/>
  <c r="V421" i="2"/>
  <c r="H422" i="2"/>
  <c r="K422" i="2"/>
  <c r="M422" i="2"/>
  <c r="S422" i="2" s="1"/>
  <c r="T422" i="2" s="1"/>
  <c r="Q422" i="2"/>
  <c r="V422" i="2"/>
  <c r="H423" i="2"/>
  <c r="U423" i="2" s="1"/>
  <c r="K423" i="2"/>
  <c r="L423" i="2"/>
  <c r="N423" i="2" s="1"/>
  <c r="M423" i="2"/>
  <c r="Q423" i="2"/>
  <c r="S423" i="2"/>
  <c r="V423" i="2"/>
  <c r="H424" i="2"/>
  <c r="K424" i="2"/>
  <c r="M424" i="2"/>
  <c r="Q424" i="2"/>
  <c r="U424" i="2" s="1"/>
  <c r="V424" i="2"/>
  <c r="H425" i="2"/>
  <c r="U425" i="2" s="1"/>
  <c r="K425" i="2"/>
  <c r="L425" i="2"/>
  <c r="M425" i="2"/>
  <c r="N425" i="2"/>
  <c r="W425" i="2" s="1"/>
  <c r="Q425" i="2"/>
  <c r="R425" i="2"/>
  <c r="S425" i="2"/>
  <c r="T425" i="2"/>
  <c r="V425" i="2"/>
  <c r="H426" i="2"/>
  <c r="K426" i="2"/>
  <c r="M426" i="2"/>
  <c r="S426" i="2" s="1"/>
  <c r="T426" i="2" s="1"/>
  <c r="Q426" i="2"/>
  <c r="H427" i="2"/>
  <c r="U427" i="2" s="1"/>
  <c r="K427" i="2"/>
  <c r="L427" i="2"/>
  <c r="M427" i="2"/>
  <c r="Q427" i="2"/>
  <c r="S427" i="2"/>
  <c r="V427" i="2"/>
  <c r="H428" i="2"/>
  <c r="K428" i="2"/>
  <c r="M428" i="2"/>
  <c r="Q428" i="2"/>
  <c r="U428" i="2" s="1"/>
  <c r="V428" i="2"/>
  <c r="H429" i="2"/>
  <c r="U429" i="2" s="1"/>
  <c r="K429" i="2"/>
  <c r="L429" i="2"/>
  <c r="M429" i="2"/>
  <c r="N429" i="2"/>
  <c r="W429" i="2" s="1"/>
  <c r="Q429" i="2"/>
  <c r="R429" i="2"/>
  <c r="S429" i="2"/>
  <c r="T429" i="2"/>
  <c r="V429" i="2"/>
  <c r="H430" i="2"/>
  <c r="K430" i="2"/>
  <c r="M430" i="2"/>
  <c r="S430" i="2" s="1"/>
  <c r="T430" i="2" s="1"/>
  <c r="Q430" i="2"/>
  <c r="V430" i="2"/>
  <c r="H431" i="2"/>
  <c r="U431" i="2" s="1"/>
  <c r="K431" i="2"/>
  <c r="L431" i="2"/>
  <c r="N431" i="2" s="1"/>
  <c r="M431" i="2"/>
  <c r="Q431" i="2"/>
  <c r="W431" i="2" s="1"/>
  <c r="R431" i="2"/>
  <c r="T431" i="2" s="1"/>
  <c r="S431" i="2"/>
  <c r="V431" i="2"/>
  <c r="H432" i="2"/>
  <c r="K432" i="2"/>
  <c r="M432" i="2"/>
  <c r="Q432" i="2"/>
  <c r="U432" i="2" s="1"/>
  <c r="V432" i="2"/>
  <c r="H433" i="2"/>
  <c r="U433" i="2" s="1"/>
  <c r="K433" i="2"/>
  <c r="L433" i="2"/>
  <c r="N433" i="2" s="1"/>
  <c r="W433" i="2" s="1"/>
  <c r="M433" i="2"/>
  <c r="Q433" i="2"/>
  <c r="R433" i="2"/>
  <c r="T433" i="2" s="1"/>
  <c r="S433" i="2"/>
  <c r="V433" i="2"/>
  <c r="H434" i="2"/>
  <c r="K434" i="2"/>
  <c r="M434" i="2"/>
  <c r="Q434" i="2"/>
  <c r="V434" i="2"/>
  <c r="H435" i="2"/>
  <c r="U435" i="2" s="1"/>
  <c r="K435" i="2"/>
  <c r="L435" i="2"/>
  <c r="N435" i="2" s="1"/>
  <c r="M435" i="2"/>
  <c r="Q435" i="2"/>
  <c r="R435" i="2"/>
  <c r="T435" i="2" s="1"/>
  <c r="S435" i="2"/>
  <c r="V435" i="2"/>
  <c r="H436" i="2"/>
  <c r="K436" i="2"/>
  <c r="M436" i="2"/>
  <c r="Q436" i="2"/>
  <c r="V436" i="2"/>
  <c r="H437" i="2"/>
  <c r="U437" i="2" s="1"/>
  <c r="K437" i="2"/>
  <c r="L437" i="2"/>
  <c r="N437" i="2" s="1"/>
  <c r="W437" i="2" s="1"/>
  <c r="M437" i="2"/>
  <c r="Q437" i="2"/>
  <c r="R437" i="2"/>
  <c r="T437" i="2" s="1"/>
  <c r="S437" i="2"/>
  <c r="V437" i="2"/>
  <c r="H438" i="2"/>
  <c r="K438" i="2"/>
  <c r="M438" i="2"/>
  <c r="Q438" i="2"/>
  <c r="V438" i="2"/>
  <c r="H439" i="2"/>
  <c r="U439" i="2" s="1"/>
  <c r="K439" i="2"/>
  <c r="L439" i="2"/>
  <c r="N439" i="2" s="1"/>
  <c r="M439" i="2"/>
  <c r="Q439" i="2"/>
  <c r="R439" i="2"/>
  <c r="T439" i="2" s="1"/>
  <c r="S439" i="2"/>
  <c r="V439" i="2"/>
  <c r="H440" i="2"/>
  <c r="K440" i="2"/>
  <c r="M440" i="2"/>
  <c r="Q440" i="2"/>
  <c r="V440" i="2"/>
  <c r="H441" i="2"/>
  <c r="U441" i="2" s="1"/>
  <c r="K441" i="2"/>
  <c r="L441" i="2"/>
  <c r="N441" i="2" s="1"/>
  <c r="W441" i="2" s="1"/>
  <c r="M441" i="2"/>
  <c r="Q441" i="2"/>
  <c r="R441" i="2"/>
  <c r="T441" i="2" s="1"/>
  <c r="S441" i="2"/>
  <c r="V441" i="2"/>
  <c r="H442" i="2"/>
  <c r="K442" i="2"/>
  <c r="M442" i="2"/>
  <c r="Q442" i="2"/>
  <c r="V442" i="2"/>
  <c r="H443" i="2"/>
  <c r="U443" i="2" s="1"/>
  <c r="K443" i="2"/>
  <c r="L443" i="2"/>
  <c r="N443" i="2" s="1"/>
  <c r="M443" i="2"/>
  <c r="Q443" i="2"/>
  <c r="R443" i="2"/>
  <c r="T443" i="2" s="1"/>
  <c r="S443" i="2"/>
  <c r="V443" i="2"/>
  <c r="H444" i="2"/>
  <c r="K444" i="2"/>
  <c r="M444" i="2"/>
  <c r="Q444" i="2"/>
  <c r="V444" i="2"/>
  <c r="H445" i="2"/>
  <c r="U445" i="2" s="1"/>
  <c r="K445" i="2"/>
  <c r="L445" i="2"/>
  <c r="N445" i="2" s="1"/>
  <c r="W445" i="2" s="1"/>
  <c r="M445" i="2"/>
  <c r="Q445" i="2"/>
  <c r="R445" i="2"/>
  <c r="T445" i="2" s="1"/>
  <c r="S445" i="2"/>
  <c r="V445" i="2"/>
  <c r="H446" i="2"/>
  <c r="K446" i="2"/>
  <c r="M446" i="2"/>
  <c r="Q446" i="2"/>
  <c r="V446" i="2"/>
  <c r="H447" i="2"/>
  <c r="U447" i="2" s="1"/>
  <c r="K447" i="2"/>
  <c r="L447" i="2"/>
  <c r="N447" i="2" s="1"/>
  <c r="M447" i="2"/>
  <c r="Q447" i="2"/>
  <c r="R447" i="2"/>
  <c r="T447" i="2" s="1"/>
  <c r="S447" i="2"/>
  <c r="V447" i="2"/>
  <c r="H448" i="2"/>
  <c r="K448" i="2"/>
  <c r="M448" i="2"/>
  <c r="Q448" i="2"/>
  <c r="V448" i="2"/>
  <c r="H449" i="2"/>
  <c r="U449" i="2" s="1"/>
  <c r="K449" i="2"/>
  <c r="L449" i="2"/>
  <c r="N449" i="2" s="1"/>
  <c r="W449" i="2" s="1"/>
  <c r="M449" i="2"/>
  <c r="Q449" i="2"/>
  <c r="R449" i="2"/>
  <c r="T449" i="2" s="1"/>
  <c r="S449" i="2"/>
  <c r="V449" i="2"/>
  <c r="H450" i="2"/>
  <c r="K450" i="2"/>
  <c r="M450" i="2"/>
  <c r="Q450" i="2"/>
  <c r="V450" i="2"/>
  <c r="H451" i="2"/>
  <c r="U451" i="2" s="1"/>
  <c r="K451" i="2"/>
  <c r="L451" i="2"/>
  <c r="N451" i="2" s="1"/>
  <c r="M451" i="2"/>
  <c r="Q451" i="2"/>
  <c r="R451" i="2"/>
  <c r="T451" i="2" s="1"/>
  <c r="S451" i="2"/>
  <c r="V451" i="2"/>
  <c r="H452" i="2"/>
  <c r="K452" i="2"/>
  <c r="M452" i="2"/>
  <c r="Q452" i="2"/>
  <c r="V452" i="2"/>
  <c r="H453" i="2"/>
  <c r="U453" i="2" s="1"/>
  <c r="K453" i="2"/>
  <c r="L453" i="2"/>
  <c r="N453" i="2" s="1"/>
  <c r="W453" i="2" s="1"/>
  <c r="M453" i="2"/>
  <c r="Q453" i="2"/>
  <c r="R453" i="2"/>
  <c r="T453" i="2" s="1"/>
  <c r="S453" i="2"/>
  <c r="V453" i="2"/>
  <c r="H454" i="2"/>
  <c r="K454" i="2"/>
  <c r="M454" i="2"/>
  <c r="Q454" i="2"/>
  <c r="V454" i="2"/>
  <c r="H455" i="2"/>
  <c r="K455" i="2"/>
  <c r="L455" i="2"/>
  <c r="N455" i="2" s="1"/>
  <c r="M455" i="2"/>
  <c r="Q455" i="2"/>
  <c r="R455" i="2"/>
  <c r="T455" i="2" s="1"/>
  <c r="S455" i="2"/>
  <c r="U455" i="2"/>
  <c r="V455" i="2"/>
  <c r="H456" i="2"/>
  <c r="K456" i="2"/>
  <c r="M456" i="2"/>
  <c r="Q456" i="2"/>
  <c r="S456" i="2"/>
  <c r="T456" i="2" s="1"/>
  <c r="H457" i="2"/>
  <c r="U457" i="2" s="1"/>
  <c r="K457" i="2"/>
  <c r="L457" i="2"/>
  <c r="M457" i="2"/>
  <c r="N457" i="2"/>
  <c r="W457" i="2" s="1"/>
  <c r="Q457" i="2"/>
  <c r="R457" i="2"/>
  <c r="S457" i="2"/>
  <c r="T457" i="2"/>
  <c r="V457" i="2"/>
  <c r="H458" i="2"/>
  <c r="K458" i="2"/>
  <c r="M458" i="2"/>
  <c r="S458" i="2" s="1"/>
  <c r="N458" i="2"/>
  <c r="Q458" i="2"/>
  <c r="W458" i="2" s="1"/>
  <c r="T458" i="2"/>
  <c r="H459" i="2"/>
  <c r="K459" i="2"/>
  <c r="L459" i="2"/>
  <c r="M459" i="2"/>
  <c r="N459" i="2"/>
  <c r="Q459" i="2"/>
  <c r="R459" i="2"/>
  <c r="S459" i="2"/>
  <c r="T459" i="2"/>
  <c r="U459" i="2"/>
  <c r="H460" i="2"/>
  <c r="K460" i="2"/>
  <c r="M460" i="2"/>
  <c r="Q460" i="2"/>
  <c r="V460" i="2"/>
  <c r="H461" i="2"/>
  <c r="U461" i="2" s="1"/>
  <c r="K461" i="2"/>
  <c r="L461" i="2"/>
  <c r="N461" i="2" s="1"/>
  <c r="M461" i="2"/>
  <c r="Q461" i="2"/>
  <c r="R461" i="2"/>
  <c r="T461" i="2" s="1"/>
  <c r="S461" i="2"/>
  <c r="V461" i="2"/>
  <c r="W461" i="2"/>
  <c r="H462" i="2"/>
  <c r="K462" i="2"/>
  <c r="M462" i="2"/>
  <c r="S462" i="2" s="1"/>
  <c r="N462" i="2"/>
  <c r="Q462" i="2"/>
  <c r="U462" i="2"/>
  <c r="V462" i="2"/>
  <c r="H463" i="2"/>
  <c r="K463" i="2"/>
  <c r="L463" i="2"/>
  <c r="N463" i="2" s="1"/>
  <c r="M463" i="2"/>
  <c r="Q463" i="2"/>
  <c r="R463" i="2"/>
  <c r="T463" i="2" s="1"/>
  <c r="S463" i="2"/>
  <c r="U463" i="2"/>
  <c r="V463" i="2"/>
  <c r="H464" i="2"/>
  <c r="K464" i="2"/>
  <c r="M464" i="2"/>
  <c r="Q464" i="2"/>
  <c r="S464" i="2"/>
  <c r="T464" i="2" s="1"/>
  <c r="H465" i="2"/>
  <c r="U465" i="2" s="1"/>
  <c r="K465" i="2"/>
  <c r="L465" i="2"/>
  <c r="M465" i="2"/>
  <c r="N465" i="2"/>
  <c r="W465" i="2" s="1"/>
  <c r="Q465" i="2"/>
  <c r="R465" i="2"/>
  <c r="S465" i="2"/>
  <c r="T465" i="2"/>
  <c r="V465" i="2"/>
  <c r="H466" i="2"/>
  <c r="K466" i="2"/>
  <c r="M466" i="2"/>
  <c r="S466" i="2" s="1"/>
  <c r="N466" i="2"/>
  <c r="Q466" i="2"/>
  <c r="W466" i="2" s="1"/>
  <c r="T466" i="2"/>
  <c r="H467" i="2"/>
  <c r="K467" i="2"/>
  <c r="L467" i="2"/>
  <c r="M467" i="2"/>
  <c r="N467" i="2"/>
  <c r="Q467" i="2"/>
  <c r="R467" i="2"/>
  <c r="S467" i="2"/>
  <c r="T467" i="2"/>
  <c r="U467" i="2"/>
  <c r="H468" i="2"/>
  <c r="K468" i="2"/>
  <c r="M468" i="2"/>
  <c r="Q468" i="2"/>
  <c r="V468" i="2"/>
  <c r="H469" i="2"/>
  <c r="U469" i="2" s="1"/>
  <c r="K469" i="2"/>
  <c r="L469" i="2"/>
  <c r="N469" i="2" s="1"/>
  <c r="M469" i="2"/>
  <c r="Q469" i="2"/>
  <c r="S469" i="2"/>
  <c r="V469" i="2"/>
  <c r="W469" i="2"/>
  <c r="H470" i="2"/>
  <c r="K470" i="2"/>
  <c r="M470" i="2"/>
  <c r="S470" i="2" s="1"/>
  <c r="N470" i="2"/>
  <c r="Q470" i="2"/>
  <c r="U470" i="2"/>
  <c r="V470" i="2"/>
  <c r="H471" i="2"/>
  <c r="K471" i="2"/>
  <c r="L471" i="2"/>
  <c r="N471" i="2" s="1"/>
  <c r="M471" i="2"/>
  <c r="Q471" i="2"/>
  <c r="R471" i="2"/>
  <c r="T471" i="2" s="1"/>
  <c r="S471" i="2"/>
  <c r="U471" i="2"/>
  <c r="V471" i="2"/>
  <c r="H472" i="2"/>
  <c r="K472" i="2"/>
  <c r="M472" i="2"/>
  <c r="Q472" i="2"/>
  <c r="S472" i="2"/>
  <c r="T472" i="2" s="1"/>
  <c r="H473" i="2"/>
  <c r="U473" i="2" s="1"/>
  <c r="K473" i="2"/>
  <c r="L473" i="2"/>
  <c r="M473" i="2"/>
  <c r="N473" i="2"/>
  <c r="W473" i="2" s="1"/>
  <c r="Q473" i="2"/>
  <c r="R473" i="2"/>
  <c r="S473" i="2"/>
  <c r="T473" i="2"/>
  <c r="V473" i="2"/>
  <c r="H474" i="2"/>
  <c r="K474" i="2"/>
  <c r="M474" i="2"/>
  <c r="S474" i="2" s="1"/>
  <c r="N474" i="2"/>
  <c r="Q474" i="2"/>
  <c r="W474" i="2" s="1"/>
  <c r="T474" i="2"/>
  <c r="H475" i="2"/>
  <c r="K475" i="2"/>
  <c r="L475" i="2"/>
  <c r="M475" i="2"/>
  <c r="N475" i="2"/>
  <c r="Q475" i="2"/>
  <c r="R475" i="2"/>
  <c r="S475" i="2"/>
  <c r="T475" i="2"/>
  <c r="U475" i="2"/>
  <c r="H476" i="2"/>
  <c r="K476" i="2"/>
  <c r="M476" i="2"/>
  <c r="Q476" i="2"/>
  <c r="V476" i="2"/>
  <c r="H477" i="2"/>
  <c r="U477" i="2" s="1"/>
  <c r="K477" i="2"/>
  <c r="L477" i="2"/>
  <c r="N477" i="2" s="1"/>
  <c r="W477" i="2" s="1"/>
  <c r="M477" i="2"/>
  <c r="Q477" i="2"/>
  <c r="S477" i="2"/>
  <c r="V477" i="2"/>
  <c r="H478" i="2"/>
  <c r="K478" i="2"/>
  <c r="M478" i="2"/>
  <c r="S478" i="2" s="1"/>
  <c r="Q478" i="2"/>
  <c r="U478" i="2"/>
  <c r="V478" i="2"/>
  <c r="H479" i="2"/>
  <c r="K479" i="2"/>
  <c r="L479" i="2"/>
  <c r="N479" i="2" s="1"/>
  <c r="M479" i="2"/>
  <c r="Q479" i="2"/>
  <c r="R479" i="2"/>
  <c r="T479" i="2" s="1"/>
  <c r="S479" i="2"/>
  <c r="U479" i="2"/>
  <c r="V479" i="2"/>
  <c r="H480" i="2"/>
  <c r="K480" i="2"/>
  <c r="M480" i="2"/>
  <c r="Q480" i="2"/>
  <c r="S480" i="2"/>
  <c r="T480" i="2" s="1"/>
  <c r="H481" i="2"/>
  <c r="U481" i="2" s="1"/>
  <c r="K481" i="2"/>
  <c r="L481" i="2"/>
  <c r="M481" i="2"/>
  <c r="N481" i="2"/>
  <c r="W481" i="2" s="1"/>
  <c r="Q481" i="2"/>
  <c r="R481" i="2"/>
  <c r="S481" i="2"/>
  <c r="T481" i="2"/>
  <c r="V481" i="2"/>
  <c r="H482" i="2"/>
  <c r="K482" i="2"/>
  <c r="M482" i="2"/>
  <c r="S482" i="2" s="1"/>
  <c r="N482" i="2"/>
  <c r="Q482" i="2"/>
  <c r="W482" i="2" s="1"/>
  <c r="T482" i="2"/>
  <c r="H483" i="2"/>
  <c r="K483" i="2"/>
  <c r="L483" i="2"/>
  <c r="M483" i="2"/>
  <c r="N483" i="2"/>
  <c r="Q483" i="2"/>
  <c r="R483" i="2"/>
  <c r="S483" i="2"/>
  <c r="T483" i="2"/>
  <c r="U483" i="2"/>
  <c r="H484" i="2"/>
  <c r="K484" i="2"/>
  <c r="M484" i="2"/>
  <c r="Q484" i="2"/>
  <c r="V484" i="2"/>
  <c r="H485" i="2"/>
  <c r="U485" i="2" s="1"/>
  <c r="K485" i="2"/>
  <c r="L485" i="2"/>
  <c r="M485" i="2"/>
  <c r="Q485" i="2"/>
  <c r="S485" i="2"/>
  <c r="V485" i="2"/>
  <c r="H486" i="2"/>
  <c r="K486" i="2"/>
  <c r="M486" i="2"/>
  <c r="S486" i="2" s="1"/>
  <c r="Q486" i="2"/>
  <c r="U486" i="2"/>
  <c r="V486" i="2"/>
  <c r="H487" i="2"/>
  <c r="K487" i="2"/>
  <c r="L487" i="2"/>
  <c r="N487" i="2" s="1"/>
  <c r="M487" i="2"/>
  <c r="Q487" i="2"/>
  <c r="R487" i="2"/>
  <c r="T487" i="2" s="1"/>
  <c r="S487" i="2"/>
  <c r="U487" i="2"/>
  <c r="V487" i="2"/>
  <c r="H488" i="2"/>
  <c r="K488" i="2"/>
  <c r="M488" i="2"/>
  <c r="Q488" i="2"/>
  <c r="S488" i="2"/>
  <c r="T488" i="2" s="1"/>
  <c r="H489" i="2"/>
  <c r="U489" i="2" s="1"/>
  <c r="K489" i="2"/>
  <c r="L489" i="2"/>
  <c r="M489" i="2"/>
  <c r="N489" i="2"/>
  <c r="W489" i="2" s="1"/>
  <c r="Q489" i="2"/>
  <c r="R489" i="2"/>
  <c r="S489" i="2"/>
  <c r="T489" i="2"/>
  <c r="V489" i="2"/>
  <c r="H490" i="2"/>
  <c r="K490" i="2"/>
  <c r="M490" i="2"/>
  <c r="S490" i="2" s="1"/>
  <c r="N490" i="2"/>
  <c r="Q490" i="2"/>
  <c r="W490" i="2" s="1"/>
  <c r="T490" i="2"/>
  <c r="H491" i="2"/>
  <c r="K491" i="2"/>
  <c r="L491" i="2"/>
  <c r="M491" i="2"/>
  <c r="N491" i="2"/>
  <c r="Q491" i="2"/>
  <c r="R491" i="2"/>
  <c r="S491" i="2"/>
  <c r="T491" i="2"/>
  <c r="U491" i="2"/>
  <c r="H492" i="2"/>
  <c r="K492" i="2"/>
  <c r="M492" i="2"/>
  <c r="Q492" i="2"/>
  <c r="V492" i="2"/>
  <c r="H493" i="2"/>
  <c r="U493" i="2" s="1"/>
  <c r="K493" i="2"/>
  <c r="L493" i="2"/>
  <c r="N493" i="2" s="1"/>
  <c r="M493" i="2"/>
  <c r="Q493" i="2"/>
  <c r="R493" i="2"/>
  <c r="T493" i="2" s="1"/>
  <c r="S493" i="2"/>
  <c r="V493" i="2"/>
  <c r="W493" i="2"/>
  <c r="H494" i="2"/>
  <c r="K494" i="2"/>
  <c r="M494" i="2"/>
  <c r="S494" i="2" s="1"/>
  <c r="N494" i="2"/>
  <c r="Q494" i="2"/>
  <c r="U494" i="2"/>
  <c r="V494" i="2"/>
  <c r="H495" i="2"/>
  <c r="K495" i="2"/>
  <c r="L495" i="2"/>
  <c r="N495" i="2" s="1"/>
  <c r="M495" i="2"/>
  <c r="Q495" i="2"/>
  <c r="R495" i="2"/>
  <c r="T495" i="2" s="1"/>
  <c r="S495" i="2"/>
  <c r="U495" i="2"/>
  <c r="V495" i="2"/>
  <c r="H496" i="2"/>
  <c r="K496" i="2"/>
  <c r="M496" i="2"/>
  <c r="Q496" i="2"/>
  <c r="S496" i="2"/>
  <c r="T496" i="2" s="1"/>
  <c r="H497" i="2"/>
  <c r="U497" i="2" s="1"/>
  <c r="K497" i="2"/>
  <c r="L497" i="2"/>
  <c r="M497" i="2"/>
  <c r="N497" i="2"/>
  <c r="W497" i="2" s="1"/>
  <c r="Q497" i="2"/>
  <c r="R497" i="2"/>
  <c r="S497" i="2"/>
  <c r="T497" i="2"/>
  <c r="V497" i="2"/>
  <c r="H498" i="2"/>
  <c r="K498" i="2"/>
  <c r="M498" i="2"/>
  <c r="S498" i="2" s="1"/>
  <c r="N498" i="2"/>
  <c r="Q498" i="2"/>
  <c r="W498" i="2" s="1"/>
  <c r="T498" i="2"/>
  <c r="H499" i="2"/>
  <c r="K499" i="2"/>
  <c r="L499" i="2"/>
  <c r="M499" i="2"/>
  <c r="N499" i="2"/>
  <c r="Q499" i="2"/>
  <c r="R499" i="2"/>
  <c r="S499" i="2"/>
  <c r="T499" i="2"/>
  <c r="U499" i="2"/>
  <c r="H500" i="2"/>
  <c r="K500" i="2"/>
  <c r="M500" i="2"/>
  <c r="Q500" i="2"/>
  <c r="V500" i="2"/>
  <c r="H501" i="2"/>
  <c r="U501" i="2" s="1"/>
  <c r="K501" i="2"/>
  <c r="L501" i="2"/>
  <c r="N501" i="2" s="1"/>
  <c r="W501" i="2" s="1"/>
  <c r="M501" i="2"/>
  <c r="Q501" i="2"/>
  <c r="S501" i="2"/>
  <c r="V501" i="2"/>
  <c r="H502" i="2"/>
  <c r="K502" i="2"/>
  <c r="M502" i="2"/>
  <c r="Q502" i="2"/>
  <c r="U502" i="2"/>
  <c r="V502" i="2"/>
  <c r="H503" i="2"/>
  <c r="K503" i="2"/>
  <c r="L503" i="2"/>
  <c r="N503" i="2" s="1"/>
  <c r="M503" i="2"/>
  <c r="Q503" i="2"/>
  <c r="S503" i="2"/>
  <c r="U503" i="2"/>
  <c r="V503" i="2"/>
  <c r="H504" i="2"/>
  <c r="K504" i="2"/>
  <c r="M504" i="2"/>
  <c r="Q504" i="2"/>
  <c r="S504" i="2"/>
  <c r="H505" i="2"/>
  <c r="U505" i="2" s="1"/>
  <c r="K505" i="2"/>
  <c r="L505" i="2"/>
  <c r="M505" i="2"/>
  <c r="N505" i="2"/>
  <c r="W505" i="2" s="1"/>
  <c r="Q505" i="2"/>
  <c r="R505" i="2"/>
  <c r="S505" i="2"/>
  <c r="T505" i="2"/>
  <c r="V505" i="2"/>
  <c r="H506" i="2"/>
  <c r="K506" i="2"/>
  <c r="M506" i="2"/>
  <c r="S506" i="2" s="1"/>
  <c r="N506" i="2"/>
  <c r="Q506" i="2"/>
  <c r="T506" i="2"/>
  <c r="H507" i="2"/>
  <c r="U507" i="2" s="1"/>
  <c r="K507" i="2"/>
  <c r="L507" i="2"/>
  <c r="M507" i="2"/>
  <c r="N507" i="2"/>
  <c r="Q507" i="2"/>
  <c r="R507" i="2"/>
  <c r="S507" i="2"/>
  <c r="T507" i="2"/>
  <c r="H508" i="2"/>
  <c r="K508" i="2"/>
  <c r="M508" i="2"/>
  <c r="Q508" i="2"/>
  <c r="V508" i="2"/>
  <c r="H509" i="2"/>
  <c r="U509" i="2" s="1"/>
  <c r="K509" i="2"/>
  <c r="L509" i="2"/>
  <c r="N509" i="2" s="1"/>
  <c r="M509" i="2"/>
  <c r="Q509" i="2"/>
  <c r="S509" i="2"/>
  <c r="V509" i="2"/>
  <c r="W509" i="2"/>
  <c r="H510" i="2"/>
  <c r="K510" i="2"/>
  <c r="M510" i="2"/>
  <c r="S510" i="2" s="1"/>
  <c r="N510" i="2"/>
  <c r="W510" i="2" s="1"/>
  <c r="Q510" i="2"/>
  <c r="U510" i="2"/>
  <c r="V510" i="2"/>
  <c r="H511" i="2"/>
  <c r="K511" i="2"/>
  <c r="L511" i="2"/>
  <c r="N511" i="2" s="1"/>
  <c r="M511" i="2"/>
  <c r="Q511" i="2"/>
  <c r="S511" i="2"/>
  <c r="V511" i="2"/>
  <c r="H512" i="2"/>
  <c r="K512" i="2"/>
  <c r="V512" i="2" s="1"/>
  <c r="M512" i="2"/>
  <c r="N512" i="2" s="1"/>
  <c r="Q512" i="2"/>
  <c r="U512" i="2" s="1"/>
  <c r="W512" i="2"/>
  <c r="H513" i="2"/>
  <c r="U513" i="2" s="1"/>
  <c r="K513" i="2"/>
  <c r="L513" i="2"/>
  <c r="M513" i="2"/>
  <c r="N513" i="2"/>
  <c r="W513" i="2" s="1"/>
  <c r="Q513" i="2"/>
  <c r="R513" i="2"/>
  <c r="S513" i="2"/>
  <c r="T513" i="2"/>
  <c r="V513" i="2"/>
  <c r="H514" i="2"/>
  <c r="K514" i="2"/>
  <c r="M514" i="2"/>
  <c r="S514" i="2" s="1"/>
  <c r="T514" i="2" s="1"/>
  <c r="N514" i="2"/>
  <c r="Q514" i="2"/>
  <c r="W514" i="2" s="1"/>
  <c r="U514" i="2"/>
  <c r="H515" i="2"/>
  <c r="K515" i="2"/>
  <c r="V515" i="2" s="1"/>
  <c r="L515" i="2"/>
  <c r="M515" i="2"/>
  <c r="Q515" i="2"/>
  <c r="S515" i="2"/>
  <c r="H516" i="2"/>
  <c r="K516" i="2"/>
  <c r="V516" i="2" s="1"/>
  <c r="M516" i="2"/>
  <c r="Q516" i="2"/>
  <c r="U516" i="2" s="1"/>
  <c r="S516" i="2"/>
  <c r="H517" i="2"/>
  <c r="U517" i="2" s="1"/>
  <c r="K517" i="2"/>
  <c r="L517" i="2"/>
  <c r="M517" i="2"/>
  <c r="N517" i="2"/>
  <c r="Q517" i="2"/>
  <c r="R517" i="2"/>
  <c r="S517" i="2"/>
  <c r="T517" i="2"/>
  <c r="V517" i="2"/>
  <c r="W517" i="2"/>
  <c r="H518" i="2"/>
  <c r="K518" i="2"/>
  <c r="M518" i="2"/>
  <c r="S518" i="2" s="1"/>
  <c r="T518" i="2" s="1"/>
  <c r="N518" i="2"/>
  <c r="Q518" i="2"/>
  <c r="U518" i="2"/>
  <c r="V518" i="2"/>
  <c r="H519" i="2"/>
  <c r="K519" i="2"/>
  <c r="L519" i="2"/>
  <c r="N519" i="2" s="1"/>
  <c r="M519" i="2"/>
  <c r="Q519" i="2"/>
  <c r="S519" i="2"/>
  <c r="H520" i="2"/>
  <c r="K520" i="2"/>
  <c r="V520" i="2" s="1"/>
  <c r="M520" i="2"/>
  <c r="N520" i="2" s="1"/>
  <c r="Q520" i="2"/>
  <c r="U520" i="2" s="1"/>
  <c r="W520" i="2"/>
  <c r="H521" i="2"/>
  <c r="U521" i="2" s="1"/>
  <c r="K521" i="2"/>
  <c r="L521" i="2"/>
  <c r="M521" i="2"/>
  <c r="N521" i="2"/>
  <c r="W521" i="2" s="1"/>
  <c r="Q521" i="2"/>
  <c r="R521" i="2"/>
  <c r="S521" i="2"/>
  <c r="T521" i="2"/>
  <c r="V521" i="2"/>
  <c r="H522" i="2"/>
  <c r="K522" i="2"/>
  <c r="M522" i="2"/>
  <c r="S522" i="2" s="1"/>
  <c r="T522" i="2" s="1"/>
  <c r="N522" i="2"/>
  <c r="Q522" i="2"/>
  <c r="W522" i="2" s="1"/>
  <c r="U522" i="2"/>
  <c r="H523" i="2"/>
  <c r="K523" i="2"/>
  <c r="V523" i="2" s="1"/>
  <c r="L523" i="2"/>
  <c r="M523" i="2"/>
  <c r="Q523" i="2"/>
  <c r="S523" i="2"/>
  <c r="H524" i="2"/>
  <c r="K524" i="2"/>
  <c r="V524" i="2" s="1"/>
  <c r="M524" i="2"/>
  <c r="Q524" i="2"/>
  <c r="U524" i="2" s="1"/>
  <c r="S524" i="2"/>
  <c r="H525" i="2"/>
  <c r="U525" i="2" s="1"/>
  <c r="K525" i="2"/>
  <c r="L525" i="2"/>
  <c r="M525" i="2"/>
  <c r="N525" i="2"/>
  <c r="Q525" i="2"/>
  <c r="R525" i="2"/>
  <c r="S525" i="2"/>
  <c r="T525" i="2"/>
  <c r="V525" i="2"/>
  <c r="W525" i="2"/>
  <c r="H526" i="2"/>
  <c r="K526" i="2"/>
  <c r="M526" i="2"/>
  <c r="S526" i="2" s="1"/>
  <c r="T526" i="2" s="1"/>
  <c r="N526" i="2"/>
  <c r="Q526" i="2"/>
  <c r="U526" i="2"/>
  <c r="V526" i="2"/>
  <c r="H527" i="2"/>
  <c r="K527" i="2"/>
  <c r="L527" i="2"/>
  <c r="N527" i="2" s="1"/>
  <c r="M527" i="2"/>
  <c r="Q527" i="2"/>
  <c r="S527" i="2"/>
  <c r="V527" i="2"/>
  <c r="H528" i="2"/>
  <c r="K528" i="2"/>
  <c r="M528" i="2"/>
  <c r="N528" i="2" s="1"/>
  <c r="Q528" i="2"/>
  <c r="H529" i="2"/>
  <c r="U529" i="2" s="1"/>
  <c r="K529" i="2"/>
  <c r="L529" i="2"/>
  <c r="M529" i="2"/>
  <c r="N529" i="2" s="1"/>
  <c r="W529" i="2" s="1"/>
  <c r="Q529" i="2"/>
  <c r="R529" i="2"/>
  <c r="S529" i="2"/>
  <c r="T529" i="2" s="1"/>
  <c r="V529" i="2"/>
  <c r="H530" i="2"/>
  <c r="K530" i="2"/>
  <c r="M530" i="2"/>
  <c r="S530" i="2" s="1"/>
  <c r="T530" i="2" s="1"/>
  <c r="N530" i="2"/>
  <c r="Q530" i="2"/>
  <c r="H531" i="2"/>
  <c r="U531" i="2" s="1"/>
  <c r="K531" i="2"/>
  <c r="L531" i="2"/>
  <c r="M531" i="2"/>
  <c r="N531" i="2"/>
  <c r="Q531" i="2"/>
  <c r="R531" i="2"/>
  <c r="S531" i="2"/>
  <c r="T531" i="2"/>
  <c r="V531" i="2"/>
  <c r="H532" i="2"/>
  <c r="K532" i="2"/>
  <c r="M532" i="2"/>
  <c r="Q532" i="2"/>
  <c r="S532" i="2"/>
  <c r="T532" i="2"/>
  <c r="H533" i="2"/>
  <c r="U533" i="2" s="1"/>
  <c r="K533" i="2"/>
  <c r="L533" i="2"/>
  <c r="M533" i="2"/>
  <c r="N533" i="2"/>
  <c r="W533" i="2" s="1"/>
  <c r="Q533" i="2"/>
  <c r="R533" i="2"/>
  <c r="S533" i="2"/>
  <c r="T533" i="2"/>
  <c r="V533" i="2"/>
  <c r="H534" i="2"/>
  <c r="K534" i="2"/>
  <c r="M534" i="2"/>
  <c r="Q534" i="2"/>
  <c r="U534" i="2"/>
  <c r="H535" i="2"/>
  <c r="K535" i="2"/>
  <c r="L535" i="2"/>
  <c r="M535" i="2"/>
  <c r="Q535" i="2"/>
  <c r="S535" i="2"/>
  <c r="U535" i="2"/>
  <c r="V535" i="2"/>
  <c r="H536" i="2"/>
  <c r="K536" i="2"/>
  <c r="M536" i="2"/>
  <c r="Q536" i="2"/>
  <c r="H537" i="2"/>
  <c r="U537" i="2" s="1"/>
  <c r="K537" i="2"/>
  <c r="L537" i="2"/>
  <c r="M537" i="2"/>
  <c r="N537" i="2" s="1"/>
  <c r="W537" i="2" s="1"/>
  <c r="Q537" i="2"/>
  <c r="R537" i="2"/>
  <c r="S537" i="2"/>
  <c r="T537" i="2" s="1"/>
  <c r="V537" i="2"/>
  <c r="H538" i="2"/>
  <c r="K538" i="2"/>
  <c r="M538" i="2"/>
  <c r="S538" i="2" s="1"/>
  <c r="T538" i="2" s="1"/>
  <c r="N538" i="2"/>
  <c r="Q538" i="2"/>
  <c r="H539" i="2"/>
  <c r="U539" i="2" s="1"/>
  <c r="K539" i="2"/>
  <c r="L539" i="2"/>
  <c r="M539" i="2"/>
  <c r="N539" i="2"/>
  <c r="Q539" i="2"/>
  <c r="R539" i="2"/>
  <c r="S539" i="2"/>
  <c r="T539" i="2"/>
  <c r="V539" i="2"/>
  <c r="H540" i="2"/>
  <c r="K540" i="2"/>
  <c r="M540" i="2"/>
  <c r="Q540" i="2"/>
  <c r="S540" i="2"/>
  <c r="T540" i="2"/>
  <c r="H541" i="2"/>
  <c r="U541" i="2" s="1"/>
  <c r="K541" i="2"/>
  <c r="L541" i="2"/>
  <c r="M541" i="2"/>
  <c r="N541" i="2"/>
  <c r="W541" i="2" s="1"/>
  <c r="Q541" i="2"/>
  <c r="R541" i="2"/>
  <c r="S541" i="2"/>
  <c r="T541" i="2"/>
  <c r="V541" i="2"/>
  <c r="H542" i="2"/>
  <c r="K542" i="2"/>
  <c r="M542" i="2"/>
  <c r="Q542" i="2"/>
  <c r="U542" i="2"/>
  <c r="H543" i="2"/>
  <c r="K543" i="2"/>
  <c r="L543" i="2"/>
  <c r="N543" i="2" s="1"/>
  <c r="M543" i="2"/>
  <c r="Q543" i="2"/>
  <c r="S543" i="2"/>
  <c r="U543" i="2"/>
  <c r="V543" i="2"/>
  <c r="H544" i="2"/>
  <c r="K544" i="2"/>
  <c r="M544" i="2"/>
  <c r="Q544" i="2"/>
  <c r="H545" i="2"/>
  <c r="U545" i="2" s="1"/>
  <c r="K545" i="2"/>
  <c r="L545" i="2"/>
  <c r="M545" i="2"/>
  <c r="N545" i="2" s="1"/>
  <c r="W545" i="2" s="1"/>
  <c r="Q545" i="2"/>
  <c r="R545" i="2"/>
  <c r="S545" i="2"/>
  <c r="T545" i="2" s="1"/>
  <c r="V545" i="2"/>
  <c r="H546" i="2"/>
  <c r="K546" i="2"/>
  <c r="M546" i="2"/>
  <c r="S546" i="2" s="1"/>
  <c r="T546" i="2" s="1"/>
  <c r="N546" i="2"/>
  <c r="Q546" i="2"/>
  <c r="H547" i="2"/>
  <c r="U547" i="2" s="1"/>
  <c r="K547" i="2"/>
  <c r="L547" i="2"/>
  <c r="M547" i="2"/>
  <c r="N547" i="2"/>
  <c r="Q547" i="2"/>
  <c r="R547" i="2"/>
  <c r="S547" i="2"/>
  <c r="T547" i="2"/>
  <c r="V547" i="2"/>
  <c r="H548" i="2"/>
  <c r="K548" i="2"/>
  <c r="M548" i="2"/>
  <c r="Q548" i="2"/>
  <c r="S548" i="2"/>
  <c r="T548" i="2"/>
  <c r="H549" i="2"/>
  <c r="U549" i="2" s="1"/>
  <c r="K549" i="2"/>
  <c r="L549" i="2"/>
  <c r="M549" i="2"/>
  <c r="N549" i="2"/>
  <c r="W549" i="2" s="1"/>
  <c r="Q549" i="2"/>
  <c r="R549" i="2"/>
  <c r="S549" i="2"/>
  <c r="T549" i="2"/>
  <c r="V549" i="2"/>
  <c r="H550" i="2"/>
  <c r="K550" i="2"/>
  <c r="M550" i="2"/>
  <c r="Q550" i="2"/>
  <c r="U550" i="2"/>
  <c r="H551" i="2"/>
  <c r="K551" i="2"/>
  <c r="L551" i="2"/>
  <c r="M551" i="2"/>
  <c r="Q551" i="2"/>
  <c r="S551" i="2"/>
  <c r="U551" i="2"/>
  <c r="V551" i="2"/>
  <c r="H552" i="2"/>
  <c r="K552" i="2"/>
  <c r="M552" i="2"/>
  <c r="Q552" i="2"/>
  <c r="H553" i="2"/>
  <c r="U553" i="2" s="1"/>
  <c r="K553" i="2"/>
  <c r="L553" i="2"/>
  <c r="M553" i="2"/>
  <c r="N553" i="2" s="1"/>
  <c r="W553" i="2" s="1"/>
  <c r="Q553" i="2"/>
  <c r="R553" i="2"/>
  <c r="S553" i="2"/>
  <c r="T553" i="2" s="1"/>
  <c r="V553" i="2"/>
  <c r="H554" i="2"/>
  <c r="K554" i="2"/>
  <c r="M554" i="2"/>
  <c r="S554" i="2" s="1"/>
  <c r="T554" i="2" s="1"/>
  <c r="N554" i="2"/>
  <c r="Q554" i="2"/>
  <c r="H555" i="2"/>
  <c r="U555" i="2" s="1"/>
  <c r="K555" i="2"/>
  <c r="L555" i="2"/>
  <c r="M555" i="2"/>
  <c r="N555" i="2"/>
  <c r="Q555" i="2"/>
  <c r="R555" i="2"/>
  <c r="S555" i="2"/>
  <c r="T555" i="2"/>
  <c r="V555" i="2"/>
  <c r="H556" i="2"/>
  <c r="K556" i="2"/>
  <c r="M556" i="2"/>
  <c r="Q556" i="2"/>
  <c r="S556" i="2"/>
  <c r="T556" i="2"/>
  <c r="H557" i="2"/>
  <c r="U557" i="2" s="1"/>
  <c r="K557" i="2"/>
  <c r="L557" i="2"/>
  <c r="M557" i="2"/>
  <c r="N557" i="2"/>
  <c r="W557" i="2" s="1"/>
  <c r="Q557" i="2"/>
  <c r="R557" i="2"/>
  <c r="S557" i="2"/>
  <c r="T557" i="2"/>
  <c r="V557" i="2"/>
  <c r="H558" i="2"/>
  <c r="K558" i="2"/>
  <c r="M558" i="2"/>
  <c r="Q558" i="2"/>
  <c r="U558" i="2"/>
  <c r="H559" i="2"/>
  <c r="K559" i="2"/>
  <c r="L559" i="2"/>
  <c r="N559" i="2" s="1"/>
  <c r="M559" i="2"/>
  <c r="Q559" i="2"/>
  <c r="S559" i="2"/>
  <c r="U559" i="2"/>
  <c r="V559" i="2"/>
  <c r="H560" i="2"/>
  <c r="K560" i="2"/>
  <c r="M560" i="2"/>
  <c r="Q560" i="2"/>
  <c r="H561" i="2"/>
  <c r="U561" i="2" s="1"/>
  <c r="K561" i="2"/>
  <c r="L561" i="2"/>
  <c r="M561" i="2"/>
  <c r="N561" i="2" s="1"/>
  <c r="W561" i="2" s="1"/>
  <c r="Q561" i="2"/>
  <c r="R561" i="2"/>
  <c r="S561" i="2"/>
  <c r="T561" i="2" s="1"/>
  <c r="V561" i="2"/>
  <c r="H562" i="2"/>
  <c r="K562" i="2"/>
  <c r="M562" i="2"/>
  <c r="S562" i="2" s="1"/>
  <c r="T562" i="2" s="1"/>
  <c r="N562" i="2"/>
  <c r="Q562" i="2"/>
  <c r="H563" i="2"/>
  <c r="U563" i="2" s="1"/>
  <c r="K563" i="2"/>
  <c r="L563" i="2"/>
  <c r="M563" i="2"/>
  <c r="N563" i="2"/>
  <c r="Q563" i="2"/>
  <c r="R563" i="2"/>
  <c r="S563" i="2"/>
  <c r="T563" i="2"/>
  <c r="V563" i="2"/>
  <c r="H564" i="2"/>
  <c r="K564" i="2"/>
  <c r="M564" i="2"/>
  <c r="Q564" i="2"/>
  <c r="S564" i="2"/>
  <c r="T564" i="2"/>
  <c r="H565" i="2"/>
  <c r="U565" i="2" s="1"/>
  <c r="K565" i="2"/>
  <c r="L565" i="2"/>
  <c r="M565" i="2"/>
  <c r="N565" i="2"/>
  <c r="W565" i="2" s="1"/>
  <c r="Q565" i="2"/>
  <c r="R565" i="2"/>
  <c r="S565" i="2"/>
  <c r="T565" i="2"/>
  <c r="V565" i="2"/>
  <c r="H566" i="2"/>
  <c r="K566" i="2"/>
  <c r="M566" i="2"/>
  <c r="Q566" i="2"/>
  <c r="U566" i="2"/>
  <c r="H567" i="2"/>
  <c r="K567" i="2"/>
  <c r="L567" i="2"/>
  <c r="M567" i="2"/>
  <c r="Q567" i="2"/>
  <c r="S567" i="2"/>
  <c r="U567" i="2"/>
  <c r="V567" i="2"/>
  <c r="H568" i="2"/>
  <c r="K568" i="2"/>
  <c r="M568" i="2"/>
  <c r="Q568" i="2"/>
  <c r="H569" i="2"/>
  <c r="U569" i="2" s="1"/>
  <c r="K569" i="2"/>
  <c r="L569" i="2"/>
  <c r="M569" i="2"/>
  <c r="N569" i="2" s="1"/>
  <c r="W569" i="2" s="1"/>
  <c r="Q569" i="2"/>
  <c r="R569" i="2"/>
  <c r="S569" i="2"/>
  <c r="T569" i="2" s="1"/>
  <c r="V569" i="2"/>
  <c r="H570" i="2"/>
  <c r="K570" i="2"/>
  <c r="M570" i="2"/>
  <c r="S570" i="2" s="1"/>
  <c r="T570" i="2" s="1"/>
  <c r="N570" i="2"/>
  <c r="Q570" i="2"/>
  <c r="H571" i="2"/>
  <c r="U571" i="2" s="1"/>
  <c r="K571" i="2"/>
  <c r="L571" i="2"/>
  <c r="M571" i="2"/>
  <c r="N571" i="2"/>
  <c r="Q571" i="2"/>
  <c r="R571" i="2"/>
  <c r="S571" i="2"/>
  <c r="T571" i="2"/>
  <c r="V571" i="2"/>
  <c r="H572" i="2"/>
  <c r="K572" i="2"/>
  <c r="M572" i="2"/>
  <c r="Q572" i="2"/>
  <c r="S572" i="2"/>
  <c r="T572" i="2"/>
  <c r="H573" i="2"/>
  <c r="U573" i="2" s="1"/>
  <c r="K573" i="2"/>
  <c r="L573" i="2"/>
  <c r="M573" i="2"/>
  <c r="N573" i="2"/>
  <c r="W573" i="2" s="1"/>
  <c r="Q573" i="2"/>
  <c r="R573" i="2"/>
  <c r="S573" i="2"/>
  <c r="T573" i="2"/>
  <c r="V573" i="2"/>
  <c r="H574" i="2"/>
  <c r="K574" i="2"/>
  <c r="M574" i="2"/>
  <c r="Q574" i="2"/>
  <c r="U574" i="2"/>
  <c r="H575" i="2"/>
  <c r="K575" i="2"/>
  <c r="L575" i="2"/>
  <c r="N575" i="2" s="1"/>
  <c r="M575" i="2"/>
  <c r="Q575" i="2"/>
  <c r="S575" i="2"/>
  <c r="U575" i="2"/>
  <c r="V575" i="2"/>
  <c r="H576" i="2"/>
  <c r="K576" i="2"/>
  <c r="M576" i="2"/>
  <c r="Q576" i="2"/>
  <c r="H577" i="2"/>
  <c r="U577" i="2" s="1"/>
  <c r="K577" i="2"/>
  <c r="L577" i="2"/>
  <c r="M577" i="2"/>
  <c r="N577" i="2" s="1"/>
  <c r="W577" i="2" s="1"/>
  <c r="Q577" i="2"/>
  <c r="R577" i="2"/>
  <c r="S577" i="2"/>
  <c r="T577" i="2" s="1"/>
  <c r="V577" i="2"/>
  <c r="H578" i="2"/>
  <c r="K578" i="2"/>
  <c r="M578" i="2"/>
  <c r="S578" i="2" s="1"/>
  <c r="T578" i="2" s="1"/>
  <c r="N578" i="2"/>
  <c r="Q578" i="2"/>
  <c r="H579" i="2"/>
  <c r="U579" i="2" s="1"/>
  <c r="K579" i="2"/>
  <c r="L579" i="2"/>
  <c r="M579" i="2"/>
  <c r="N579" i="2"/>
  <c r="Q579" i="2"/>
  <c r="R579" i="2"/>
  <c r="S579" i="2"/>
  <c r="T579" i="2"/>
  <c r="V579" i="2"/>
  <c r="H580" i="2"/>
  <c r="K580" i="2"/>
  <c r="M580" i="2"/>
  <c r="Q580" i="2"/>
  <c r="S580" i="2"/>
  <c r="T580" i="2"/>
  <c r="H581" i="2"/>
  <c r="U581" i="2" s="1"/>
  <c r="K581" i="2"/>
  <c r="L581" i="2"/>
  <c r="M581" i="2"/>
  <c r="N581" i="2"/>
  <c r="W581" i="2" s="1"/>
  <c r="Q581" i="2"/>
  <c r="R581" i="2"/>
  <c r="S581" i="2"/>
  <c r="T581" i="2"/>
  <c r="V581" i="2"/>
  <c r="H582" i="2"/>
  <c r="K582" i="2"/>
  <c r="M582" i="2"/>
  <c r="Q582" i="2"/>
  <c r="U582" i="2"/>
  <c r="H583" i="2"/>
  <c r="K583" i="2"/>
  <c r="L583" i="2"/>
  <c r="M583" i="2"/>
  <c r="Q583" i="2"/>
  <c r="S583" i="2"/>
  <c r="U583" i="2"/>
  <c r="V583" i="2"/>
  <c r="H584" i="2"/>
  <c r="K584" i="2"/>
  <c r="M584" i="2"/>
  <c r="Q584" i="2"/>
  <c r="H585" i="2"/>
  <c r="U585" i="2" s="1"/>
  <c r="K585" i="2"/>
  <c r="L585" i="2"/>
  <c r="M585" i="2"/>
  <c r="N585" i="2" s="1"/>
  <c r="W585" i="2" s="1"/>
  <c r="Q585" i="2"/>
  <c r="R585" i="2"/>
  <c r="S585" i="2"/>
  <c r="T585" i="2" s="1"/>
  <c r="V585" i="2"/>
  <c r="H586" i="2"/>
  <c r="K586" i="2"/>
  <c r="M586" i="2"/>
  <c r="S586" i="2" s="1"/>
  <c r="T586" i="2" s="1"/>
  <c r="N586" i="2"/>
  <c r="Q586" i="2"/>
  <c r="H587" i="2"/>
  <c r="U587" i="2" s="1"/>
  <c r="K587" i="2"/>
  <c r="L587" i="2"/>
  <c r="M587" i="2"/>
  <c r="N587" i="2"/>
  <c r="Q587" i="2"/>
  <c r="R587" i="2"/>
  <c r="S587" i="2"/>
  <c r="T587" i="2"/>
  <c r="V587" i="2"/>
  <c r="H588" i="2"/>
  <c r="K588" i="2"/>
  <c r="M588" i="2"/>
  <c r="Q588" i="2"/>
  <c r="S588" i="2"/>
  <c r="T588" i="2"/>
  <c r="H589" i="2"/>
  <c r="U589" i="2" s="1"/>
  <c r="K589" i="2"/>
  <c r="L589" i="2"/>
  <c r="M589" i="2"/>
  <c r="N589" i="2"/>
  <c r="W589" i="2" s="1"/>
  <c r="Q589" i="2"/>
  <c r="R589" i="2"/>
  <c r="S589" i="2"/>
  <c r="T589" i="2"/>
  <c r="V589" i="2"/>
  <c r="H590" i="2"/>
  <c r="K590" i="2"/>
  <c r="M590" i="2"/>
  <c r="Q590" i="2"/>
  <c r="U590" i="2"/>
  <c r="H591" i="2"/>
  <c r="K591" i="2"/>
  <c r="L591" i="2"/>
  <c r="N591" i="2" s="1"/>
  <c r="M591" i="2"/>
  <c r="Q591" i="2"/>
  <c r="S591" i="2"/>
  <c r="U591" i="2"/>
  <c r="V591" i="2"/>
  <c r="H592" i="2"/>
  <c r="K592" i="2"/>
  <c r="M592" i="2"/>
  <c r="Q592" i="2"/>
  <c r="H593" i="2"/>
  <c r="U593" i="2" s="1"/>
  <c r="K593" i="2"/>
  <c r="L593" i="2"/>
  <c r="M593" i="2"/>
  <c r="N593" i="2" s="1"/>
  <c r="W593" i="2" s="1"/>
  <c r="Q593" i="2"/>
  <c r="R593" i="2"/>
  <c r="S593" i="2"/>
  <c r="T593" i="2" s="1"/>
  <c r="V593" i="2"/>
  <c r="H594" i="2"/>
  <c r="K594" i="2"/>
  <c r="M594" i="2"/>
  <c r="S594" i="2" s="1"/>
  <c r="T594" i="2" s="1"/>
  <c r="N594" i="2"/>
  <c r="Q594" i="2"/>
  <c r="H595" i="2"/>
  <c r="U595" i="2" s="1"/>
  <c r="K595" i="2"/>
  <c r="L595" i="2"/>
  <c r="M595" i="2"/>
  <c r="N595" i="2"/>
  <c r="Q595" i="2"/>
  <c r="R595" i="2"/>
  <c r="S595" i="2"/>
  <c r="T595" i="2"/>
  <c r="V595" i="2"/>
  <c r="H596" i="2"/>
  <c r="K596" i="2"/>
  <c r="M596" i="2"/>
  <c r="Q596" i="2"/>
  <c r="S596" i="2"/>
  <c r="T596" i="2"/>
  <c r="H599" i="2"/>
  <c r="U599" i="2" s="1"/>
  <c r="K599" i="2"/>
  <c r="L599" i="2"/>
  <c r="M599" i="2"/>
  <c r="N599" i="2"/>
  <c r="W599" i="2" s="1"/>
  <c r="Q599" i="2"/>
  <c r="R599" i="2"/>
  <c r="S599" i="2"/>
  <c r="T599" i="2"/>
  <c r="V599" i="2"/>
  <c r="H600" i="2"/>
  <c r="K600" i="2"/>
  <c r="M600" i="2"/>
  <c r="Q600" i="2"/>
  <c r="U600" i="2"/>
  <c r="H601" i="2"/>
  <c r="K601" i="2"/>
  <c r="L601" i="2"/>
  <c r="M601" i="2"/>
  <c r="Q601" i="2"/>
  <c r="S601" i="2"/>
  <c r="U601" i="2"/>
  <c r="V601" i="2"/>
  <c r="H602" i="2"/>
  <c r="K602" i="2"/>
  <c r="M602" i="2"/>
  <c r="Q602" i="2"/>
  <c r="H603" i="2"/>
  <c r="U603" i="2" s="1"/>
  <c r="K603" i="2"/>
  <c r="L603" i="2"/>
  <c r="M603" i="2"/>
  <c r="N603" i="2" s="1"/>
  <c r="W603" i="2" s="1"/>
  <c r="Q603" i="2"/>
  <c r="R603" i="2"/>
  <c r="S603" i="2"/>
  <c r="T603" i="2" s="1"/>
  <c r="V603" i="2"/>
  <c r="H604" i="2"/>
  <c r="K604" i="2"/>
  <c r="M604" i="2"/>
  <c r="S604" i="2" s="1"/>
  <c r="T604" i="2" s="1"/>
  <c r="N604" i="2"/>
  <c r="Q604" i="2"/>
  <c r="H605" i="2"/>
  <c r="U605" i="2" s="1"/>
  <c r="K605" i="2"/>
  <c r="L605" i="2"/>
  <c r="M605" i="2"/>
  <c r="N605" i="2"/>
  <c r="Q605" i="2"/>
  <c r="R605" i="2"/>
  <c r="S605" i="2"/>
  <c r="T605" i="2"/>
  <c r="V605" i="2"/>
  <c r="H606" i="2"/>
  <c r="K606" i="2"/>
  <c r="M606" i="2"/>
  <c r="Q606" i="2"/>
  <c r="S606" i="2"/>
  <c r="T606" i="2"/>
  <c r="H607" i="2"/>
  <c r="U607" i="2" s="1"/>
  <c r="K607" i="2"/>
  <c r="L607" i="2"/>
  <c r="M607" i="2"/>
  <c r="N607" i="2"/>
  <c r="W607" i="2" s="1"/>
  <c r="Q607" i="2"/>
  <c r="R607" i="2"/>
  <c r="S607" i="2"/>
  <c r="T607" i="2"/>
  <c r="V607" i="2"/>
  <c r="H608" i="2"/>
  <c r="K608" i="2"/>
  <c r="M608" i="2"/>
  <c r="Q608" i="2"/>
  <c r="U608" i="2"/>
  <c r="H609" i="2"/>
  <c r="K609" i="2"/>
  <c r="L609" i="2"/>
  <c r="N609" i="2" s="1"/>
  <c r="M609" i="2"/>
  <c r="Q609" i="2"/>
  <c r="S609" i="2"/>
  <c r="U609" i="2"/>
  <c r="V609" i="2"/>
  <c r="H610" i="2"/>
  <c r="K610" i="2"/>
  <c r="M610" i="2"/>
  <c r="Q610" i="2"/>
  <c r="H611" i="2"/>
  <c r="U611" i="2" s="1"/>
  <c r="K611" i="2"/>
  <c r="L611" i="2"/>
  <c r="M611" i="2"/>
  <c r="N611" i="2" s="1"/>
  <c r="W611" i="2" s="1"/>
  <c r="Q611" i="2"/>
  <c r="R611" i="2"/>
  <c r="S611" i="2"/>
  <c r="T611" i="2" s="1"/>
  <c r="V611" i="2"/>
  <c r="H612" i="2"/>
  <c r="K612" i="2"/>
  <c r="M612" i="2"/>
  <c r="S612" i="2" s="1"/>
  <c r="T612" i="2" s="1"/>
  <c r="N612" i="2"/>
  <c r="Q612" i="2"/>
  <c r="H613" i="2"/>
  <c r="U613" i="2" s="1"/>
  <c r="K613" i="2"/>
  <c r="L613" i="2"/>
  <c r="M613" i="2"/>
  <c r="N613" i="2"/>
  <c r="Q613" i="2"/>
  <c r="R613" i="2"/>
  <c r="S613" i="2"/>
  <c r="T613" i="2"/>
  <c r="V613" i="2"/>
  <c r="H614" i="2"/>
  <c r="K614" i="2"/>
  <c r="M614" i="2"/>
  <c r="Q614" i="2"/>
  <c r="S614" i="2"/>
  <c r="T614" i="2"/>
  <c r="H615" i="2"/>
  <c r="U615" i="2" s="1"/>
  <c r="K615" i="2"/>
  <c r="L615" i="2"/>
  <c r="M615" i="2"/>
  <c r="N615" i="2"/>
  <c r="W615" i="2" s="1"/>
  <c r="Q615" i="2"/>
  <c r="R615" i="2"/>
  <c r="S615" i="2"/>
  <c r="T615" i="2"/>
  <c r="V615" i="2"/>
  <c r="H616" i="2"/>
  <c r="K616" i="2"/>
  <c r="M616" i="2"/>
  <c r="Q616" i="2"/>
  <c r="U616" i="2"/>
  <c r="H617" i="2"/>
  <c r="K617" i="2"/>
  <c r="L617" i="2"/>
  <c r="M617" i="2"/>
  <c r="Q617" i="2"/>
  <c r="S617" i="2"/>
  <c r="U617" i="2"/>
  <c r="V617" i="2"/>
  <c r="H618" i="2"/>
  <c r="K618" i="2"/>
  <c r="M618" i="2"/>
  <c r="Q618" i="2"/>
  <c r="H619" i="2"/>
  <c r="U619" i="2" s="1"/>
  <c r="K619" i="2"/>
  <c r="L619" i="2"/>
  <c r="M619" i="2"/>
  <c r="N619" i="2" s="1"/>
  <c r="W619" i="2" s="1"/>
  <c r="Q619" i="2"/>
  <c r="R619" i="2"/>
  <c r="S619" i="2"/>
  <c r="T619" i="2" s="1"/>
  <c r="V619" i="2"/>
  <c r="H620" i="2"/>
  <c r="K620" i="2"/>
  <c r="M620" i="2"/>
  <c r="S620" i="2" s="1"/>
  <c r="T620" i="2" s="1"/>
  <c r="N620" i="2"/>
  <c r="Q620" i="2"/>
  <c r="F621" i="2"/>
  <c r="G621" i="2"/>
  <c r="I621" i="2"/>
  <c r="J621" i="2"/>
  <c r="K621" i="2" s="1"/>
  <c r="O621" i="2"/>
  <c r="P621" i="2"/>
  <c r="G622" i="2"/>
  <c r="J622" i="2"/>
  <c r="K622" i="2" s="1"/>
  <c r="P622" i="2"/>
  <c r="Q622" i="2"/>
  <c r="H623" i="2"/>
  <c r="K623" i="2"/>
  <c r="V623" i="2" s="1"/>
  <c r="L623" i="2"/>
  <c r="R623" i="2" s="1"/>
  <c r="M623" i="2"/>
  <c r="Q623" i="2"/>
  <c r="U623" i="2"/>
  <c r="H624" i="2"/>
  <c r="K624" i="2"/>
  <c r="V624" i="2" s="1"/>
  <c r="M624" i="2"/>
  <c r="Q624" i="2"/>
  <c r="S624" i="2"/>
  <c r="T624" i="2" s="1"/>
  <c r="U624" i="2"/>
  <c r="H625" i="2"/>
  <c r="U625" i="2" s="1"/>
  <c r="K625" i="2"/>
  <c r="L625" i="2"/>
  <c r="M625" i="2"/>
  <c r="N625" i="2"/>
  <c r="W625" i="2" s="1"/>
  <c r="Q625" i="2"/>
  <c r="V625" i="2" s="1"/>
  <c r="R625" i="2"/>
  <c r="S625" i="2"/>
  <c r="T625" i="2"/>
  <c r="H626" i="2"/>
  <c r="K626" i="2"/>
  <c r="M626" i="2"/>
  <c r="N626" i="2"/>
  <c r="Q626" i="2"/>
  <c r="U626" i="2" s="1"/>
  <c r="S626" i="2"/>
  <c r="T626" i="2" s="1"/>
  <c r="W626" i="2"/>
  <c r="H627" i="2"/>
  <c r="K627" i="2"/>
  <c r="L627" i="2"/>
  <c r="R627" i="2" s="1"/>
  <c r="M627" i="2"/>
  <c r="N627" i="2" s="1"/>
  <c r="Q627" i="2"/>
  <c r="V627" i="2"/>
  <c r="H628" i="2"/>
  <c r="K628" i="2"/>
  <c r="V628" i="2" s="1"/>
  <c r="M628" i="2"/>
  <c r="Q628" i="2"/>
  <c r="U628" i="2"/>
  <c r="H629" i="2"/>
  <c r="K629" i="2"/>
  <c r="L629" i="2"/>
  <c r="M629" i="2"/>
  <c r="N629" i="2"/>
  <c r="Q629" i="2"/>
  <c r="R629" i="2"/>
  <c r="S629" i="2"/>
  <c r="T629" i="2"/>
  <c r="U629" i="2"/>
  <c r="H630" i="2"/>
  <c r="K630" i="2"/>
  <c r="M630" i="2"/>
  <c r="N630" i="2"/>
  <c r="Q630" i="2"/>
  <c r="V630" i="2" s="1"/>
  <c r="S630" i="2"/>
  <c r="T630" i="2" s="1"/>
  <c r="U630" i="2"/>
  <c r="W630" i="2"/>
  <c r="H631" i="2"/>
  <c r="K631" i="2"/>
  <c r="V631" i="2" s="1"/>
  <c r="L631" i="2"/>
  <c r="M631" i="2"/>
  <c r="N631" i="2" s="1"/>
  <c r="Q631" i="2"/>
  <c r="U631" i="2" s="1"/>
  <c r="R631" i="2"/>
  <c r="W631" i="2"/>
  <c r="H632" i="2"/>
  <c r="K632" i="2"/>
  <c r="V632" i="2" s="1"/>
  <c r="M632" i="2"/>
  <c r="S632" i="2" s="1"/>
  <c r="T632" i="2" s="1"/>
  <c r="N632" i="2"/>
  <c r="W632" i="2" s="1"/>
  <c r="Q632" i="2"/>
  <c r="U632" i="2"/>
  <c r="H633" i="2"/>
  <c r="K633" i="2"/>
  <c r="L633" i="2"/>
  <c r="M633" i="2"/>
  <c r="N633" i="2"/>
  <c r="Q633" i="2"/>
  <c r="V633" i="2" s="1"/>
  <c r="R633" i="2"/>
  <c r="S633" i="2"/>
  <c r="T633" i="2"/>
  <c r="U633" i="2"/>
  <c r="W633" i="2"/>
  <c r="H634" i="2"/>
  <c r="K634" i="2"/>
  <c r="M634" i="2"/>
  <c r="N634" i="2"/>
  <c r="W634" i="2" s="1"/>
  <c r="Q634" i="2"/>
  <c r="S634" i="2"/>
  <c r="T634" i="2" s="1"/>
  <c r="U634" i="2"/>
  <c r="V634" i="2"/>
  <c r="H635" i="2"/>
  <c r="K635" i="2"/>
  <c r="V635" i="2" s="1"/>
  <c r="L635" i="2"/>
  <c r="M635" i="2"/>
  <c r="Q635" i="2"/>
  <c r="U635" i="2" s="1"/>
  <c r="S635" i="2"/>
  <c r="H636" i="2"/>
  <c r="K636" i="2"/>
  <c r="V636" i="2" s="1"/>
  <c r="M636" i="2"/>
  <c r="S636" i="2" s="1"/>
  <c r="Q636" i="2"/>
  <c r="U636" i="2"/>
  <c r="H637" i="2"/>
  <c r="K637" i="2"/>
  <c r="L637" i="2"/>
  <c r="M637" i="2"/>
  <c r="N637" i="2" s="1"/>
  <c r="W637" i="2" s="1"/>
  <c r="Q637" i="2"/>
  <c r="V637" i="2" s="1"/>
  <c r="R637" i="2"/>
  <c r="U637" i="2"/>
  <c r="H638" i="2"/>
  <c r="K638" i="2"/>
  <c r="M638" i="2"/>
  <c r="N638" i="2"/>
  <c r="Q638" i="2"/>
  <c r="S638" i="2"/>
  <c r="T638" i="2" s="1"/>
  <c r="H639" i="2"/>
  <c r="K639" i="2"/>
  <c r="V639" i="2" s="1"/>
  <c r="L639" i="2"/>
  <c r="R639" i="2" s="1"/>
  <c r="M639" i="2"/>
  <c r="Q639" i="2"/>
  <c r="U639" i="2"/>
  <c r="H640" i="2"/>
  <c r="K640" i="2"/>
  <c r="V640" i="2" s="1"/>
  <c r="M640" i="2"/>
  <c r="Q640" i="2"/>
  <c r="S640" i="2"/>
  <c r="T640" i="2" s="1"/>
  <c r="U640" i="2"/>
  <c r="H641" i="2"/>
  <c r="U641" i="2" s="1"/>
  <c r="K641" i="2"/>
  <c r="L641" i="2"/>
  <c r="M641" i="2"/>
  <c r="N641" i="2"/>
  <c r="W641" i="2" s="1"/>
  <c r="Q641" i="2"/>
  <c r="V641" i="2" s="1"/>
  <c r="R641" i="2"/>
  <c r="S641" i="2"/>
  <c r="T641" i="2"/>
  <c r="H642" i="2"/>
  <c r="K642" i="2"/>
  <c r="M642" i="2"/>
  <c r="N642" i="2"/>
  <c r="Q642" i="2"/>
  <c r="U642" i="2" s="1"/>
  <c r="S642" i="2"/>
  <c r="T642" i="2" s="1"/>
  <c r="W642" i="2"/>
  <c r="H643" i="2"/>
  <c r="K643" i="2"/>
  <c r="L643" i="2"/>
  <c r="R643" i="2" s="1"/>
  <c r="M643" i="2"/>
  <c r="N643" i="2" s="1"/>
  <c r="Q643" i="2"/>
  <c r="V643" i="2"/>
  <c r="H644" i="2"/>
  <c r="K644" i="2"/>
  <c r="V644" i="2" s="1"/>
  <c r="M644" i="2"/>
  <c r="Q644" i="2"/>
  <c r="U644" i="2"/>
  <c r="H645" i="2"/>
  <c r="K645" i="2"/>
  <c r="L645" i="2"/>
  <c r="M645" i="2"/>
  <c r="N645" i="2"/>
  <c r="Q645" i="2"/>
  <c r="R645" i="2"/>
  <c r="S645" i="2"/>
  <c r="T645" i="2"/>
  <c r="U645" i="2"/>
  <c r="H646" i="2"/>
  <c r="K646" i="2"/>
  <c r="M646" i="2"/>
  <c r="N646" i="2"/>
  <c r="Q646" i="2"/>
  <c r="V646" i="2" s="1"/>
  <c r="S646" i="2"/>
  <c r="T646" i="2" s="1"/>
  <c r="U646" i="2"/>
  <c r="W646" i="2"/>
  <c r="H647" i="2"/>
  <c r="K647" i="2"/>
  <c r="V647" i="2" s="1"/>
  <c r="L647" i="2"/>
  <c r="M647" i="2"/>
  <c r="N647" i="2" s="1"/>
  <c r="Q647" i="2"/>
  <c r="U647" i="2" s="1"/>
  <c r="R647" i="2"/>
  <c r="W647" i="2"/>
  <c r="H648" i="2"/>
  <c r="K648" i="2"/>
  <c r="V648" i="2" s="1"/>
  <c r="M648" i="2"/>
  <c r="S648" i="2" s="1"/>
  <c r="T648" i="2" s="1"/>
  <c r="N648" i="2"/>
  <c r="W648" i="2" s="1"/>
  <c r="Q648" i="2"/>
  <c r="U648" i="2"/>
  <c r="H649" i="2"/>
  <c r="K649" i="2"/>
  <c r="L649" i="2"/>
  <c r="M649" i="2"/>
  <c r="N649" i="2"/>
  <c r="Q649" i="2"/>
  <c r="V649" i="2" s="1"/>
  <c r="R649" i="2"/>
  <c r="S649" i="2"/>
  <c r="T649" i="2"/>
  <c r="U649" i="2"/>
  <c r="W649" i="2"/>
  <c r="H650" i="2"/>
  <c r="K650" i="2"/>
  <c r="M650" i="2"/>
  <c r="N650" i="2"/>
  <c r="W650" i="2" s="1"/>
  <c r="Q650" i="2"/>
  <c r="S650" i="2"/>
  <c r="T650" i="2" s="1"/>
  <c r="U650" i="2"/>
  <c r="V650" i="2"/>
  <c r="H651" i="2"/>
  <c r="K651" i="2"/>
  <c r="V651" i="2" s="1"/>
  <c r="L651" i="2"/>
  <c r="M651" i="2"/>
  <c r="Q651" i="2"/>
  <c r="U651" i="2" s="1"/>
  <c r="S651" i="2"/>
  <c r="H652" i="2"/>
  <c r="K652" i="2"/>
  <c r="V652" i="2" s="1"/>
  <c r="M652" i="2"/>
  <c r="S652" i="2" s="1"/>
  <c r="Q652" i="2"/>
  <c r="U652" i="2"/>
  <c r="H653" i="2"/>
  <c r="K653" i="2"/>
  <c r="L653" i="2"/>
  <c r="M653" i="2"/>
  <c r="N653" i="2" s="1"/>
  <c r="W653" i="2" s="1"/>
  <c r="Q653" i="2"/>
  <c r="V653" i="2" s="1"/>
  <c r="R653" i="2"/>
  <c r="U653" i="2"/>
  <c r="H654" i="2"/>
  <c r="K654" i="2"/>
  <c r="M654" i="2"/>
  <c r="N654" i="2"/>
  <c r="Q654" i="2"/>
  <c r="S654" i="2"/>
  <c r="T654" i="2" s="1"/>
  <c r="H655" i="2"/>
  <c r="K655" i="2"/>
  <c r="V655" i="2" s="1"/>
  <c r="L655" i="2"/>
  <c r="R655" i="2" s="1"/>
  <c r="M655" i="2"/>
  <c r="Q655" i="2"/>
  <c r="U655" i="2"/>
  <c r="H656" i="2"/>
  <c r="K656" i="2"/>
  <c r="V656" i="2" s="1"/>
  <c r="M656" i="2"/>
  <c r="Q656" i="2"/>
  <c r="S656" i="2"/>
  <c r="T656" i="2" s="1"/>
  <c r="U656" i="2"/>
  <c r="H657" i="2"/>
  <c r="U657" i="2" s="1"/>
  <c r="K657" i="2"/>
  <c r="L657" i="2"/>
  <c r="M657" i="2"/>
  <c r="N657" i="2"/>
  <c r="W657" i="2" s="1"/>
  <c r="Q657" i="2"/>
  <c r="V657" i="2" s="1"/>
  <c r="R657" i="2"/>
  <c r="S657" i="2"/>
  <c r="T657" i="2"/>
  <c r="H658" i="2"/>
  <c r="K658" i="2"/>
  <c r="M658" i="2"/>
  <c r="N658" i="2"/>
  <c r="Q658" i="2"/>
  <c r="U658" i="2" s="1"/>
  <c r="S658" i="2"/>
  <c r="T658" i="2" s="1"/>
  <c r="W658" i="2"/>
  <c r="H659" i="2"/>
  <c r="K659" i="2"/>
  <c r="L659" i="2"/>
  <c r="R659" i="2" s="1"/>
  <c r="M659" i="2"/>
  <c r="N659" i="2" s="1"/>
  <c r="Q659" i="2"/>
  <c r="V659" i="2"/>
  <c r="H660" i="2"/>
  <c r="K660" i="2"/>
  <c r="V660" i="2" s="1"/>
  <c r="M660" i="2"/>
  <c r="Q660" i="2"/>
  <c r="U660" i="2"/>
  <c r="H661" i="2"/>
  <c r="K661" i="2"/>
  <c r="L661" i="2"/>
  <c r="M661" i="2"/>
  <c r="N661" i="2"/>
  <c r="Q661" i="2"/>
  <c r="R661" i="2"/>
  <c r="S661" i="2"/>
  <c r="T661" i="2"/>
  <c r="U661" i="2"/>
  <c r="H662" i="2"/>
  <c r="K662" i="2"/>
  <c r="M662" i="2"/>
  <c r="N662" i="2"/>
  <c r="Q662" i="2"/>
  <c r="V662" i="2" s="1"/>
  <c r="S662" i="2"/>
  <c r="T662" i="2" s="1"/>
  <c r="U662" i="2"/>
  <c r="W662" i="2"/>
  <c r="H663" i="2"/>
  <c r="K663" i="2"/>
  <c r="V663" i="2" s="1"/>
  <c r="L663" i="2"/>
  <c r="M663" i="2"/>
  <c r="N663" i="2" s="1"/>
  <c r="Q663" i="2"/>
  <c r="U663" i="2" s="1"/>
  <c r="R663" i="2"/>
  <c r="W663" i="2"/>
  <c r="H664" i="2"/>
  <c r="K664" i="2"/>
  <c r="V664" i="2" s="1"/>
  <c r="M664" i="2"/>
  <c r="S664" i="2" s="1"/>
  <c r="T664" i="2" s="1"/>
  <c r="N664" i="2"/>
  <c r="W664" i="2" s="1"/>
  <c r="Q664" i="2"/>
  <c r="U664" i="2"/>
  <c r="H665" i="2"/>
  <c r="K665" i="2"/>
  <c r="L665" i="2"/>
  <c r="M665" i="2"/>
  <c r="N665" i="2"/>
  <c r="Q665" i="2"/>
  <c r="V665" i="2" s="1"/>
  <c r="R665" i="2"/>
  <c r="S665" i="2"/>
  <c r="T665" i="2"/>
  <c r="U665" i="2"/>
  <c r="W665" i="2"/>
  <c r="H666" i="2"/>
  <c r="K666" i="2"/>
  <c r="M666" i="2"/>
  <c r="N666" i="2"/>
  <c r="W666" i="2" s="1"/>
  <c r="Q666" i="2"/>
  <c r="S666" i="2"/>
  <c r="T666" i="2" s="1"/>
  <c r="U666" i="2"/>
  <c r="V666" i="2"/>
  <c r="H667" i="2"/>
  <c r="K667" i="2"/>
  <c r="V667" i="2" s="1"/>
  <c r="L667" i="2"/>
  <c r="M667" i="2"/>
  <c r="Q667" i="2"/>
  <c r="U667" i="2" s="1"/>
  <c r="S667" i="2"/>
  <c r="H668" i="2"/>
  <c r="K668" i="2"/>
  <c r="V668" i="2" s="1"/>
  <c r="M668" i="2"/>
  <c r="S668" i="2" s="1"/>
  <c r="Q668" i="2"/>
  <c r="U668" i="2"/>
  <c r="H669" i="2"/>
  <c r="K669" i="2"/>
  <c r="L669" i="2"/>
  <c r="M669" i="2"/>
  <c r="Q669" i="2"/>
  <c r="V669" i="2" s="1"/>
  <c r="R669" i="2"/>
  <c r="U669" i="2"/>
  <c r="H670" i="2"/>
  <c r="K670" i="2"/>
  <c r="M670" i="2"/>
  <c r="N670" i="2"/>
  <c r="Q670" i="2"/>
  <c r="S670" i="2"/>
  <c r="T670" i="2" s="1"/>
  <c r="W670" i="2"/>
  <c r="H671" i="2"/>
  <c r="K671" i="2"/>
  <c r="V671" i="2" s="1"/>
  <c r="L671" i="2"/>
  <c r="R671" i="2" s="1"/>
  <c r="M671" i="2"/>
  <c r="Q671" i="2"/>
  <c r="U671" i="2"/>
  <c r="H672" i="2"/>
  <c r="K672" i="2"/>
  <c r="V672" i="2" s="1"/>
  <c r="M672" i="2"/>
  <c r="Q672" i="2"/>
  <c r="S672" i="2"/>
  <c r="T672" i="2" s="1"/>
  <c r="U672" i="2"/>
  <c r="H673" i="2"/>
  <c r="U673" i="2" s="1"/>
  <c r="K673" i="2"/>
  <c r="L673" i="2"/>
  <c r="M673" i="2"/>
  <c r="N673" i="2"/>
  <c r="W673" i="2" s="1"/>
  <c r="Q673" i="2"/>
  <c r="R673" i="2"/>
  <c r="S673" i="2"/>
  <c r="T673" i="2"/>
  <c r="V673" i="2"/>
  <c r="H674" i="2"/>
  <c r="K674" i="2"/>
  <c r="M674" i="2"/>
  <c r="S674" i="2" s="1"/>
  <c r="T674" i="2" s="1"/>
  <c r="N674" i="2"/>
  <c r="Q674" i="2"/>
  <c r="V674" i="2"/>
  <c r="H675" i="2"/>
  <c r="K675" i="2"/>
  <c r="L675" i="2"/>
  <c r="N675" i="2" s="1"/>
  <c r="M675" i="2"/>
  <c r="Q675" i="2"/>
  <c r="W675" i="2" s="1"/>
  <c r="S675" i="2"/>
  <c r="U675" i="2"/>
  <c r="V675" i="2"/>
  <c r="H676" i="2"/>
  <c r="K676" i="2"/>
  <c r="V676" i="2" s="1"/>
  <c r="M676" i="2"/>
  <c r="Q676" i="2"/>
  <c r="U676" i="2" s="1"/>
  <c r="H677" i="2"/>
  <c r="U677" i="2" s="1"/>
  <c r="K677" i="2"/>
  <c r="L677" i="2"/>
  <c r="M677" i="2"/>
  <c r="N677" i="2"/>
  <c r="W677" i="2" s="1"/>
  <c r="Q677" i="2"/>
  <c r="R677" i="2"/>
  <c r="S677" i="2"/>
  <c r="T677" i="2"/>
  <c r="V677" i="2"/>
  <c r="H678" i="2"/>
  <c r="K678" i="2"/>
  <c r="M678" i="2"/>
  <c r="S678" i="2" s="1"/>
  <c r="T678" i="2" s="1"/>
  <c r="N678" i="2"/>
  <c r="Q678" i="2"/>
  <c r="H679" i="2"/>
  <c r="K679" i="2"/>
  <c r="L679" i="2"/>
  <c r="M679" i="2"/>
  <c r="Q679" i="2"/>
  <c r="S679" i="2"/>
  <c r="U679" i="2"/>
  <c r="V679" i="2"/>
  <c r="H680" i="2"/>
  <c r="K680" i="2"/>
  <c r="V680" i="2" s="1"/>
  <c r="M680" i="2"/>
  <c r="Q680" i="2"/>
  <c r="U680" i="2" s="1"/>
  <c r="H681" i="2"/>
  <c r="U681" i="2" s="1"/>
  <c r="K681" i="2"/>
  <c r="L681" i="2"/>
  <c r="M681" i="2"/>
  <c r="N681" i="2"/>
  <c r="W681" i="2" s="1"/>
  <c r="Q681" i="2"/>
  <c r="R681" i="2"/>
  <c r="S681" i="2"/>
  <c r="T681" i="2"/>
  <c r="V681" i="2"/>
  <c r="H682" i="2"/>
  <c r="K682" i="2"/>
  <c r="M682" i="2"/>
  <c r="S682" i="2" s="1"/>
  <c r="T682" i="2" s="1"/>
  <c r="N682" i="2"/>
  <c r="Q682" i="2"/>
  <c r="V682" i="2"/>
  <c r="H683" i="2"/>
  <c r="K683" i="2"/>
  <c r="L683" i="2"/>
  <c r="N683" i="2" s="1"/>
  <c r="M683" i="2"/>
  <c r="Q683" i="2"/>
  <c r="W683" i="2" s="1"/>
  <c r="S683" i="2"/>
  <c r="U683" i="2"/>
  <c r="V683" i="2"/>
  <c r="H684" i="2"/>
  <c r="K684" i="2"/>
  <c r="V684" i="2" s="1"/>
  <c r="M684" i="2"/>
  <c r="Q684" i="2"/>
  <c r="U684" i="2" s="1"/>
  <c r="H685" i="2"/>
  <c r="U685" i="2" s="1"/>
  <c r="K685" i="2"/>
  <c r="L685" i="2"/>
  <c r="M685" i="2"/>
  <c r="N685" i="2"/>
  <c r="W685" i="2" s="1"/>
  <c r="Q685" i="2"/>
  <c r="R685" i="2"/>
  <c r="S685" i="2"/>
  <c r="T685" i="2"/>
  <c r="V685" i="2"/>
  <c r="H686" i="2"/>
  <c r="K686" i="2"/>
  <c r="M686" i="2"/>
  <c r="S686" i="2" s="1"/>
  <c r="T686" i="2" s="1"/>
  <c r="N686" i="2"/>
  <c r="Q686" i="2"/>
  <c r="H687" i="2"/>
  <c r="K687" i="2"/>
  <c r="L687" i="2"/>
  <c r="M687" i="2"/>
  <c r="Q687" i="2"/>
  <c r="S687" i="2"/>
  <c r="U687" i="2"/>
  <c r="V687" i="2"/>
  <c r="H688" i="2"/>
  <c r="K688" i="2"/>
  <c r="V688" i="2" s="1"/>
  <c r="M688" i="2"/>
  <c r="Q688" i="2"/>
  <c r="U688" i="2" s="1"/>
  <c r="H689" i="2"/>
  <c r="U689" i="2" s="1"/>
  <c r="K689" i="2"/>
  <c r="L689" i="2"/>
  <c r="M689" i="2"/>
  <c r="N689" i="2"/>
  <c r="W689" i="2" s="1"/>
  <c r="Q689" i="2"/>
  <c r="R689" i="2"/>
  <c r="S689" i="2"/>
  <c r="T689" i="2"/>
  <c r="V689" i="2"/>
  <c r="H690" i="2"/>
  <c r="K690" i="2"/>
  <c r="M690" i="2"/>
  <c r="S690" i="2" s="1"/>
  <c r="T690" i="2" s="1"/>
  <c r="N690" i="2"/>
  <c r="Q690" i="2"/>
  <c r="V690" i="2"/>
  <c r="H691" i="2"/>
  <c r="K691" i="2"/>
  <c r="L691" i="2"/>
  <c r="N691" i="2" s="1"/>
  <c r="M691" i="2"/>
  <c r="Q691" i="2"/>
  <c r="W691" i="2" s="1"/>
  <c r="S691" i="2"/>
  <c r="U691" i="2"/>
  <c r="V691" i="2"/>
  <c r="H692" i="2"/>
  <c r="K692" i="2"/>
  <c r="V692" i="2" s="1"/>
  <c r="M692" i="2"/>
  <c r="Q692" i="2"/>
  <c r="U692" i="2" s="1"/>
  <c r="H693" i="2"/>
  <c r="U693" i="2" s="1"/>
  <c r="K693" i="2"/>
  <c r="L693" i="2"/>
  <c r="M693" i="2"/>
  <c r="N693" i="2"/>
  <c r="W693" i="2" s="1"/>
  <c r="Q693" i="2"/>
  <c r="R693" i="2"/>
  <c r="S693" i="2"/>
  <c r="T693" i="2"/>
  <c r="V693" i="2"/>
  <c r="H694" i="2"/>
  <c r="K694" i="2"/>
  <c r="M694" i="2"/>
  <c r="S694" i="2" s="1"/>
  <c r="T694" i="2" s="1"/>
  <c r="N694" i="2"/>
  <c r="Q694" i="2"/>
  <c r="H695" i="2"/>
  <c r="K695" i="2"/>
  <c r="L695" i="2"/>
  <c r="M695" i="2"/>
  <c r="Q695" i="2"/>
  <c r="S695" i="2"/>
  <c r="U695" i="2"/>
  <c r="V695" i="2"/>
  <c r="H696" i="2"/>
  <c r="K696" i="2"/>
  <c r="V696" i="2" s="1"/>
  <c r="M696" i="2"/>
  <c r="Q696" i="2"/>
  <c r="U696" i="2" s="1"/>
  <c r="H697" i="2"/>
  <c r="U697" i="2" s="1"/>
  <c r="K697" i="2"/>
  <c r="L697" i="2"/>
  <c r="M697" i="2"/>
  <c r="N697" i="2"/>
  <c r="W697" i="2" s="1"/>
  <c r="Q697" i="2"/>
  <c r="R697" i="2"/>
  <c r="S697" i="2"/>
  <c r="T697" i="2"/>
  <c r="V697" i="2"/>
  <c r="H698" i="2"/>
  <c r="K698" i="2"/>
  <c r="M698" i="2"/>
  <c r="S698" i="2" s="1"/>
  <c r="T698" i="2" s="1"/>
  <c r="N698" i="2"/>
  <c r="Q698" i="2"/>
  <c r="V698" i="2"/>
  <c r="H699" i="2"/>
  <c r="K699" i="2"/>
  <c r="L699" i="2"/>
  <c r="N699" i="2" s="1"/>
  <c r="M699" i="2"/>
  <c r="Q699" i="2"/>
  <c r="W699" i="2" s="1"/>
  <c r="S699" i="2"/>
  <c r="U699" i="2"/>
  <c r="V699" i="2"/>
  <c r="H700" i="2"/>
  <c r="K700" i="2"/>
  <c r="V700" i="2" s="1"/>
  <c r="M700" i="2"/>
  <c r="Q700" i="2"/>
  <c r="U700" i="2" s="1"/>
  <c r="H701" i="2"/>
  <c r="U701" i="2" s="1"/>
  <c r="K701" i="2"/>
  <c r="L701" i="2"/>
  <c r="M701" i="2"/>
  <c r="N701" i="2"/>
  <c r="W701" i="2" s="1"/>
  <c r="Q701" i="2"/>
  <c r="R701" i="2"/>
  <c r="S701" i="2"/>
  <c r="T701" i="2"/>
  <c r="V701" i="2"/>
  <c r="H702" i="2"/>
  <c r="K702" i="2"/>
  <c r="M702" i="2"/>
  <c r="S702" i="2" s="1"/>
  <c r="T702" i="2" s="1"/>
  <c r="N702" i="2"/>
  <c r="Q702" i="2"/>
  <c r="H703" i="2"/>
  <c r="K703" i="2"/>
  <c r="L703" i="2"/>
  <c r="M703" i="2"/>
  <c r="Q703" i="2"/>
  <c r="S703" i="2"/>
  <c r="U703" i="2"/>
  <c r="V703" i="2"/>
  <c r="H704" i="2"/>
  <c r="K704" i="2"/>
  <c r="V704" i="2" s="1"/>
  <c r="M704" i="2"/>
  <c r="Q704" i="2"/>
  <c r="U704" i="2" s="1"/>
  <c r="H705" i="2"/>
  <c r="U705" i="2" s="1"/>
  <c r="K705" i="2"/>
  <c r="L705" i="2"/>
  <c r="M705" i="2"/>
  <c r="N705" i="2"/>
  <c r="W705" i="2" s="1"/>
  <c r="Q705" i="2"/>
  <c r="R705" i="2"/>
  <c r="S705" i="2"/>
  <c r="T705" i="2"/>
  <c r="V705" i="2"/>
  <c r="H706" i="2"/>
  <c r="K706" i="2"/>
  <c r="M706" i="2"/>
  <c r="S706" i="2" s="1"/>
  <c r="T706" i="2" s="1"/>
  <c r="N706" i="2"/>
  <c r="Q706" i="2"/>
  <c r="V706" i="2"/>
  <c r="H707" i="2"/>
  <c r="K707" i="2"/>
  <c r="L707" i="2"/>
  <c r="N707" i="2" s="1"/>
  <c r="M707" i="2"/>
  <c r="Q707" i="2"/>
  <c r="W707" i="2" s="1"/>
  <c r="S707" i="2"/>
  <c r="U707" i="2"/>
  <c r="V707" i="2"/>
  <c r="H708" i="2"/>
  <c r="K708" i="2"/>
  <c r="V708" i="2" s="1"/>
  <c r="M708" i="2"/>
  <c r="Q708" i="2"/>
  <c r="U708" i="2" s="1"/>
  <c r="H709" i="2"/>
  <c r="U709" i="2" s="1"/>
  <c r="K709" i="2"/>
  <c r="L709" i="2"/>
  <c r="M709" i="2"/>
  <c r="N709" i="2"/>
  <c r="W709" i="2" s="1"/>
  <c r="Q709" i="2"/>
  <c r="R709" i="2"/>
  <c r="S709" i="2"/>
  <c r="T709" i="2"/>
  <c r="V709" i="2"/>
  <c r="H710" i="2"/>
  <c r="K710" i="2"/>
  <c r="M710" i="2"/>
  <c r="S710" i="2" s="1"/>
  <c r="T710" i="2" s="1"/>
  <c r="N710" i="2"/>
  <c r="Q710" i="2"/>
  <c r="H711" i="2"/>
  <c r="K711" i="2"/>
  <c r="L711" i="2"/>
  <c r="M711" i="2"/>
  <c r="Q711" i="2"/>
  <c r="S711" i="2"/>
  <c r="U711" i="2"/>
  <c r="V711" i="2"/>
  <c r="H712" i="2"/>
  <c r="K712" i="2"/>
  <c r="V712" i="2" s="1"/>
  <c r="M712" i="2"/>
  <c r="Q712" i="2"/>
  <c r="U712" i="2" s="1"/>
  <c r="H713" i="2"/>
  <c r="U713" i="2" s="1"/>
  <c r="K713" i="2"/>
  <c r="L713" i="2"/>
  <c r="M713" i="2"/>
  <c r="N713" i="2"/>
  <c r="W713" i="2" s="1"/>
  <c r="Q713" i="2"/>
  <c r="R713" i="2"/>
  <c r="S713" i="2"/>
  <c r="T713" i="2"/>
  <c r="V713" i="2"/>
  <c r="H714" i="2"/>
  <c r="K714" i="2"/>
  <c r="M714" i="2"/>
  <c r="S714" i="2" s="1"/>
  <c r="T714" i="2" s="1"/>
  <c r="N714" i="2"/>
  <c r="Q714" i="2"/>
  <c r="V714" i="2"/>
  <c r="H715" i="2"/>
  <c r="K715" i="2"/>
  <c r="L715" i="2"/>
  <c r="N715" i="2" s="1"/>
  <c r="M715" i="2"/>
  <c r="Q715" i="2"/>
  <c r="W715" i="2" s="1"/>
  <c r="S715" i="2"/>
  <c r="U715" i="2"/>
  <c r="V715" i="2"/>
  <c r="H716" i="2"/>
  <c r="K716" i="2"/>
  <c r="V716" i="2" s="1"/>
  <c r="M716" i="2"/>
  <c r="Q716" i="2"/>
  <c r="U716" i="2" s="1"/>
  <c r="H717" i="2"/>
  <c r="U717" i="2" s="1"/>
  <c r="K717" i="2"/>
  <c r="L717" i="2"/>
  <c r="M717" i="2"/>
  <c r="N717" i="2"/>
  <c r="W717" i="2" s="1"/>
  <c r="Q717" i="2"/>
  <c r="R717" i="2"/>
  <c r="S717" i="2"/>
  <c r="T717" i="2"/>
  <c r="V717" i="2"/>
  <c r="H718" i="2"/>
  <c r="K718" i="2"/>
  <c r="M718" i="2"/>
  <c r="S718" i="2" s="1"/>
  <c r="T718" i="2" s="1"/>
  <c r="N718" i="2"/>
  <c r="Q718" i="2"/>
  <c r="H719" i="2"/>
  <c r="K719" i="2"/>
  <c r="L719" i="2"/>
  <c r="M719" i="2"/>
  <c r="Q719" i="2"/>
  <c r="S719" i="2"/>
  <c r="U719" i="2"/>
  <c r="V719" i="2"/>
  <c r="H720" i="2"/>
  <c r="K720" i="2"/>
  <c r="V720" i="2" s="1"/>
  <c r="M720" i="2"/>
  <c r="Q720" i="2"/>
  <c r="U720" i="2" s="1"/>
  <c r="H721" i="2"/>
  <c r="U721" i="2" s="1"/>
  <c r="K721" i="2"/>
  <c r="L721" i="2"/>
  <c r="M721" i="2"/>
  <c r="N721" i="2"/>
  <c r="W721" i="2" s="1"/>
  <c r="Q721" i="2"/>
  <c r="R721" i="2"/>
  <c r="S721" i="2"/>
  <c r="T721" i="2"/>
  <c r="V721" i="2"/>
  <c r="H722" i="2"/>
  <c r="K722" i="2"/>
  <c r="M722" i="2"/>
  <c r="S722" i="2" s="1"/>
  <c r="T722" i="2" s="1"/>
  <c r="N722" i="2"/>
  <c r="Q722" i="2"/>
  <c r="V722" i="2"/>
  <c r="H723" i="2"/>
  <c r="K723" i="2"/>
  <c r="L723" i="2"/>
  <c r="N723" i="2" s="1"/>
  <c r="M723" i="2"/>
  <c r="Q723" i="2"/>
  <c r="W723" i="2" s="1"/>
  <c r="S723" i="2"/>
  <c r="U723" i="2"/>
  <c r="V723" i="2"/>
  <c r="H724" i="2"/>
  <c r="K724" i="2"/>
  <c r="V724" i="2" s="1"/>
  <c r="M724" i="2"/>
  <c r="Q724" i="2"/>
  <c r="U724" i="2" s="1"/>
  <c r="H725" i="2"/>
  <c r="U725" i="2" s="1"/>
  <c r="K725" i="2"/>
  <c r="L725" i="2"/>
  <c r="M725" i="2"/>
  <c r="N725" i="2"/>
  <c r="W725" i="2" s="1"/>
  <c r="Q725" i="2"/>
  <c r="R725" i="2"/>
  <c r="S725" i="2"/>
  <c r="T725" i="2"/>
  <c r="V725" i="2"/>
  <c r="H726" i="2"/>
  <c r="K726" i="2"/>
  <c r="M726" i="2"/>
  <c r="S726" i="2" s="1"/>
  <c r="T726" i="2" s="1"/>
  <c r="N726" i="2"/>
  <c r="Q726" i="2"/>
  <c r="H727" i="2"/>
  <c r="K727" i="2"/>
  <c r="L727" i="2"/>
  <c r="M727" i="2"/>
  <c r="Q727" i="2"/>
  <c r="S727" i="2"/>
  <c r="U727" i="2"/>
  <c r="V727" i="2"/>
  <c r="H728" i="2"/>
  <c r="K728" i="2"/>
  <c r="V728" i="2" s="1"/>
  <c r="M728" i="2"/>
  <c r="Q728" i="2"/>
  <c r="U728" i="2" s="1"/>
  <c r="H729" i="2"/>
  <c r="U729" i="2" s="1"/>
  <c r="K729" i="2"/>
  <c r="L729" i="2"/>
  <c r="M729" i="2"/>
  <c r="N729" i="2"/>
  <c r="W729" i="2" s="1"/>
  <c r="Q729" i="2"/>
  <c r="R729" i="2"/>
  <c r="S729" i="2"/>
  <c r="T729" i="2"/>
  <c r="V729" i="2"/>
  <c r="H730" i="2"/>
  <c r="K730" i="2"/>
  <c r="M730" i="2"/>
  <c r="S730" i="2" s="1"/>
  <c r="T730" i="2" s="1"/>
  <c r="N730" i="2"/>
  <c r="Q730" i="2"/>
  <c r="V730" i="2"/>
  <c r="H731" i="2"/>
  <c r="K731" i="2"/>
  <c r="L731" i="2"/>
  <c r="N731" i="2" s="1"/>
  <c r="M731" i="2"/>
  <c r="Q731" i="2"/>
  <c r="W731" i="2" s="1"/>
  <c r="S731" i="2"/>
  <c r="U731" i="2"/>
  <c r="V731" i="2"/>
  <c r="H732" i="2"/>
  <c r="K732" i="2"/>
  <c r="V732" i="2" s="1"/>
  <c r="M732" i="2"/>
  <c r="Q732" i="2"/>
  <c r="U732" i="2" s="1"/>
  <c r="H733" i="2"/>
  <c r="U733" i="2" s="1"/>
  <c r="K733" i="2"/>
  <c r="L733" i="2"/>
  <c r="M733" i="2"/>
  <c r="N733" i="2"/>
  <c r="W733" i="2" s="1"/>
  <c r="Q733" i="2"/>
  <c r="R733" i="2"/>
  <c r="S733" i="2"/>
  <c r="T733" i="2"/>
  <c r="V733" i="2"/>
  <c r="H734" i="2"/>
  <c r="K734" i="2"/>
  <c r="M734" i="2"/>
  <c r="S734" i="2" s="1"/>
  <c r="T734" i="2" s="1"/>
  <c r="N734" i="2"/>
  <c r="Q734" i="2"/>
  <c r="H735" i="2"/>
  <c r="K735" i="2"/>
  <c r="L735" i="2"/>
  <c r="M735" i="2"/>
  <c r="Q735" i="2"/>
  <c r="S735" i="2"/>
  <c r="U735" i="2"/>
  <c r="V735" i="2"/>
  <c r="H736" i="2"/>
  <c r="K736" i="2"/>
  <c r="V736" i="2" s="1"/>
  <c r="M736" i="2"/>
  <c r="Q736" i="2"/>
  <c r="U736" i="2" s="1"/>
  <c r="H737" i="2"/>
  <c r="U737" i="2" s="1"/>
  <c r="K737" i="2"/>
  <c r="L737" i="2"/>
  <c r="M737" i="2"/>
  <c r="N737" i="2"/>
  <c r="W737" i="2" s="1"/>
  <c r="Q737" i="2"/>
  <c r="R737" i="2"/>
  <c r="S737" i="2"/>
  <c r="T737" i="2"/>
  <c r="V737" i="2"/>
  <c r="H738" i="2"/>
  <c r="K738" i="2"/>
  <c r="M738" i="2"/>
  <c r="S738" i="2" s="1"/>
  <c r="T738" i="2" s="1"/>
  <c r="N738" i="2"/>
  <c r="Q738" i="2"/>
  <c r="V738" i="2"/>
  <c r="H739" i="2"/>
  <c r="K739" i="2"/>
  <c r="L739" i="2"/>
  <c r="N739" i="2" s="1"/>
  <c r="M739" i="2"/>
  <c r="Q739" i="2"/>
  <c r="W739" i="2" s="1"/>
  <c r="S739" i="2"/>
  <c r="U739" i="2"/>
  <c r="V739" i="2"/>
  <c r="H740" i="2"/>
  <c r="K740" i="2"/>
  <c r="V740" i="2" s="1"/>
  <c r="M740" i="2"/>
  <c r="Q740" i="2"/>
  <c r="U740" i="2" s="1"/>
  <c r="H741" i="2"/>
  <c r="U741" i="2" s="1"/>
  <c r="K741" i="2"/>
  <c r="L741" i="2"/>
  <c r="M741" i="2"/>
  <c r="N741" i="2"/>
  <c r="W741" i="2" s="1"/>
  <c r="Q741" i="2"/>
  <c r="R741" i="2"/>
  <c r="S741" i="2"/>
  <c r="T741" i="2"/>
  <c r="V741" i="2"/>
  <c r="H742" i="2"/>
  <c r="K742" i="2"/>
  <c r="M742" i="2"/>
  <c r="S742" i="2" s="1"/>
  <c r="T742" i="2" s="1"/>
  <c r="N742" i="2"/>
  <c r="Q742" i="2"/>
  <c r="H743" i="2"/>
  <c r="K743" i="2"/>
  <c r="L743" i="2"/>
  <c r="M743" i="2"/>
  <c r="Q743" i="2"/>
  <c r="S743" i="2"/>
  <c r="U743" i="2"/>
  <c r="V743" i="2"/>
  <c r="H744" i="2"/>
  <c r="K744" i="2"/>
  <c r="V744" i="2" s="1"/>
  <c r="M744" i="2"/>
  <c r="Q744" i="2"/>
  <c r="U744" i="2" s="1"/>
  <c r="H745" i="2"/>
  <c r="U745" i="2" s="1"/>
  <c r="K745" i="2"/>
  <c r="L745" i="2"/>
  <c r="M745" i="2"/>
  <c r="N745" i="2"/>
  <c r="W745" i="2" s="1"/>
  <c r="Q745" i="2"/>
  <c r="R745" i="2"/>
  <c r="S745" i="2"/>
  <c r="T745" i="2"/>
  <c r="V745" i="2"/>
  <c r="H746" i="2"/>
  <c r="K746" i="2"/>
  <c r="M746" i="2"/>
  <c r="S746" i="2" s="1"/>
  <c r="T746" i="2" s="1"/>
  <c r="N746" i="2"/>
  <c r="Q746" i="2"/>
  <c r="V746" i="2" s="1"/>
  <c r="H747" i="2"/>
  <c r="K747" i="2"/>
  <c r="L747" i="2"/>
  <c r="N747" i="2" s="1"/>
  <c r="M747" i="2"/>
  <c r="Q747" i="2"/>
  <c r="W747" i="2" s="1"/>
  <c r="S747" i="2"/>
  <c r="U747" i="2"/>
  <c r="V747" i="2"/>
  <c r="H748" i="2"/>
  <c r="K748" i="2"/>
  <c r="V748" i="2" s="1"/>
  <c r="M748" i="2"/>
  <c r="Q748" i="2"/>
  <c r="U748" i="2" s="1"/>
  <c r="H749" i="2"/>
  <c r="U749" i="2" s="1"/>
  <c r="K749" i="2"/>
  <c r="L749" i="2"/>
  <c r="M749" i="2"/>
  <c r="N749" i="2"/>
  <c r="W749" i="2" s="1"/>
  <c r="Q749" i="2"/>
  <c r="R749" i="2"/>
  <c r="S749" i="2"/>
  <c r="T749" i="2"/>
  <c r="V749" i="2"/>
  <c r="H750" i="2"/>
  <c r="K750" i="2"/>
  <c r="M750" i="2"/>
  <c r="S750" i="2" s="1"/>
  <c r="T750" i="2" s="1"/>
  <c r="N750" i="2"/>
  <c r="Q750" i="2"/>
  <c r="H751" i="2"/>
  <c r="K751" i="2"/>
  <c r="L751" i="2"/>
  <c r="M751" i="2"/>
  <c r="Q751" i="2"/>
  <c r="S751" i="2"/>
  <c r="U751" i="2"/>
  <c r="V751" i="2"/>
  <c r="H752" i="2"/>
  <c r="K752" i="2"/>
  <c r="V752" i="2" s="1"/>
  <c r="M752" i="2"/>
  <c r="Q752" i="2"/>
  <c r="U752" i="2" s="1"/>
  <c r="H753" i="2"/>
  <c r="U753" i="2" s="1"/>
  <c r="K753" i="2"/>
  <c r="L753" i="2"/>
  <c r="M753" i="2"/>
  <c r="N753" i="2"/>
  <c r="W753" i="2" s="1"/>
  <c r="Q753" i="2"/>
  <c r="R753" i="2"/>
  <c r="S753" i="2"/>
  <c r="T753" i="2"/>
  <c r="V753" i="2"/>
  <c r="H754" i="2"/>
  <c r="K754" i="2"/>
  <c r="M754" i="2"/>
  <c r="S754" i="2" s="1"/>
  <c r="T754" i="2" s="1"/>
  <c r="N754" i="2"/>
  <c r="Q754" i="2"/>
  <c r="W754" i="2" s="1"/>
  <c r="V754" i="2"/>
  <c r="H755" i="2"/>
  <c r="K755" i="2"/>
  <c r="V755" i="2" s="1"/>
  <c r="L755" i="2"/>
  <c r="N755" i="2" s="1"/>
  <c r="M755" i="2"/>
  <c r="Q755" i="2"/>
  <c r="R755" i="2"/>
  <c r="T755" i="2" s="1"/>
  <c r="S755" i="2"/>
  <c r="U755" i="2"/>
  <c r="H756" i="2"/>
  <c r="K756" i="2"/>
  <c r="V756" i="2" s="1"/>
  <c r="M756" i="2"/>
  <c r="Q756" i="2"/>
  <c r="U756" i="2" s="1"/>
  <c r="H757" i="2"/>
  <c r="U757" i="2" s="1"/>
  <c r="K757" i="2"/>
  <c r="L757" i="2"/>
  <c r="M757" i="2"/>
  <c r="N757" i="2" s="1"/>
  <c r="W757" i="2" s="1"/>
  <c r="Q757" i="2"/>
  <c r="R757" i="2"/>
  <c r="V757" i="2"/>
  <c r="H758" i="2"/>
  <c r="K758" i="2"/>
  <c r="M758" i="2"/>
  <c r="S758" i="2" s="1"/>
  <c r="T758" i="2" s="1"/>
  <c r="N758" i="2"/>
  <c r="Q758" i="2"/>
  <c r="H759" i="2"/>
  <c r="K759" i="2"/>
  <c r="V759" i="2" s="1"/>
  <c r="L759" i="2"/>
  <c r="N759" i="2" s="1"/>
  <c r="M759" i="2"/>
  <c r="Q759" i="2"/>
  <c r="W759" i="2" s="1"/>
  <c r="R759" i="2"/>
  <c r="T759" i="2" s="1"/>
  <c r="S759" i="2"/>
  <c r="U759" i="2"/>
  <c r="H760" i="2"/>
  <c r="K760" i="2"/>
  <c r="V760" i="2" s="1"/>
  <c r="M760" i="2"/>
  <c r="N760" i="2" s="1"/>
  <c r="Q760" i="2"/>
  <c r="U760" i="2" s="1"/>
  <c r="S760" i="2"/>
  <c r="W760" i="2"/>
  <c r="H761" i="2"/>
  <c r="U761" i="2" s="1"/>
  <c r="K761" i="2"/>
  <c r="L761" i="2"/>
  <c r="M761" i="2"/>
  <c r="N761" i="2" s="1"/>
  <c r="W761" i="2" s="1"/>
  <c r="Q761" i="2"/>
  <c r="R761" i="2"/>
  <c r="S761" i="2"/>
  <c r="T761" i="2" s="1"/>
  <c r="V761" i="2"/>
  <c r="H762" i="2"/>
  <c r="K762" i="2"/>
  <c r="M762" i="2"/>
  <c r="S762" i="2" s="1"/>
  <c r="T762" i="2" s="1"/>
  <c r="N762" i="2"/>
  <c r="Q762" i="2"/>
  <c r="W762" i="2" s="1"/>
  <c r="V762" i="2"/>
  <c r="H763" i="2"/>
  <c r="K763" i="2"/>
  <c r="V763" i="2" s="1"/>
  <c r="L763" i="2"/>
  <c r="N763" i="2" s="1"/>
  <c r="M763" i="2"/>
  <c r="Q763" i="2"/>
  <c r="R763" i="2"/>
  <c r="T763" i="2" s="1"/>
  <c r="S763" i="2"/>
  <c r="U763" i="2"/>
  <c r="H764" i="2"/>
  <c r="K764" i="2"/>
  <c r="V764" i="2" s="1"/>
  <c r="M764" i="2"/>
  <c r="Q764" i="2"/>
  <c r="U764" i="2" s="1"/>
  <c r="H765" i="2"/>
  <c r="U765" i="2" s="1"/>
  <c r="K765" i="2"/>
  <c r="L765" i="2"/>
  <c r="M765" i="2"/>
  <c r="N765" i="2" s="1"/>
  <c r="W765" i="2" s="1"/>
  <c r="Q765" i="2"/>
  <c r="R765" i="2"/>
  <c r="S765" i="2"/>
  <c r="T765" i="2" s="1"/>
  <c r="V765" i="2"/>
  <c r="H766" i="2"/>
  <c r="K766" i="2"/>
  <c r="M766" i="2"/>
  <c r="S766" i="2" s="1"/>
  <c r="T766" i="2" s="1"/>
  <c r="N766" i="2"/>
  <c r="Q766" i="2"/>
  <c r="H767" i="2"/>
  <c r="K767" i="2"/>
  <c r="V767" i="2" s="1"/>
  <c r="L767" i="2"/>
  <c r="N767" i="2" s="1"/>
  <c r="M767" i="2"/>
  <c r="Q767" i="2"/>
  <c r="W767" i="2" s="1"/>
  <c r="R767" i="2"/>
  <c r="T767" i="2" s="1"/>
  <c r="S767" i="2"/>
  <c r="U767" i="2"/>
  <c r="H768" i="2"/>
  <c r="K768" i="2"/>
  <c r="V768" i="2" s="1"/>
  <c r="M768" i="2"/>
  <c r="N768" i="2" s="1"/>
  <c r="Q768" i="2"/>
  <c r="U768" i="2" s="1"/>
  <c r="S768" i="2"/>
  <c r="W768" i="2"/>
  <c r="H769" i="2"/>
  <c r="U769" i="2" s="1"/>
  <c r="K769" i="2"/>
  <c r="L769" i="2"/>
  <c r="M769" i="2"/>
  <c r="N769" i="2" s="1"/>
  <c r="W769" i="2" s="1"/>
  <c r="Q769" i="2"/>
  <c r="R769" i="2"/>
  <c r="S769" i="2"/>
  <c r="T769" i="2" s="1"/>
  <c r="V769" i="2"/>
  <c r="H770" i="2"/>
  <c r="K770" i="2"/>
  <c r="M770" i="2"/>
  <c r="S770" i="2" s="1"/>
  <c r="T770" i="2" s="1"/>
  <c r="N770" i="2"/>
  <c r="Q770" i="2"/>
  <c r="W770" i="2" s="1"/>
  <c r="V770" i="2"/>
  <c r="H771" i="2"/>
  <c r="K771" i="2"/>
  <c r="V771" i="2" s="1"/>
  <c r="L771" i="2"/>
  <c r="N771" i="2" s="1"/>
  <c r="M771" i="2"/>
  <c r="Q771" i="2"/>
  <c r="R771" i="2"/>
  <c r="T771" i="2" s="1"/>
  <c r="S771" i="2"/>
  <c r="U771" i="2"/>
  <c r="H772" i="2"/>
  <c r="K772" i="2"/>
  <c r="V772" i="2" s="1"/>
  <c r="M772" i="2"/>
  <c r="Q772" i="2"/>
  <c r="U772" i="2" s="1"/>
  <c r="H773" i="2"/>
  <c r="U773" i="2" s="1"/>
  <c r="K773" i="2"/>
  <c r="L773" i="2"/>
  <c r="M773" i="2"/>
  <c r="N773" i="2" s="1"/>
  <c r="W773" i="2" s="1"/>
  <c r="Q773" i="2"/>
  <c r="R773" i="2"/>
  <c r="V773" i="2"/>
  <c r="H774" i="2"/>
  <c r="K774" i="2"/>
  <c r="M774" i="2"/>
  <c r="S774" i="2" s="1"/>
  <c r="T774" i="2" s="1"/>
  <c r="N774" i="2"/>
  <c r="Q774" i="2"/>
  <c r="H775" i="2"/>
  <c r="K775" i="2"/>
  <c r="V775" i="2" s="1"/>
  <c r="L775" i="2"/>
  <c r="N775" i="2" s="1"/>
  <c r="M775" i="2"/>
  <c r="Q775" i="2"/>
  <c r="W775" i="2" s="1"/>
  <c r="R775" i="2"/>
  <c r="T775" i="2" s="1"/>
  <c r="S775" i="2"/>
  <c r="U775" i="2"/>
  <c r="H776" i="2"/>
  <c r="K776" i="2"/>
  <c r="V776" i="2" s="1"/>
  <c r="M776" i="2"/>
  <c r="N776" i="2" s="1"/>
  <c r="Q776" i="2"/>
  <c r="U776" i="2" s="1"/>
  <c r="S776" i="2"/>
  <c r="W776" i="2"/>
  <c r="H777" i="2"/>
  <c r="U777" i="2" s="1"/>
  <c r="K777" i="2"/>
  <c r="L777" i="2"/>
  <c r="M777" i="2"/>
  <c r="N777" i="2" s="1"/>
  <c r="W777" i="2" s="1"/>
  <c r="Q777" i="2"/>
  <c r="R777" i="2"/>
  <c r="S777" i="2"/>
  <c r="T777" i="2" s="1"/>
  <c r="V777" i="2"/>
  <c r="H778" i="2"/>
  <c r="K778" i="2"/>
  <c r="M778" i="2"/>
  <c r="S778" i="2" s="1"/>
  <c r="T778" i="2" s="1"/>
  <c r="N778" i="2"/>
  <c r="Q778" i="2"/>
  <c r="W778" i="2" s="1"/>
  <c r="V778" i="2"/>
  <c r="H779" i="2"/>
  <c r="K779" i="2"/>
  <c r="V779" i="2" s="1"/>
  <c r="L779" i="2"/>
  <c r="N779" i="2" s="1"/>
  <c r="M779" i="2"/>
  <c r="Q779" i="2"/>
  <c r="R779" i="2"/>
  <c r="T779" i="2" s="1"/>
  <c r="S779" i="2"/>
  <c r="U779" i="2"/>
  <c r="H780" i="2"/>
  <c r="K780" i="2"/>
  <c r="V780" i="2" s="1"/>
  <c r="M780" i="2"/>
  <c r="Q780" i="2"/>
  <c r="U780" i="2" s="1"/>
  <c r="H781" i="2"/>
  <c r="U781" i="2" s="1"/>
  <c r="K781" i="2"/>
  <c r="L781" i="2"/>
  <c r="M781" i="2"/>
  <c r="N781" i="2" s="1"/>
  <c r="W781" i="2" s="1"/>
  <c r="Q781" i="2"/>
  <c r="R781" i="2"/>
  <c r="S781" i="2"/>
  <c r="T781" i="2" s="1"/>
  <c r="V781" i="2"/>
  <c r="H782" i="2"/>
  <c r="K782" i="2"/>
  <c r="M782" i="2"/>
  <c r="S782" i="2" s="1"/>
  <c r="T782" i="2" s="1"/>
  <c r="N782" i="2"/>
  <c r="Q782" i="2"/>
  <c r="H783" i="2"/>
  <c r="K783" i="2"/>
  <c r="V783" i="2" s="1"/>
  <c r="L783" i="2"/>
  <c r="N783" i="2" s="1"/>
  <c r="M783" i="2"/>
  <c r="Q783" i="2"/>
  <c r="W783" i="2" s="1"/>
  <c r="R783" i="2"/>
  <c r="T783" i="2" s="1"/>
  <c r="S783" i="2"/>
  <c r="U783" i="2"/>
  <c r="H784" i="2"/>
  <c r="K784" i="2"/>
  <c r="V784" i="2" s="1"/>
  <c r="M784" i="2"/>
  <c r="N784" i="2" s="1"/>
  <c r="Q784" i="2"/>
  <c r="U784" i="2" s="1"/>
  <c r="S784" i="2"/>
  <c r="W784" i="2"/>
  <c r="H785" i="2"/>
  <c r="U785" i="2" s="1"/>
  <c r="K785" i="2"/>
  <c r="L785" i="2"/>
  <c r="M785" i="2"/>
  <c r="N785" i="2" s="1"/>
  <c r="W785" i="2" s="1"/>
  <c r="Q785" i="2"/>
  <c r="R785" i="2"/>
  <c r="S785" i="2"/>
  <c r="T785" i="2" s="1"/>
  <c r="V785" i="2"/>
  <c r="H786" i="2"/>
  <c r="K786" i="2"/>
  <c r="M786" i="2"/>
  <c r="S786" i="2" s="1"/>
  <c r="T786" i="2" s="1"/>
  <c r="N786" i="2"/>
  <c r="Q786" i="2"/>
  <c r="W786" i="2" s="1"/>
  <c r="V786" i="2"/>
  <c r="H787" i="2"/>
  <c r="K787" i="2"/>
  <c r="V787" i="2" s="1"/>
  <c r="L787" i="2"/>
  <c r="N787" i="2" s="1"/>
  <c r="M787" i="2"/>
  <c r="Q787" i="2"/>
  <c r="R787" i="2"/>
  <c r="T787" i="2" s="1"/>
  <c r="S787" i="2"/>
  <c r="U787" i="2"/>
  <c r="H788" i="2"/>
  <c r="K788" i="2"/>
  <c r="V788" i="2" s="1"/>
  <c r="M788" i="2"/>
  <c r="Q788" i="2"/>
  <c r="U788" i="2" s="1"/>
  <c r="H789" i="2"/>
  <c r="U789" i="2" s="1"/>
  <c r="K789" i="2"/>
  <c r="L789" i="2"/>
  <c r="M789" i="2"/>
  <c r="N789" i="2" s="1"/>
  <c r="W789" i="2" s="1"/>
  <c r="Q789" i="2"/>
  <c r="R789" i="2"/>
  <c r="V789" i="2"/>
  <c r="H790" i="2"/>
  <c r="K790" i="2"/>
  <c r="M790" i="2"/>
  <c r="S790" i="2" s="1"/>
  <c r="T790" i="2" s="1"/>
  <c r="N790" i="2"/>
  <c r="Q790" i="2"/>
  <c r="H791" i="2"/>
  <c r="K791" i="2"/>
  <c r="V791" i="2" s="1"/>
  <c r="L791" i="2"/>
  <c r="N791" i="2" s="1"/>
  <c r="M791" i="2"/>
  <c r="Q791" i="2"/>
  <c r="W791" i="2" s="1"/>
  <c r="R791" i="2"/>
  <c r="T791" i="2" s="1"/>
  <c r="S791" i="2"/>
  <c r="U791" i="2"/>
  <c r="H792" i="2"/>
  <c r="K792" i="2"/>
  <c r="V792" i="2" s="1"/>
  <c r="M792" i="2"/>
  <c r="N792" i="2" s="1"/>
  <c r="Q792" i="2"/>
  <c r="U792" i="2" s="1"/>
  <c r="S792" i="2"/>
  <c r="W792" i="2"/>
  <c r="H793" i="2"/>
  <c r="U793" i="2" s="1"/>
  <c r="K793" i="2"/>
  <c r="L793" i="2"/>
  <c r="M793" i="2"/>
  <c r="N793" i="2" s="1"/>
  <c r="W793" i="2" s="1"/>
  <c r="Q793" i="2"/>
  <c r="R793" i="2"/>
  <c r="S793" i="2"/>
  <c r="T793" i="2" s="1"/>
  <c r="V793" i="2"/>
  <c r="H794" i="2"/>
  <c r="K794" i="2"/>
  <c r="M794" i="2"/>
  <c r="S794" i="2" s="1"/>
  <c r="T794" i="2" s="1"/>
  <c r="N794" i="2"/>
  <c r="Q794" i="2"/>
  <c r="W794" i="2" s="1"/>
  <c r="V794" i="2"/>
  <c r="H795" i="2"/>
  <c r="K795" i="2"/>
  <c r="V795" i="2" s="1"/>
  <c r="L795" i="2"/>
  <c r="N795" i="2" s="1"/>
  <c r="M795" i="2"/>
  <c r="Q795" i="2"/>
  <c r="R795" i="2"/>
  <c r="T795" i="2" s="1"/>
  <c r="S795" i="2"/>
  <c r="U795" i="2"/>
  <c r="H796" i="2"/>
  <c r="K796" i="2"/>
  <c r="V796" i="2" s="1"/>
  <c r="M796" i="2"/>
  <c r="Q796" i="2"/>
  <c r="U796" i="2" s="1"/>
  <c r="H797" i="2"/>
  <c r="U797" i="2" s="1"/>
  <c r="K797" i="2"/>
  <c r="L797" i="2"/>
  <c r="M797" i="2"/>
  <c r="N797" i="2" s="1"/>
  <c r="W797" i="2" s="1"/>
  <c r="Q797" i="2"/>
  <c r="R797" i="2"/>
  <c r="S797" i="2"/>
  <c r="T797" i="2" s="1"/>
  <c r="V797" i="2"/>
  <c r="H798" i="2"/>
  <c r="K798" i="2"/>
  <c r="M798" i="2"/>
  <c r="S798" i="2" s="1"/>
  <c r="T798" i="2" s="1"/>
  <c r="N798" i="2"/>
  <c r="Q798" i="2"/>
  <c r="H799" i="2"/>
  <c r="K799" i="2"/>
  <c r="V799" i="2" s="1"/>
  <c r="L799" i="2"/>
  <c r="N799" i="2" s="1"/>
  <c r="M799" i="2"/>
  <c r="Q799" i="2"/>
  <c r="W799" i="2" s="1"/>
  <c r="R799" i="2"/>
  <c r="T799" i="2" s="1"/>
  <c r="S799" i="2"/>
  <c r="U799" i="2"/>
  <c r="H800" i="2"/>
  <c r="K800" i="2"/>
  <c r="V800" i="2" s="1"/>
  <c r="M800" i="2"/>
  <c r="N800" i="2" s="1"/>
  <c r="Q800" i="2"/>
  <c r="U800" i="2" s="1"/>
  <c r="S800" i="2"/>
  <c r="W800" i="2"/>
  <c r="H801" i="2"/>
  <c r="U801" i="2" s="1"/>
  <c r="K801" i="2"/>
  <c r="L801" i="2"/>
  <c r="M801" i="2"/>
  <c r="N801" i="2" s="1"/>
  <c r="W801" i="2" s="1"/>
  <c r="Q801" i="2"/>
  <c r="R801" i="2"/>
  <c r="S801" i="2"/>
  <c r="T801" i="2" s="1"/>
  <c r="V801" i="2"/>
  <c r="H802" i="2"/>
  <c r="K802" i="2"/>
  <c r="M802" i="2"/>
  <c r="S802" i="2" s="1"/>
  <c r="T802" i="2" s="1"/>
  <c r="N802" i="2"/>
  <c r="Q802" i="2"/>
  <c r="W802" i="2" s="1"/>
  <c r="V802" i="2"/>
  <c r="H803" i="2"/>
  <c r="K803" i="2"/>
  <c r="V803" i="2" s="1"/>
  <c r="L803" i="2"/>
  <c r="N803" i="2" s="1"/>
  <c r="M803" i="2"/>
  <c r="Q803" i="2"/>
  <c r="R803" i="2"/>
  <c r="T803" i="2" s="1"/>
  <c r="S803" i="2"/>
  <c r="U803" i="2"/>
  <c r="H804" i="2"/>
  <c r="K804" i="2"/>
  <c r="V804" i="2" s="1"/>
  <c r="M804" i="2"/>
  <c r="Q804" i="2"/>
  <c r="U804" i="2" s="1"/>
  <c r="H805" i="2"/>
  <c r="U805" i="2" s="1"/>
  <c r="K805" i="2"/>
  <c r="L805" i="2"/>
  <c r="M805" i="2"/>
  <c r="N805" i="2" s="1"/>
  <c r="W805" i="2" s="1"/>
  <c r="Q805" i="2"/>
  <c r="R805" i="2"/>
  <c r="V805" i="2"/>
  <c r="H806" i="2"/>
  <c r="K806" i="2"/>
  <c r="M806" i="2"/>
  <c r="S806" i="2" s="1"/>
  <c r="T806" i="2" s="1"/>
  <c r="N806" i="2"/>
  <c r="Q806" i="2"/>
  <c r="H807" i="2"/>
  <c r="K807" i="2"/>
  <c r="V807" i="2" s="1"/>
  <c r="L807" i="2"/>
  <c r="N807" i="2" s="1"/>
  <c r="M807" i="2"/>
  <c r="Q807" i="2"/>
  <c r="W807" i="2" s="1"/>
  <c r="R807" i="2"/>
  <c r="T807" i="2" s="1"/>
  <c r="S807" i="2"/>
  <c r="U807" i="2"/>
  <c r="H808" i="2"/>
  <c r="K808" i="2"/>
  <c r="V808" i="2" s="1"/>
  <c r="M808" i="2"/>
  <c r="N808" i="2" s="1"/>
  <c r="Q808" i="2"/>
  <c r="U808" i="2" s="1"/>
  <c r="S808" i="2"/>
  <c r="W808" i="2"/>
  <c r="H809" i="2"/>
  <c r="U809" i="2" s="1"/>
  <c r="K809" i="2"/>
  <c r="L809" i="2"/>
  <c r="M809" i="2"/>
  <c r="N809" i="2" s="1"/>
  <c r="W809" i="2" s="1"/>
  <c r="Q809" i="2"/>
  <c r="R809" i="2"/>
  <c r="S809" i="2"/>
  <c r="T809" i="2" s="1"/>
  <c r="V809" i="2"/>
  <c r="H810" i="2"/>
  <c r="K810" i="2"/>
  <c r="M810" i="2"/>
  <c r="S810" i="2" s="1"/>
  <c r="T810" i="2" s="1"/>
  <c r="N810" i="2"/>
  <c r="Q810" i="2"/>
  <c r="W810" i="2" s="1"/>
  <c r="V810" i="2"/>
  <c r="H811" i="2"/>
  <c r="K811" i="2"/>
  <c r="V811" i="2" s="1"/>
  <c r="L811" i="2"/>
  <c r="N811" i="2" s="1"/>
  <c r="M811" i="2"/>
  <c r="Q811" i="2"/>
  <c r="R811" i="2"/>
  <c r="T811" i="2" s="1"/>
  <c r="S811" i="2"/>
  <c r="U811" i="2"/>
  <c r="H812" i="2"/>
  <c r="K812" i="2"/>
  <c r="V812" i="2" s="1"/>
  <c r="M812" i="2"/>
  <c r="Q812" i="2"/>
  <c r="U812" i="2" s="1"/>
  <c r="H813" i="2"/>
  <c r="U813" i="2" s="1"/>
  <c r="K813" i="2"/>
  <c r="L813" i="2"/>
  <c r="M813" i="2"/>
  <c r="N813" i="2" s="1"/>
  <c r="W813" i="2" s="1"/>
  <c r="Q813" i="2"/>
  <c r="R813" i="2"/>
  <c r="S813" i="2"/>
  <c r="T813" i="2" s="1"/>
  <c r="V813" i="2"/>
  <c r="H814" i="2"/>
  <c r="K814" i="2"/>
  <c r="M814" i="2"/>
  <c r="S814" i="2" s="1"/>
  <c r="T814" i="2" s="1"/>
  <c r="N814" i="2"/>
  <c r="Q814" i="2"/>
  <c r="H815" i="2"/>
  <c r="K815" i="2"/>
  <c r="V815" i="2" s="1"/>
  <c r="L815" i="2"/>
  <c r="N815" i="2" s="1"/>
  <c r="M815" i="2"/>
  <c r="Q815" i="2"/>
  <c r="W815" i="2" s="1"/>
  <c r="R815" i="2"/>
  <c r="T815" i="2" s="1"/>
  <c r="S815" i="2"/>
  <c r="U815" i="2"/>
  <c r="H816" i="2"/>
  <c r="K816" i="2"/>
  <c r="V816" i="2" s="1"/>
  <c r="M816" i="2"/>
  <c r="N816" i="2" s="1"/>
  <c r="Q816" i="2"/>
  <c r="U816" i="2" s="1"/>
  <c r="S816" i="2"/>
  <c r="W816" i="2"/>
  <c r="H817" i="2"/>
  <c r="U817" i="2" s="1"/>
  <c r="K817" i="2"/>
  <c r="L817" i="2"/>
  <c r="M817" i="2"/>
  <c r="N817" i="2" s="1"/>
  <c r="W817" i="2" s="1"/>
  <c r="Q817" i="2"/>
  <c r="R817" i="2"/>
  <c r="S817" i="2"/>
  <c r="T817" i="2" s="1"/>
  <c r="V817" i="2"/>
  <c r="H818" i="2"/>
  <c r="K818" i="2"/>
  <c r="M818" i="2"/>
  <c r="S818" i="2" s="1"/>
  <c r="T818" i="2" s="1"/>
  <c r="N818" i="2"/>
  <c r="Q818" i="2"/>
  <c r="W818" i="2" s="1"/>
  <c r="V818" i="2"/>
  <c r="H819" i="2"/>
  <c r="K819" i="2"/>
  <c r="V819" i="2" s="1"/>
  <c r="L819" i="2"/>
  <c r="N819" i="2" s="1"/>
  <c r="M819" i="2"/>
  <c r="Q819" i="2"/>
  <c r="R819" i="2"/>
  <c r="T819" i="2" s="1"/>
  <c r="S819" i="2"/>
  <c r="U819" i="2"/>
  <c r="H820" i="2"/>
  <c r="K820" i="2"/>
  <c r="V820" i="2" s="1"/>
  <c r="M820" i="2"/>
  <c r="Q820" i="2"/>
  <c r="U820" i="2" s="1"/>
  <c r="H821" i="2"/>
  <c r="U821" i="2" s="1"/>
  <c r="K821" i="2"/>
  <c r="L821" i="2"/>
  <c r="M821" i="2"/>
  <c r="N821" i="2" s="1"/>
  <c r="W821" i="2" s="1"/>
  <c r="Q821" i="2"/>
  <c r="R821" i="2"/>
  <c r="V821" i="2"/>
  <c r="H822" i="2"/>
  <c r="K822" i="2"/>
  <c r="M822" i="2"/>
  <c r="S822" i="2" s="1"/>
  <c r="T822" i="2" s="1"/>
  <c r="N822" i="2"/>
  <c r="Q822" i="2"/>
  <c r="H823" i="2"/>
  <c r="K823" i="2"/>
  <c r="V823" i="2" s="1"/>
  <c r="L823" i="2"/>
  <c r="N823" i="2" s="1"/>
  <c r="M823" i="2"/>
  <c r="Q823" i="2"/>
  <c r="W823" i="2" s="1"/>
  <c r="R823" i="2"/>
  <c r="T823" i="2" s="1"/>
  <c r="S823" i="2"/>
  <c r="U823" i="2"/>
  <c r="H824" i="2"/>
  <c r="K824" i="2"/>
  <c r="V824" i="2" s="1"/>
  <c r="M824" i="2"/>
  <c r="N824" i="2" s="1"/>
  <c r="Q824" i="2"/>
  <c r="U824" i="2" s="1"/>
  <c r="S824" i="2"/>
  <c r="W824" i="2"/>
  <c r="H825" i="2"/>
  <c r="U825" i="2" s="1"/>
  <c r="K825" i="2"/>
  <c r="L825" i="2"/>
  <c r="M825" i="2"/>
  <c r="N825" i="2" s="1"/>
  <c r="W825" i="2" s="1"/>
  <c r="Q825" i="2"/>
  <c r="R825" i="2"/>
  <c r="S825" i="2"/>
  <c r="T825" i="2" s="1"/>
  <c r="V825" i="2"/>
  <c r="H826" i="2"/>
  <c r="K826" i="2"/>
  <c r="M826" i="2"/>
  <c r="S826" i="2" s="1"/>
  <c r="T826" i="2" s="1"/>
  <c r="N826" i="2"/>
  <c r="Q826" i="2"/>
  <c r="W826" i="2" s="1"/>
  <c r="V826" i="2"/>
  <c r="H827" i="2"/>
  <c r="K827" i="2"/>
  <c r="V827" i="2" s="1"/>
  <c r="L827" i="2"/>
  <c r="N827" i="2" s="1"/>
  <c r="M827" i="2"/>
  <c r="Q827" i="2"/>
  <c r="R827" i="2"/>
  <c r="T827" i="2" s="1"/>
  <c r="S827" i="2"/>
  <c r="U827" i="2"/>
  <c r="H828" i="2"/>
  <c r="K828" i="2"/>
  <c r="V828" i="2" s="1"/>
  <c r="M828" i="2"/>
  <c r="Q828" i="2"/>
  <c r="U828" i="2" s="1"/>
  <c r="H831" i="2"/>
  <c r="U831" i="2" s="1"/>
  <c r="K831" i="2"/>
  <c r="L831" i="2"/>
  <c r="M831" i="2"/>
  <c r="N831" i="2" s="1"/>
  <c r="W831" i="2" s="1"/>
  <c r="Q831" i="2"/>
  <c r="R831" i="2"/>
  <c r="S831" i="2"/>
  <c r="T831" i="2" s="1"/>
  <c r="V831" i="2"/>
  <c r="H832" i="2"/>
  <c r="K832" i="2"/>
  <c r="M832" i="2"/>
  <c r="S832" i="2" s="1"/>
  <c r="T832" i="2" s="1"/>
  <c r="N832" i="2"/>
  <c r="Q832" i="2"/>
  <c r="H833" i="2"/>
  <c r="K833" i="2"/>
  <c r="V833" i="2" s="1"/>
  <c r="L833" i="2"/>
  <c r="N833" i="2" s="1"/>
  <c r="M833" i="2"/>
  <c r="Q833" i="2"/>
  <c r="W833" i="2" s="1"/>
  <c r="R833" i="2"/>
  <c r="T833" i="2" s="1"/>
  <c r="S833" i="2"/>
  <c r="U833" i="2"/>
  <c r="H834" i="2"/>
  <c r="K834" i="2"/>
  <c r="V834" i="2" s="1"/>
  <c r="M834" i="2"/>
  <c r="N834" i="2" s="1"/>
  <c r="Q834" i="2"/>
  <c r="U834" i="2" s="1"/>
  <c r="S834" i="2"/>
  <c r="W834" i="2"/>
  <c r="H835" i="2"/>
  <c r="U835" i="2" s="1"/>
  <c r="K835" i="2"/>
  <c r="L835" i="2"/>
  <c r="M835" i="2"/>
  <c r="N835" i="2" s="1"/>
  <c r="W835" i="2" s="1"/>
  <c r="Q835" i="2"/>
  <c r="R835" i="2"/>
  <c r="S835" i="2"/>
  <c r="T835" i="2" s="1"/>
  <c r="V835" i="2"/>
  <c r="H836" i="2"/>
  <c r="K836" i="2"/>
  <c r="M836" i="2"/>
  <c r="S836" i="2" s="1"/>
  <c r="T836" i="2" s="1"/>
  <c r="N836" i="2"/>
  <c r="Q836" i="2"/>
  <c r="W836" i="2" s="1"/>
  <c r="V836" i="2"/>
  <c r="H837" i="2"/>
  <c r="K837" i="2"/>
  <c r="V837" i="2" s="1"/>
  <c r="L837" i="2"/>
  <c r="N837" i="2" s="1"/>
  <c r="M837" i="2"/>
  <c r="Q837" i="2"/>
  <c r="R837" i="2"/>
  <c r="T837" i="2" s="1"/>
  <c r="S837" i="2"/>
  <c r="U837" i="2"/>
  <c r="H838" i="2"/>
  <c r="K838" i="2"/>
  <c r="V838" i="2" s="1"/>
  <c r="M838" i="2"/>
  <c r="Q838" i="2"/>
  <c r="U838" i="2" s="1"/>
  <c r="H839" i="2"/>
  <c r="U839" i="2" s="1"/>
  <c r="K839" i="2"/>
  <c r="L839" i="2"/>
  <c r="M839" i="2"/>
  <c r="N839" i="2" s="1"/>
  <c r="W839" i="2" s="1"/>
  <c r="Q839" i="2"/>
  <c r="R839" i="2"/>
  <c r="V839" i="2"/>
  <c r="H840" i="2"/>
  <c r="K840" i="2"/>
  <c r="M840" i="2"/>
  <c r="S840" i="2" s="1"/>
  <c r="T840" i="2" s="1"/>
  <c r="N840" i="2"/>
  <c r="Q840" i="2"/>
  <c r="H841" i="2"/>
  <c r="K841" i="2"/>
  <c r="V841" i="2" s="1"/>
  <c r="L841" i="2"/>
  <c r="N841" i="2" s="1"/>
  <c r="M841" i="2"/>
  <c r="Q841" i="2"/>
  <c r="W841" i="2" s="1"/>
  <c r="R841" i="2"/>
  <c r="T841" i="2" s="1"/>
  <c r="S841" i="2"/>
  <c r="U841" i="2"/>
  <c r="H842" i="2"/>
  <c r="K842" i="2"/>
  <c r="V842" i="2" s="1"/>
  <c r="M842" i="2"/>
  <c r="N842" i="2" s="1"/>
  <c r="Q842" i="2"/>
  <c r="U842" i="2" s="1"/>
  <c r="S842" i="2"/>
  <c r="W842" i="2"/>
  <c r="H843" i="2"/>
  <c r="U843" i="2" s="1"/>
  <c r="K843" i="2"/>
  <c r="L843" i="2"/>
  <c r="M843" i="2"/>
  <c r="N843" i="2" s="1"/>
  <c r="W843" i="2" s="1"/>
  <c r="Q843" i="2"/>
  <c r="R843" i="2"/>
  <c r="S843" i="2"/>
  <c r="T843" i="2" s="1"/>
  <c r="V843" i="2"/>
  <c r="H844" i="2"/>
  <c r="K844" i="2"/>
  <c r="M844" i="2"/>
  <c r="S844" i="2" s="1"/>
  <c r="T844" i="2" s="1"/>
  <c r="N844" i="2"/>
  <c r="Q844" i="2"/>
  <c r="W844" i="2" s="1"/>
  <c r="V844" i="2"/>
  <c r="H845" i="2"/>
  <c r="K845" i="2"/>
  <c r="V845" i="2" s="1"/>
  <c r="L845" i="2"/>
  <c r="N845" i="2" s="1"/>
  <c r="M845" i="2"/>
  <c r="Q845" i="2"/>
  <c r="R845" i="2"/>
  <c r="T845" i="2" s="1"/>
  <c r="S845" i="2"/>
  <c r="U845" i="2"/>
  <c r="H846" i="2"/>
  <c r="K846" i="2"/>
  <c r="V846" i="2" s="1"/>
  <c r="M846" i="2"/>
  <c r="Q846" i="2"/>
  <c r="U846" i="2" s="1"/>
  <c r="H847" i="2"/>
  <c r="U847" i="2" s="1"/>
  <c r="K847" i="2"/>
  <c r="L847" i="2"/>
  <c r="M847" i="2"/>
  <c r="N847" i="2" s="1"/>
  <c r="W847" i="2" s="1"/>
  <c r="Q847" i="2"/>
  <c r="R847" i="2"/>
  <c r="S847" i="2"/>
  <c r="T847" i="2" s="1"/>
  <c r="V847" i="2"/>
  <c r="H848" i="2"/>
  <c r="K848" i="2"/>
  <c r="M848" i="2"/>
  <c r="S848" i="2" s="1"/>
  <c r="T848" i="2" s="1"/>
  <c r="N848" i="2"/>
  <c r="Q848" i="2"/>
  <c r="H849" i="2"/>
  <c r="K849" i="2"/>
  <c r="V849" i="2" s="1"/>
  <c r="L849" i="2"/>
  <c r="N849" i="2" s="1"/>
  <c r="M849" i="2"/>
  <c r="Q849" i="2"/>
  <c r="W849" i="2" s="1"/>
  <c r="R849" i="2"/>
  <c r="T849" i="2" s="1"/>
  <c r="S849" i="2"/>
  <c r="U849" i="2"/>
  <c r="H850" i="2"/>
  <c r="K850" i="2"/>
  <c r="V850" i="2" s="1"/>
  <c r="M850" i="2"/>
  <c r="N850" i="2" s="1"/>
  <c r="Q850" i="2"/>
  <c r="U850" i="2" s="1"/>
  <c r="S850" i="2"/>
  <c r="W850" i="2"/>
  <c r="H851" i="2"/>
  <c r="U851" i="2" s="1"/>
  <c r="K851" i="2"/>
  <c r="L851" i="2"/>
  <c r="M851" i="2"/>
  <c r="N851" i="2" s="1"/>
  <c r="W851" i="2" s="1"/>
  <c r="Q851" i="2"/>
  <c r="R851" i="2"/>
  <c r="S851" i="2"/>
  <c r="T851" i="2" s="1"/>
  <c r="V851" i="2"/>
  <c r="H852" i="2"/>
  <c r="K852" i="2"/>
  <c r="M852" i="2"/>
  <c r="S852" i="2" s="1"/>
  <c r="T852" i="2" s="1"/>
  <c r="N852" i="2"/>
  <c r="Q852" i="2"/>
  <c r="W852" i="2" s="1"/>
  <c r="V852" i="2"/>
  <c r="H853" i="2"/>
  <c r="K853" i="2"/>
  <c r="V853" i="2" s="1"/>
  <c r="L853" i="2"/>
  <c r="N853" i="2" s="1"/>
  <c r="M853" i="2"/>
  <c r="Q853" i="2"/>
  <c r="R853" i="2"/>
  <c r="T853" i="2" s="1"/>
  <c r="S853" i="2"/>
  <c r="U853" i="2"/>
  <c r="H854" i="2"/>
  <c r="K854" i="2"/>
  <c r="V854" i="2" s="1"/>
  <c r="M854" i="2"/>
  <c r="Q854" i="2"/>
  <c r="U854" i="2" s="1"/>
  <c r="H855" i="2"/>
  <c r="U855" i="2" s="1"/>
  <c r="K855" i="2"/>
  <c r="L855" i="2"/>
  <c r="M855" i="2"/>
  <c r="N855" i="2" s="1"/>
  <c r="W855" i="2" s="1"/>
  <c r="Q855" i="2"/>
  <c r="R855" i="2"/>
  <c r="V855" i="2"/>
  <c r="H856" i="2"/>
  <c r="K856" i="2"/>
  <c r="M856" i="2"/>
  <c r="S856" i="2" s="1"/>
  <c r="T856" i="2" s="1"/>
  <c r="N856" i="2"/>
  <c r="Q856" i="2"/>
  <c r="H857" i="2"/>
  <c r="K857" i="2"/>
  <c r="V857" i="2" s="1"/>
  <c r="L857" i="2"/>
  <c r="N857" i="2" s="1"/>
  <c r="M857" i="2"/>
  <c r="Q857" i="2"/>
  <c r="W857" i="2" s="1"/>
  <c r="R857" i="2"/>
  <c r="T857" i="2" s="1"/>
  <c r="S857" i="2"/>
  <c r="U857" i="2"/>
  <c r="H858" i="2"/>
  <c r="K858" i="2"/>
  <c r="V858" i="2" s="1"/>
  <c r="M858" i="2"/>
  <c r="N858" i="2" s="1"/>
  <c r="Q858" i="2"/>
  <c r="U858" i="2" s="1"/>
  <c r="S858" i="2"/>
  <c r="W858" i="2"/>
  <c r="H859" i="2"/>
  <c r="U859" i="2" s="1"/>
  <c r="K859" i="2"/>
  <c r="L859" i="2"/>
  <c r="M859" i="2"/>
  <c r="N859" i="2" s="1"/>
  <c r="W859" i="2" s="1"/>
  <c r="Q859" i="2"/>
  <c r="R859" i="2"/>
  <c r="S859" i="2"/>
  <c r="T859" i="2" s="1"/>
  <c r="V859" i="2"/>
  <c r="H860" i="2"/>
  <c r="K860" i="2"/>
  <c r="M860" i="2"/>
  <c r="S860" i="2" s="1"/>
  <c r="T860" i="2" s="1"/>
  <c r="N860" i="2"/>
  <c r="Q860" i="2"/>
  <c r="W860" i="2" s="1"/>
  <c r="V860" i="2"/>
  <c r="H861" i="2"/>
  <c r="K861" i="2"/>
  <c r="V861" i="2" s="1"/>
  <c r="L861" i="2"/>
  <c r="N861" i="2" s="1"/>
  <c r="M861" i="2"/>
  <c r="Q861" i="2"/>
  <c r="R861" i="2"/>
  <c r="T861" i="2" s="1"/>
  <c r="S861" i="2"/>
  <c r="U861" i="2"/>
  <c r="H862" i="2"/>
  <c r="K862" i="2"/>
  <c r="V862" i="2" s="1"/>
  <c r="M862" i="2"/>
  <c r="Q862" i="2"/>
  <c r="U862" i="2" s="1"/>
  <c r="H863" i="2"/>
  <c r="U863" i="2" s="1"/>
  <c r="K863" i="2"/>
  <c r="L863" i="2"/>
  <c r="M863" i="2"/>
  <c r="N863" i="2" s="1"/>
  <c r="W863" i="2" s="1"/>
  <c r="Q863" i="2"/>
  <c r="R863" i="2"/>
  <c r="S863" i="2"/>
  <c r="T863" i="2" s="1"/>
  <c r="V863" i="2"/>
  <c r="H864" i="2"/>
  <c r="K864" i="2"/>
  <c r="M864" i="2"/>
  <c r="S864" i="2" s="1"/>
  <c r="T864" i="2" s="1"/>
  <c r="N864" i="2"/>
  <c r="Q864" i="2"/>
  <c r="H865" i="2"/>
  <c r="K865" i="2"/>
  <c r="V865" i="2" s="1"/>
  <c r="L865" i="2"/>
  <c r="N865" i="2" s="1"/>
  <c r="M865" i="2"/>
  <c r="Q865" i="2"/>
  <c r="W865" i="2" s="1"/>
  <c r="R865" i="2"/>
  <c r="T865" i="2" s="1"/>
  <c r="S865" i="2"/>
  <c r="U865" i="2"/>
  <c r="H866" i="2"/>
  <c r="K866" i="2"/>
  <c r="V866" i="2" s="1"/>
  <c r="M866" i="2"/>
  <c r="N866" i="2" s="1"/>
  <c r="Q866" i="2"/>
  <c r="U866" i="2" s="1"/>
  <c r="S866" i="2"/>
  <c r="W866" i="2"/>
  <c r="H867" i="2"/>
  <c r="U867" i="2" s="1"/>
  <c r="K867" i="2"/>
  <c r="L867" i="2"/>
  <c r="M867" i="2"/>
  <c r="N867" i="2" s="1"/>
  <c r="W867" i="2" s="1"/>
  <c r="Q867" i="2"/>
  <c r="R867" i="2"/>
  <c r="S867" i="2"/>
  <c r="T867" i="2" s="1"/>
  <c r="V867" i="2"/>
  <c r="H868" i="2"/>
  <c r="K868" i="2"/>
  <c r="M868" i="2"/>
  <c r="S868" i="2" s="1"/>
  <c r="T868" i="2" s="1"/>
  <c r="N868" i="2"/>
  <c r="Q868" i="2"/>
  <c r="W868" i="2" s="1"/>
  <c r="V868" i="2"/>
  <c r="H869" i="2"/>
  <c r="K869" i="2"/>
  <c r="V869" i="2" s="1"/>
  <c r="L869" i="2"/>
  <c r="N869" i="2" s="1"/>
  <c r="M869" i="2"/>
  <c r="Q869" i="2"/>
  <c r="R869" i="2"/>
  <c r="T869" i="2" s="1"/>
  <c r="S869" i="2"/>
  <c r="U869" i="2"/>
  <c r="H870" i="2"/>
  <c r="K870" i="2"/>
  <c r="V870" i="2" s="1"/>
  <c r="M870" i="2"/>
  <c r="Q870" i="2"/>
  <c r="U870" i="2" s="1"/>
  <c r="H871" i="2"/>
  <c r="U871" i="2" s="1"/>
  <c r="K871" i="2"/>
  <c r="L871" i="2"/>
  <c r="M871" i="2"/>
  <c r="N871" i="2" s="1"/>
  <c r="W871" i="2" s="1"/>
  <c r="Q871" i="2"/>
  <c r="R871" i="2"/>
  <c r="V871" i="2"/>
  <c r="H872" i="2"/>
  <c r="K872" i="2"/>
  <c r="M872" i="2"/>
  <c r="S872" i="2" s="1"/>
  <c r="T872" i="2" s="1"/>
  <c r="Q872" i="2"/>
  <c r="H873" i="2"/>
  <c r="U873" i="2" s="1"/>
  <c r="K873" i="2"/>
  <c r="L873" i="2"/>
  <c r="M873" i="2"/>
  <c r="N873" i="2"/>
  <c r="W873" i="2" s="1"/>
  <c r="Q873" i="2"/>
  <c r="R873" i="2"/>
  <c r="S873" i="2"/>
  <c r="T873" i="2"/>
  <c r="V873" i="2"/>
  <c r="H874" i="2"/>
  <c r="K874" i="2"/>
  <c r="M874" i="2"/>
  <c r="S874" i="2" s="1"/>
  <c r="T874" i="2" s="1"/>
  <c r="Q874" i="2"/>
  <c r="V874" i="2"/>
  <c r="H875" i="2"/>
  <c r="U875" i="2" s="1"/>
  <c r="K875" i="2"/>
  <c r="L875" i="2"/>
  <c r="N875" i="2" s="1"/>
  <c r="M875" i="2"/>
  <c r="Q875" i="2"/>
  <c r="W875" i="2" s="1"/>
  <c r="R875" i="2"/>
  <c r="T875" i="2" s="1"/>
  <c r="S875" i="2"/>
  <c r="V875" i="2"/>
  <c r="H876" i="2"/>
  <c r="K876" i="2"/>
  <c r="M876" i="2"/>
  <c r="Q876" i="2"/>
  <c r="U876" i="2" s="1"/>
  <c r="V876" i="2"/>
  <c r="H877" i="2"/>
  <c r="U877" i="2" s="1"/>
  <c r="K877" i="2"/>
  <c r="L877" i="2"/>
  <c r="M877" i="2"/>
  <c r="N877" i="2"/>
  <c r="W877" i="2" s="1"/>
  <c r="Q877" i="2"/>
  <c r="R877" i="2"/>
  <c r="S877" i="2"/>
  <c r="T877" i="2"/>
  <c r="V877" i="2"/>
  <c r="H878" i="2"/>
  <c r="K878" i="2"/>
  <c r="M878" i="2"/>
  <c r="S878" i="2" s="1"/>
  <c r="T878" i="2" s="1"/>
  <c r="Q878" i="2"/>
  <c r="V878" i="2"/>
  <c r="H879" i="2"/>
  <c r="U879" i="2" s="1"/>
  <c r="K879" i="2"/>
  <c r="L879" i="2"/>
  <c r="N879" i="2" s="1"/>
  <c r="M879" i="2"/>
  <c r="Q879" i="2"/>
  <c r="W879" i="2" s="1"/>
  <c r="S879" i="2"/>
  <c r="V879" i="2"/>
  <c r="H880" i="2"/>
  <c r="K880" i="2"/>
  <c r="M880" i="2"/>
  <c r="Q880" i="2"/>
  <c r="U880" i="2" s="1"/>
  <c r="V880" i="2"/>
  <c r="H881" i="2"/>
  <c r="U881" i="2" s="1"/>
  <c r="K881" i="2"/>
  <c r="L881" i="2"/>
  <c r="M881" i="2"/>
  <c r="N881" i="2"/>
  <c r="W881" i="2" s="1"/>
  <c r="Q881" i="2"/>
  <c r="R881" i="2"/>
  <c r="S881" i="2"/>
  <c r="T881" i="2"/>
  <c r="V881" i="2"/>
  <c r="H882" i="2"/>
  <c r="K882" i="2"/>
  <c r="M882" i="2"/>
  <c r="S882" i="2" s="1"/>
  <c r="T882" i="2" s="1"/>
  <c r="Q882" i="2"/>
  <c r="V882" i="2"/>
  <c r="H883" i="2"/>
  <c r="U883" i="2" s="1"/>
  <c r="K883" i="2"/>
  <c r="L883" i="2"/>
  <c r="N883" i="2" s="1"/>
  <c r="M883" i="2"/>
  <c r="Q883" i="2"/>
  <c r="S883" i="2"/>
  <c r="V883" i="2"/>
  <c r="H884" i="2"/>
  <c r="K884" i="2"/>
  <c r="M884" i="2"/>
  <c r="Q884" i="2"/>
  <c r="U884" i="2" s="1"/>
  <c r="V884" i="2"/>
  <c r="H885" i="2"/>
  <c r="U885" i="2" s="1"/>
  <c r="K885" i="2"/>
  <c r="L885" i="2"/>
  <c r="M885" i="2"/>
  <c r="N885" i="2"/>
  <c r="W885" i="2" s="1"/>
  <c r="Q885" i="2"/>
  <c r="R885" i="2"/>
  <c r="S885" i="2"/>
  <c r="T885" i="2"/>
  <c r="V885" i="2"/>
  <c r="H886" i="2"/>
  <c r="K886" i="2"/>
  <c r="M886" i="2"/>
  <c r="S886" i="2" s="1"/>
  <c r="T886" i="2" s="1"/>
  <c r="Q886" i="2"/>
  <c r="H887" i="2"/>
  <c r="U887" i="2" s="1"/>
  <c r="K887" i="2"/>
  <c r="L887" i="2"/>
  <c r="N887" i="2" s="1"/>
  <c r="M887" i="2"/>
  <c r="Q887" i="2"/>
  <c r="S887" i="2"/>
  <c r="V887" i="2"/>
  <c r="H888" i="2"/>
  <c r="K888" i="2"/>
  <c r="M888" i="2"/>
  <c r="Q888" i="2"/>
  <c r="U888" i="2" s="1"/>
  <c r="V888" i="2"/>
  <c r="H889" i="2"/>
  <c r="U889" i="2" s="1"/>
  <c r="K889" i="2"/>
  <c r="L889" i="2"/>
  <c r="M889" i="2"/>
  <c r="N889" i="2"/>
  <c r="W889" i="2" s="1"/>
  <c r="Q889" i="2"/>
  <c r="R889" i="2"/>
  <c r="S889" i="2"/>
  <c r="T889" i="2"/>
  <c r="V889" i="2"/>
  <c r="H890" i="2"/>
  <c r="K890" i="2"/>
  <c r="M890" i="2"/>
  <c r="S890" i="2" s="1"/>
  <c r="T890" i="2" s="1"/>
  <c r="Q890" i="2"/>
  <c r="V890" i="2"/>
  <c r="H891" i="2"/>
  <c r="U891" i="2" s="1"/>
  <c r="K891" i="2"/>
  <c r="L891" i="2"/>
  <c r="N891" i="2" s="1"/>
  <c r="M891" i="2"/>
  <c r="Q891" i="2"/>
  <c r="W891" i="2" s="1"/>
  <c r="R891" i="2"/>
  <c r="T891" i="2" s="1"/>
  <c r="S891" i="2"/>
  <c r="V891" i="2"/>
  <c r="H892" i="2"/>
  <c r="K892" i="2"/>
  <c r="M892" i="2"/>
  <c r="Q892" i="2"/>
  <c r="U892" i="2" s="1"/>
  <c r="V892" i="2"/>
  <c r="H893" i="2"/>
  <c r="U893" i="2" s="1"/>
  <c r="K893" i="2"/>
  <c r="L893" i="2"/>
  <c r="M893" i="2"/>
  <c r="N893" i="2"/>
  <c r="W893" i="2" s="1"/>
  <c r="Q893" i="2"/>
  <c r="R893" i="2"/>
  <c r="S893" i="2"/>
  <c r="T893" i="2"/>
  <c r="V893" i="2"/>
  <c r="H894" i="2"/>
  <c r="K894" i="2"/>
  <c r="M894" i="2"/>
  <c r="S894" i="2" s="1"/>
  <c r="T894" i="2" s="1"/>
  <c r="Q894" i="2"/>
  <c r="V894" i="2"/>
  <c r="H895" i="2"/>
  <c r="U895" i="2" s="1"/>
  <c r="K895" i="2"/>
  <c r="L895" i="2"/>
  <c r="N895" i="2" s="1"/>
  <c r="M895" i="2"/>
  <c r="Q895" i="2"/>
  <c r="W895" i="2" s="1"/>
  <c r="S895" i="2"/>
  <c r="V895" i="2"/>
  <c r="H896" i="2"/>
  <c r="K896" i="2"/>
  <c r="M896" i="2"/>
  <c r="Q896" i="2"/>
  <c r="U896" i="2" s="1"/>
  <c r="V896" i="2"/>
  <c r="H897" i="2"/>
  <c r="U897" i="2" s="1"/>
  <c r="K897" i="2"/>
  <c r="L897" i="2"/>
  <c r="M897" i="2"/>
  <c r="N897" i="2"/>
  <c r="W897" i="2" s="1"/>
  <c r="Q897" i="2"/>
  <c r="R897" i="2"/>
  <c r="S897" i="2"/>
  <c r="T897" i="2"/>
  <c r="V897" i="2"/>
  <c r="H898" i="2"/>
  <c r="K898" i="2"/>
  <c r="M898" i="2"/>
  <c r="S898" i="2" s="1"/>
  <c r="T898" i="2" s="1"/>
  <c r="Q898" i="2"/>
  <c r="V898" i="2"/>
  <c r="H899" i="2"/>
  <c r="U899" i="2" s="1"/>
  <c r="K899" i="2"/>
  <c r="L899" i="2"/>
  <c r="N899" i="2" s="1"/>
  <c r="M899" i="2"/>
  <c r="Q899" i="2"/>
  <c r="S899" i="2"/>
  <c r="V899" i="2"/>
  <c r="H900" i="2"/>
  <c r="K900" i="2"/>
  <c r="M900" i="2"/>
  <c r="Q900" i="2"/>
  <c r="U900" i="2" s="1"/>
  <c r="V900" i="2"/>
  <c r="H901" i="2"/>
  <c r="U901" i="2" s="1"/>
  <c r="K901" i="2"/>
  <c r="L901" i="2"/>
  <c r="M901" i="2"/>
  <c r="N901" i="2"/>
  <c r="W901" i="2" s="1"/>
  <c r="Q901" i="2"/>
  <c r="R901" i="2"/>
  <c r="S901" i="2"/>
  <c r="T901" i="2"/>
  <c r="V901" i="2"/>
  <c r="H902" i="2"/>
  <c r="K902" i="2"/>
  <c r="M902" i="2"/>
  <c r="S902" i="2" s="1"/>
  <c r="T902" i="2" s="1"/>
  <c r="Q902" i="2"/>
  <c r="H903" i="2"/>
  <c r="U903" i="2" s="1"/>
  <c r="K903" i="2"/>
  <c r="L903" i="2"/>
  <c r="N903" i="2" s="1"/>
  <c r="M903" i="2"/>
  <c r="Q903" i="2"/>
  <c r="S903" i="2"/>
  <c r="V903" i="2"/>
  <c r="H904" i="2"/>
  <c r="K904" i="2"/>
  <c r="M904" i="2"/>
  <c r="Q904" i="2"/>
  <c r="U904" i="2" s="1"/>
  <c r="V904" i="2"/>
  <c r="H905" i="2"/>
  <c r="U905" i="2" s="1"/>
  <c r="K905" i="2"/>
  <c r="L905" i="2"/>
  <c r="M905" i="2"/>
  <c r="N905" i="2"/>
  <c r="W905" i="2" s="1"/>
  <c r="Q905" i="2"/>
  <c r="R905" i="2"/>
  <c r="S905" i="2"/>
  <c r="T905" i="2"/>
  <c r="V905" i="2"/>
  <c r="H906" i="2"/>
  <c r="K906" i="2"/>
  <c r="M906" i="2"/>
  <c r="S906" i="2" s="1"/>
  <c r="T906" i="2" s="1"/>
  <c r="Q906" i="2"/>
  <c r="V906" i="2"/>
  <c r="H907" i="2"/>
  <c r="U907" i="2" s="1"/>
  <c r="K907" i="2"/>
  <c r="L907" i="2"/>
  <c r="N907" i="2" s="1"/>
  <c r="M907" i="2"/>
  <c r="Q907" i="2"/>
  <c r="W907" i="2" s="1"/>
  <c r="R907" i="2"/>
  <c r="T907" i="2" s="1"/>
  <c r="S907" i="2"/>
  <c r="V907" i="2"/>
  <c r="H908" i="2"/>
  <c r="K908" i="2"/>
  <c r="M908" i="2"/>
  <c r="Q908" i="2"/>
  <c r="U908" i="2" s="1"/>
  <c r="V908" i="2"/>
  <c r="H909" i="2"/>
  <c r="U909" i="2" s="1"/>
  <c r="K909" i="2"/>
  <c r="L909" i="2"/>
  <c r="M909" i="2"/>
  <c r="N909" i="2"/>
  <c r="W909" i="2" s="1"/>
  <c r="Q909" i="2"/>
  <c r="R909" i="2"/>
  <c r="S909" i="2"/>
  <c r="T909" i="2"/>
  <c r="V909" i="2"/>
  <c r="H910" i="2"/>
  <c r="K910" i="2"/>
  <c r="M910" i="2"/>
  <c r="S910" i="2" s="1"/>
  <c r="T910" i="2" s="1"/>
  <c r="Q910" i="2"/>
  <c r="V910" i="2"/>
  <c r="H911" i="2"/>
  <c r="U911" i="2" s="1"/>
  <c r="K911" i="2"/>
  <c r="L911" i="2"/>
  <c r="N911" i="2" s="1"/>
  <c r="M911" i="2"/>
  <c r="Q911" i="2"/>
  <c r="W911" i="2" s="1"/>
  <c r="S911" i="2"/>
  <c r="V911" i="2"/>
  <c r="H912" i="2"/>
  <c r="K912" i="2"/>
  <c r="M912" i="2"/>
  <c r="Q912" i="2"/>
  <c r="U912" i="2" s="1"/>
  <c r="V912" i="2"/>
  <c r="H913" i="2"/>
  <c r="U913" i="2" s="1"/>
  <c r="K913" i="2"/>
  <c r="L913" i="2"/>
  <c r="M913" i="2"/>
  <c r="N913" i="2"/>
  <c r="W913" i="2" s="1"/>
  <c r="Q913" i="2"/>
  <c r="R913" i="2"/>
  <c r="S913" i="2"/>
  <c r="T913" i="2"/>
  <c r="V913" i="2"/>
  <c r="H914" i="2"/>
  <c r="K914" i="2"/>
  <c r="M914" i="2"/>
  <c r="S914" i="2" s="1"/>
  <c r="T914" i="2" s="1"/>
  <c r="Q914" i="2"/>
  <c r="V914" i="2"/>
  <c r="H915" i="2"/>
  <c r="U915" i="2" s="1"/>
  <c r="K915" i="2"/>
  <c r="L915" i="2"/>
  <c r="N915" i="2" s="1"/>
  <c r="M915" i="2"/>
  <c r="Q915" i="2"/>
  <c r="S915" i="2"/>
  <c r="V915" i="2"/>
  <c r="H916" i="2"/>
  <c r="K916" i="2"/>
  <c r="M916" i="2"/>
  <c r="Q916" i="2"/>
  <c r="U916" i="2" s="1"/>
  <c r="V916" i="2"/>
  <c r="H917" i="2"/>
  <c r="U917" i="2" s="1"/>
  <c r="K917" i="2"/>
  <c r="L917" i="2"/>
  <c r="M917" i="2"/>
  <c r="N917" i="2"/>
  <c r="W917" i="2" s="1"/>
  <c r="Q917" i="2"/>
  <c r="R917" i="2"/>
  <c r="S917" i="2"/>
  <c r="T917" i="2"/>
  <c r="V917" i="2"/>
  <c r="H918" i="2"/>
  <c r="K918" i="2"/>
  <c r="M918" i="2"/>
  <c r="S918" i="2" s="1"/>
  <c r="T918" i="2" s="1"/>
  <c r="Q918" i="2"/>
  <c r="H919" i="2"/>
  <c r="U919" i="2" s="1"/>
  <c r="K919" i="2"/>
  <c r="L919" i="2"/>
  <c r="N919" i="2" s="1"/>
  <c r="M919" i="2"/>
  <c r="Q919" i="2"/>
  <c r="S919" i="2"/>
  <c r="V919" i="2"/>
  <c r="H920" i="2"/>
  <c r="K920" i="2"/>
  <c r="M920" i="2"/>
  <c r="Q920" i="2"/>
  <c r="U920" i="2" s="1"/>
  <c r="V920" i="2"/>
  <c r="H921" i="2"/>
  <c r="U921" i="2" s="1"/>
  <c r="K921" i="2"/>
  <c r="L921" i="2"/>
  <c r="M921" i="2"/>
  <c r="N921" i="2"/>
  <c r="W921" i="2" s="1"/>
  <c r="Q921" i="2"/>
  <c r="R921" i="2"/>
  <c r="S921" i="2"/>
  <c r="T921" i="2"/>
  <c r="V921" i="2"/>
  <c r="H922" i="2"/>
  <c r="K922" i="2"/>
  <c r="M922" i="2"/>
  <c r="S922" i="2" s="1"/>
  <c r="T922" i="2" s="1"/>
  <c r="Q922" i="2"/>
  <c r="V922" i="2"/>
  <c r="H923" i="2"/>
  <c r="U923" i="2" s="1"/>
  <c r="K923" i="2"/>
  <c r="L923" i="2"/>
  <c r="N923" i="2" s="1"/>
  <c r="M923" i="2"/>
  <c r="Q923" i="2"/>
  <c r="W923" i="2" s="1"/>
  <c r="R923" i="2"/>
  <c r="T923" i="2" s="1"/>
  <c r="S923" i="2"/>
  <c r="V923" i="2"/>
  <c r="H924" i="2"/>
  <c r="K924" i="2"/>
  <c r="M924" i="2"/>
  <c r="Q924" i="2"/>
  <c r="U924" i="2" s="1"/>
  <c r="V924" i="2"/>
  <c r="H925" i="2"/>
  <c r="U925" i="2" s="1"/>
  <c r="K925" i="2"/>
  <c r="L925" i="2"/>
  <c r="M925" i="2"/>
  <c r="N925" i="2"/>
  <c r="W925" i="2" s="1"/>
  <c r="Q925" i="2"/>
  <c r="R925" i="2"/>
  <c r="S925" i="2"/>
  <c r="T925" i="2"/>
  <c r="V925" i="2"/>
  <c r="H926" i="2"/>
  <c r="K926" i="2"/>
  <c r="M926" i="2"/>
  <c r="S926" i="2" s="1"/>
  <c r="T926" i="2" s="1"/>
  <c r="Q926" i="2"/>
  <c r="V926" i="2"/>
  <c r="H927" i="2"/>
  <c r="U927" i="2" s="1"/>
  <c r="K927" i="2"/>
  <c r="L927" i="2"/>
  <c r="N927" i="2" s="1"/>
  <c r="M927" i="2"/>
  <c r="Q927" i="2"/>
  <c r="W927" i="2" s="1"/>
  <c r="S927" i="2"/>
  <c r="V927" i="2"/>
  <c r="H928" i="2"/>
  <c r="K928" i="2"/>
  <c r="M928" i="2"/>
  <c r="Q928" i="2"/>
  <c r="U928" i="2" s="1"/>
  <c r="V928" i="2"/>
  <c r="H929" i="2"/>
  <c r="U929" i="2" s="1"/>
  <c r="K929" i="2"/>
  <c r="L929" i="2"/>
  <c r="M929" i="2"/>
  <c r="N929" i="2"/>
  <c r="W929" i="2" s="1"/>
  <c r="Q929" i="2"/>
  <c r="R929" i="2"/>
  <c r="S929" i="2"/>
  <c r="T929" i="2"/>
  <c r="V929" i="2"/>
  <c r="H930" i="2"/>
  <c r="K930" i="2"/>
  <c r="M930" i="2"/>
  <c r="S930" i="2" s="1"/>
  <c r="T930" i="2" s="1"/>
  <c r="Q930" i="2"/>
  <c r="V930" i="2"/>
  <c r="H931" i="2"/>
  <c r="U931" i="2" s="1"/>
  <c r="K931" i="2"/>
  <c r="L931" i="2"/>
  <c r="N931" i="2" s="1"/>
  <c r="M931" i="2"/>
  <c r="Q931" i="2"/>
  <c r="S931" i="2"/>
  <c r="V931" i="2"/>
  <c r="H932" i="2"/>
  <c r="K932" i="2"/>
  <c r="M932" i="2"/>
  <c r="Q932" i="2"/>
  <c r="U932" i="2" s="1"/>
  <c r="V932" i="2"/>
  <c r="H933" i="2"/>
  <c r="U933" i="2" s="1"/>
  <c r="K933" i="2"/>
  <c r="L933" i="2"/>
  <c r="M933" i="2"/>
  <c r="N933" i="2"/>
  <c r="W933" i="2" s="1"/>
  <c r="Q933" i="2"/>
  <c r="R933" i="2"/>
  <c r="S933" i="2"/>
  <c r="T933" i="2"/>
  <c r="V933" i="2"/>
  <c r="H934" i="2"/>
  <c r="K934" i="2"/>
  <c r="M934" i="2"/>
  <c r="S934" i="2" s="1"/>
  <c r="T934" i="2" s="1"/>
  <c r="Q934" i="2"/>
  <c r="H935" i="2"/>
  <c r="U935" i="2" s="1"/>
  <c r="K935" i="2"/>
  <c r="L935" i="2"/>
  <c r="N935" i="2" s="1"/>
  <c r="M935" i="2"/>
  <c r="Q935" i="2"/>
  <c r="S935" i="2"/>
  <c r="V935" i="2"/>
  <c r="H936" i="2"/>
  <c r="K936" i="2"/>
  <c r="M936" i="2"/>
  <c r="Q936" i="2"/>
  <c r="U936" i="2" s="1"/>
  <c r="V936" i="2"/>
  <c r="H937" i="2"/>
  <c r="U937" i="2" s="1"/>
  <c r="K937" i="2"/>
  <c r="L937" i="2"/>
  <c r="M937" i="2"/>
  <c r="N937" i="2"/>
  <c r="W937" i="2" s="1"/>
  <c r="Q937" i="2"/>
  <c r="R937" i="2"/>
  <c r="S937" i="2"/>
  <c r="T937" i="2"/>
  <c r="V937" i="2"/>
  <c r="H938" i="2"/>
  <c r="K938" i="2"/>
  <c r="M938" i="2"/>
  <c r="S938" i="2" s="1"/>
  <c r="T938" i="2" s="1"/>
  <c r="Q938" i="2"/>
  <c r="V938" i="2"/>
  <c r="H939" i="2"/>
  <c r="U939" i="2" s="1"/>
  <c r="K939" i="2"/>
  <c r="L939" i="2"/>
  <c r="N939" i="2" s="1"/>
  <c r="M939" i="2"/>
  <c r="Q939" i="2"/>
  <c r="W939" i="2" s="1"/>
  <c r="R939" i="2"/>
  <c r="T939" i="2" s="1"/>
  <c r="S939" i="2"/>
  <c r="V939" i="2"/>
  <c r="H940" i="2"/>
  <c r="K940" i="2"/>
  <c r="M940" i="2"/>
  <c r="Q940" i="2"/>
  <c r="U940" i="2" s="1"/>
  <c r="V940" i="2"/>
  <c r="H941" i="2"/>
  <c r="U941" i="2" s="1"/>
  <c r="K941" i="2"/>
  <c r="L941" i="2"/>
  <c r="M941" i="2"/>
  <c r="N941" i="2"/>
  <c r="W941" i="2" s="1"/>
  <c r="Q941" i="2"/>
  <c r="R941" i="2"/>
  <c r="S941" i="2"/>
  <c r="T941" i="2"/>
  <c r="V941" i="2"/>
  <c r="H942" i="2"/>
  <c r="K942" i="2"/>
  <c r="M942" i="2"/>
  <c r="S942" i="2" s="1"/>
  <c r="T942" i="2" s="1"/>
  <c r="Q942" i="2"/>
  <c r="V942" i="2"/>
  <c r="H943" i="2"/>
  <c r="U943" i="2" s="1"/>
  <c r="K943" i="2"/>
  <c r="L943" i="2"/>
  <c r="N943" i="2" s="1"/>
  <c r="M943" i="2"/>
  <c r="Q943" i="2"/>
  <c r="W943" i="2" s="1"/>
  <c r="S943" i="2"/>
  <c r="V943" i="2"/>
  <c r="H944" i="2"/>
  <c r="K944" i="2"/>
  <c r="M944" i="2"/>
  <c r="Q944" i="2"/>
  <c r="U944" i="2" s="1"/>
  <c r="V944" i="2"/>
  <c r="H945" i="2"/>
  <c r="U945" i="2" s="1"/>
  <c r="K945" i="2"/>
  <c r="L945" i="2"/>
  <c r="M945" i="2"/>
  <c r="N945" i="2"/>
  <c r="W945" i="2" s="1"/>
  <c r="Q945" i="2"/>
  <c r="R945" i="2"/>
  <c r="S945" i="2"/>
  <c r="T945" i="2"/>
  <c r="V945" i="2"/>
  <c r="H946" i="2"/>
  <c r="K946" i="2"/>
  <c r="M946" i="2"/>
  <c r="S946" i="2" s="1"/>
  <c r="T946" i="2" s="1"/>
  <c r="Q946" i="2"/>
  <c r="V946" i="2"/>
  <c r="H947" i="2"/>
  <c r="U947" i="2" s="1"/>
  <c r="K947" i="2"/>
  <c r="L947" i="2"/>
  <c r="N947" i="2" s="1"/>
  <c r="M947" i="2"/>
  <c r="Q947" i="2"/>
  <c r="S947" i="2"/>
  <c r="V947" i="2"/>
  <c r="H948" i="2"/>
  <c r="K948" i="2"/>
  <c r="M948" i="2"/>
  <c r="Q948" i="2"/>
  <c r="U948" i="2" s="1"/>
  <c r="V948" i="2"/>
  <c r="H949" i="2"/>
  <c r="U949" i="2" s="1"/>
  <c r="K949" i="2"/>
  <c r="L949" i="2"/>
  <c r="M949" i="2"/>
  <c r="N949" i="2"/>
  <c r="W949" i="2" s="1"/>
  <c r="Q949" i="2"/>
  <c r="R949" i="2"/>
  <c r="S949" i="2"/>
  <c r="T949" i="2"/>
  <c r="V949" i="2"/>
  <c r="H950" i="2"/>
  <c r="K950" i="2"/>
  <c r="M950" i="2"/>
  <c r="S950" i="2" s="1"/>
  <c r="T950" i="2" s="1"/>
  <c r="Q950" i="2"/>
  <c r="H951" i="2"/>
  <c r="U951" i="2" s="1"/>
  <c r="K951" i="2"/>
  <c r="L951" i="2"/>
  <c r="N951" i="2" s="1"/>
  <c r="M951" i="2"/>
  <c r="Q951" i="2"/>
  <c r="S951" i="2"/>
  <c r="V951" i="2"/>
  <c r="H952" i="2"/>
  <c r="K952" i="2"/>
  <c r="M952" i="2"/>
  <c r="Q952" i="2"/>
  <c r="U952" i="2" s="1"/>
  <c r="V952" i="2"/>
  <c r="H953" i="2"/>
  <c r="U953" i="2" s="1"/>
  <c r="K953" i="2"/>
  <c r="L953" i="2"/>
  <c r="M953" i="2"/>
  <c r="N953" i="2"/>
  <c r="W953" i="2" s="1"/>
  <c r="Q953" i="2"/>
  <c r="R953" i="2"/>
  <c r="S953" i="2"/>
  <c r="T953" i="2"/>
  <c r="V953" i="2"/>
  <c r="H954" i="2"/>
  <c r="K954" i="2"/>
  <c r="M954" i="2"/>
  <c r="S954" i="2" s="1"/>
  <c r="T954" i="2" s="1"/>
  <c r="Q954" i="2"/>
  <c r="V954" i="2"/>
  <c r="H955" i="2"/>
  <c r="U955" i="2" s="1"/>
  <c r="K955" i="2"/>
  <c r="L955" i="2"/>
  <c r="N955" i="2" s="1"/>
  <c r="M955" i="2"/>
  <c r="Q955" i="2"/>
  <c r="W955" i="2" s="1"/>
  <c r="R955" i="2"/>
  <c r="T955" i="2" s="1"/>
  <c r="S955" i="2"/>
  <c r="V955" i="2"/>
  <c r="H956" i="2"/>
  <c r="K956" i="2"/>
  <c r="M956" i="2"/>
  <c r="Q956" i="2"/>
  <c r="U956" i="2" s="1"/>
  <c r="V956" i="2"/>
  <c r="H957" i="2"/>
  <c r="U957" i="2" s="1"/>
  <c r="K957" i="2"/>
  <c r="L957" i="2"/>
  <c r="M957" i="2"/>
  <c r="N957" i="2"/>
  <c r="W957" i="2" s="1"/>
  <c r="Q957" i="2"/>
  <c r="R957" i="2"/>
  <c r="S957" i="2"/>
  <c r="T957" i="2"/>
  <c r="V957" i="2"/>
  <c r="H958" i="2"/>
  <c r="K958" i="2"/>
  <c r="M958" i="2"/>
  <c r="S958" i="2" s="1"/>
  <c r="T958" i="2" s="1"/>
  <c r="Q958" i="2"/>
  <c r="V958" i="2"/>
  <c r="H959" i="2"/>
  <c r="U959" i="2" s="1"/>
  <c r="K959" i="2"/>
  <c r="L959" i="2"/>
  <c r="N959" i="2" s="1"/>
  <c r="M959" i="2"/>
  <c r="Q959" i="2"/>
  <c r="W959" i="2" s="1"/>
  <c r="S959" i="2"/>
  <c r="V959" i="2"/>
  <c r="H960" i="2"/>
  <c r="K960" i="2"/>
  <c r="M960" i="2"/>
  <c r="Q960" i="2"/>
  <c r="U960" i="2" s="1"/>
  <c r="V960" i="2"/>
  <c r="H961" i="2"/>
  <c r="U961" i="2" s="1"/>
  <c r="K961" i="2"/>
  <c r="L961" i="2"/>
  <c r="M961" i="2"/>
  <c r="N961" i="2"/>
  <c r="W961" i="2" s="1"/>
  <c r="Q961" i="2"/>
  <c r="R961" i="2"/>
  <c r="S961" i="2"/>
  <c r="T961" i="2"/>
  <c r="V961" i="2"/>
  <c r="H962" i="2"/>
  <c r="K962" i="2"/>
  <c r="M962" i="2"/>
  <c r="S962" i="2" s="1"/>
  <c r="T962" i="2" s="1"/>
  <c r="Q962" i="2"/>
  <c r="V962" i="2"/>
  <c r="H963" i="2"/>
  <c r="U963" i="2" s="1"/>
  <c r="K963" i="2"/>
  <c r="L963" i="2"/>
  <c r="N963" i="2" s="1"/>
  <c r="M963" i="2"/>
  <c r="Q963" i="2"/>
  <c r="S963" i="2"/>
  <c r="V963" i="2"/>
  <c r="H964" i="2"/>
  <c r="K964" i="2"/>
  <c r="M964" i="2"/>
  <c r="Q964" i="2"/>
  <c r="U964" i="2" s="1"/>
  <c r="V964" i="2"/>
  <c r="H965" i="2"/>
  <c r="U965" i="2" s="1"/>
  <c r="K965" i="2"/>
  <c r="L965" i="2"/>
  <c r="M965" i="2"/>
  <c r="N965" i="2"/>
  <c r="W965" i="2" s="1"/>
  <c r="Q965" i="2"/>
  <c r="R965" i="2"/>
  <c r="S965" i="2"/>
  <c r="T965" i="2"/>
  <c r="V965" i="2"/>
  <c r="H966" i="2"/>
  <c r="K966" i="2"/>
  <c r="M966" i="2"/>
  <c r="S966" i="2" s="1"/>
  <c r="T966" i="2" s="1"/>
  <c r="Q966" i="2"/>
  <c r="H967" i="2"/>
  <c r="U967" i="2" s="1"/>
  <c r="K967" i="2"/>
  <c r="L967" i="2"/>
  <c r="N967" i="2" s="1"/>
  <c r="M967" i="2"/>
  <c r="Q967" i="2"/>
  <c r="S967" i="2"/>
  <c r="V967" i="2"/>
  <c r="H968" i="2"/>
  <c r="K968" i="2"/>
  <c r="M968" i="2"/>
  <c r="Q968" i="2"/>
  <c r="U968" i="2" s="1"/>
  <c r="V968" i="2"/>
  <c r="H969" i="2"/>
  <c r="U969" i="2" s="1"/>
  <c r="K969" i="2"/>
  <c r="L969" i="2"/>
  <c r="M969" i="2"/>
  <c r="N969" i="2"/>
  <c r="W969" i="2" s="1"/>
  <c r="Q969" i="2"/>
  <c r="R969" i="2"/>
  <c r="S969" i="2"/>
  <c r="T969" i="2"/>
  <c r="V969" i="2"/>
  <c r="H970" i="2"/>
  <c r="K970" i="2"/>
  <c r="M970" i="2"/>
  <c r="S970" i="2" s="1"/>
  <c r="T970" i="2" s="1"/>
  <c r="Q970" i="2"/>
  <c r="V970" i="2"/>
  <c r="H971" i="2"/>
  <c r="U971" i="2" s="1"/>
  <c r="K971" i="2"/>
  <c r="L971" i="2"/>
  <c r="N971" i="2" s="1"/>
  <c r="M971" i="2"/>
  <c r="Q971" i="2"/>
  <c r="W971" i="2" s="1"/>
  <c r="R971" i="2"/>
  <c r="T971" i="2" s="1"/>
  <c r="S971" i="2"/>
  <c r="V971" i="2"/>
  <c r="H972" i="2"/>
  <c r="K972" i="2"/>
  <c r="M972" i="2"/>
  <c r="Q972" i="2"/>
  <c r="U972" i="2" s="1"/>
  <c r="V972" i="2"/>
  <c r="H973" i="2"/>
  <c r="U973" i="2" s="1"/>
  <c r="K973" i="2"/>
  <c r="L973" i="2"/>
  <c r="M973" i="2"/>
  <c r="N973" i="2"/>
  <c r="W973" i="2" s="1"/>
  <c r="Q973" i="2"/>
  <c r="R973" i="2"/>
  <c r="S973" i="2"/>
  <c r="T973" i="2"/>
  <c r="V973" i="2"/>
  <c r="H974" i="2"/>
  <c r="K974" i="2"/>
  <c r="M974" i="2"/>
  <c r="S974" i="2" s="1"/>
  <c r="T974" i="2" s="1"/>
  <c r="Q974" i="2"/>
  <c r="V974" i="2"/>
  <c r="H975" i="2"/>
  <c r="U975" i="2" s="1"/>
  <c r="K975" i="2"/>
  <c r="L975" i="2"/>
  <c r="M975" i="2"/>
  <c r="N975" i="2"/>
  <c r="Q975" i="2"/>
  <c r="R975" i="2"/>
  <c r="S975" i="2"/>
  <c r="T975" i="2"/>
  <c r="V975" i="2"/>
  <c r="H976" i="2"/>
  <c r="K976" i="2"/>
  <c r="M976" i="2"/>
  <c r="Q976" i="2"/>
  <c r="V976" i="2"/>
  <c r="H977" i="2"/>
  <c r="U977" i="2" s="1"/>
  <c r="K977" i="2"/>
  <c r="L977" i="2"/>
  <c r="M977" i="2"/>
  <c r="N977" i="2"/>
  <c r="W977" i="2" s="1"/>
  <c r="Q977" i="2"/>
  <c r="R977" i="2"/>
  <c r="S977" i="2"/>
  <c r="T977" i="2"/>
  <c r="V977" i="2"/>
  <c r="H978" i="2"/>
  <c r="K978" i="2"/>
  <c r="M978" i="2"/>
  <c r="Q978" i="2"/>
  <c r="V978" i="2"/>
  <c r="H979" i="2"/>
  <c r="U979" i="2" s="1"/>
  <c r="K979" i="2"/>
  <c r="L979" i="2"/>
  <c r="M979" i="2"/>
  <c r="N979" i="2"/>
  <c r="Q979" i="2"/>
  <c r="R979" i="2"/>
  <c r="S979" i="2"/>
  <c r="T979" i="2"/>
  <c r="V979" i="2"/>
  <c r="H980" i="2"/>
  <c r="K980" i="2"/>
  <c r="M980" i="2"/>
  <c r="Q980" i="2"/>
  <c r="V980" i="2"/>
  <c r="H981" i="2"/>
  <c r="U981" i="2" s="1"/>
  <c r="K981" i="2"/>
  <c r="L981" i="2"/>
  <c r="M981" i="2"/>
  <c r="N981" i="2"/>
  <c r="W981" i="2" s="1"/>
  <c r="Q981" i="2"/>
  <c r="R981" i="2"/>
  <c r="S981" i="2"/>
  <c r="T981" i="2"/>
  <c r="V981" i="2"/>
  <c r="H982" i="2"/>
  <c r="K982" i="2"/>
  <c r="M982" i="2"/>
  <c r="Q982" i="2"/>
  <c r="V982" i="2"/>
  <c r="H983" i="2"/>
  <c r="U983" i="2" s="1"/>
  <c r="K983" i="2"/>
  <c r="L983" i="2"/>
  <c r="M983" i="2"/>
  <c r="N983" i="2"/>
  <c r="Q983" i="2"/>
  <c r="R983" i="2"/>
  <c r="S983" i="2"/>
  <c r="T983" i="2"/>
  <c r="V983" i="2"/>
  <c r="H984" i="2"/>
  <c r="K984" i="2"/>
  <c r="M984" i="2"/>
  <c r="Q984" i="2"/>
  <c r="V984" i="2"/>
  <c r="H985" i="2"/>
  <c r="U985" i="2" s="1"/>
  <c r="K985" i="2"/>
  <c r="L985" i="2"/>
  <c r="M985" i="2"/>
  <c r="N985" i="2"/>
  <c r="W985" i="2" s="1"/>
  <c r="Q985" i="2"/>
  <c r="R985" i="2"/>
  <c r="S985" i="2"/>
  <c r="T985" i="2"/>
  <c r="V985" i="2"/>
  <c r="H986" i="2"/>
  <c r="K986" i="2"/>
  <c r="M986" i="2"/>
  <c r="Q986" i="2"/>
  <c r="V986" i="2"/>
  <c r="H987" i="2"/>
  <c r="U987" i="2" s="1"/>
  <c r="K987" i="2"/>
  <c r="L987" i="2"/>
  <c r="M987" i="2"/>
  <c r="N987" i="2"/>
  <c r="Q987" i="2"/>
  <c r="R987" i="2"/>
  <c r="S987" i="2"/>
  <c r="T987" i="2"/>
  <c r="V987" i="2"/>
  <c r="H988" i="2"/>
  <c r="K988" i="2"/>
  <c r="M988" i="2"/>
  <c r="Q988" i="2"/>
  <c r="V988" i="2"/>
  <c r="H989" i="2"/>
  <c r="U989" i="2" s="1"/>
  <c r="K989" i="2"/>
  <c r="L989" i="2"/>
  <c r="M989" i="2"/>
  <c r="N989" i="2"/>
  <c r="W989" i="2" s="1"/>
  <c r="Q989" i="2"/>
  <c r="R989" i="2"/>
  <c r="S989" i="2"/>
  <c r="T989" i="2"/>
  <c r="V989" i="2"/>
  <c r="H990" i="2"/>
  <c r="K990" i="2"/>
  <c r="M990" i="2"/>
  <c r="Q990" i="2"/>
  <c r="V990" i="2"/>
  <c r="H991" i="2"/>
  <c r="U991" i="2" s="1"/>
  <c r="K991" i="2"/>
  <c r="L991" i="2"/>
  <c r="M991" i="2"/>
  <c r="N991" i="2"/>
  <c r="Q991" i="2"/>
  <c r="R991" i="2"/>
  <c r="S991" i="2"/>
  <c r="T991" i="2"/>
  <c r="V991" i="2"/>
  <c r="H992" i="2"/>
  <c r="K992" i="2"/>
  <c r="M992" i="2"/>
  <c r="Q992" i="2"/>
  <c r="V992" i="2"/>
  <c r="H993" i="2"/>
  <c r="U993" i="2" s="1"/>
  <c r="K993" i="2"/>
  <c r="L993" i="2"/>
  <c r="M993" i="2"/>
  <c r="N993" i="2"/>
  <c r="W993" i="2" s="1"/>
  <c r="Q993" i="2"/>
  <c r="R993" i="2"/>
  <c r="S993" i="2"/>
  <c r="T993" i="2"/>
  <c r="V993" i="2"/>
  <c r="H994" i="2"/>
  <c r="K994" i="2"/>
  <c r="M994" i="2"/>
  <c r="Q994" i="2"/>
  <c r="V994" i="2"/>
  <c r="H995" i="2"/>
  <c r="U995" i="2" s="1"/>
  <c r="K995" i="2"/>
  <c r="L995" i="2"/>
  <c r="M995" i="2"/>
  <c r="N995" i="2"/>
  <c r="Q995" i="2"/>
  <c r="R995" i="2"/>
  <c r="S995" i="2"/>
  <c r="T995" i="2"/>
  <c r="V995" i="2"/>
  <c r="H996" i="2"/>
  <c r="K996" i="2"/>
  <c r="M996" i="2"/>
  <c r="Q996" i="2"/>
  <c r="V996" i="2"/>
  <c r="H997" i="2"/>
  <c r="U997" i="2" s="1"/>
  <c r="K997" i="2"/>
  <c r="L997" i="2"/>
  <c r="M997" i="2"/>
  <c r="N997" i="2"/>
  <c r="W997" i="2" s="1"/>
  <c r="Q997" i="2"/>
  <c r="R997" i="2"/>
  <c r="S997" i="2"/>
  <c r="T997" i="2"/>
  <c r="V997" i="2"/>
  <c r="H998" i="2"/>
  <c r="K998" i="2"/>
  <c r="M998" i="2"/>
  <c r="Q998" i="2"/>
  <c r="V998" i="2"/>
  <c r="H999" i="2"/>
  <c r="U999" i="2" s="1"/>
  <c r="K999" i="2"/>
  <c r="L999" i="2"/>
  <c r="M999" i="2"/>
  <c r="N999" i="2"/>
  <c r="Q999" i="2"/>
  <c r="R999" i="2"/>
  <c r="S999" i="2"/>
  <c r="T999" i="2"/>
  <c r="V999" i="2"/>
  <c r="H1000" i="2"/>
  <c r="K1000" i="2"/>
  <c r="M1000" i="2"/>
  <c r="Q1000" i="2"/>
  <c r="V1000" i="2"/>
  <c r="H1001" i="2"/>
  <c r="U1001" i="2" s="1"/>
  <c r="K1001" i="2"/>
  <c r="L1001" i="2"/>
  <c r="M1001" i="2"/>
  <c r="N1001" i="2"/>
  <c r="W1001" i="2" s="1"/>
  <c r="Q1001" i="2"/>
  <c r="R1001" i="2"/>
  <c r="S1001" i="2"/>
  <c r="T1001" i="2"/>
  <c r="V1001" i="2"/>
  <c r="H1002" i="2"/>
  <c r="K1002" i="2"/>
  <c r="M1002" i="2"/>
  <c r="Q1002" i="2"/>
  <c r="V1002" i="2"/>
  <c r="H1003" i="2"/>
  <c r="U1003" i="2" s="1"/>
  <c r="K1003" i="2"/>
  <c r="L1003" i="2"/>
  <c r="M1003" i="2"/>
  <c r="N1003" i="2"/>
  <c r="Q1003" i="2"/>
  <c r="R1003" i="2"/>
  <c r="S1003" i="2"/>
  <c r="T1003" i="2"/>
  <c r="V1003" i="2"/>
  <c r="H1004" i="2"/>
  <c r="K1004" i="2"/>
  <c r="M1004" i="2"/>
  <c r="Q1004" i="2"/>
  <c r="V1004" i="2"/>
  <c r="H1005" i="2"/>
  <c r="U1005" i="2" s="1"/>
  <c r="K1005" i="2"/>
  <c r="L1005" i="2"/>
  <c r="M1005" i="2"/>
  <c r="N1005" i="2"/>
  <c r="W1005" i="2" s="1"/>
  <c r="Q1005" i="2"/>
  <c r="R1005" i="2"/>
  <c r="S1005" i="2"/>
  <c r="T1005" i="2"/>
  <c r="V1005" i="2"/>
  <c r="H1006" i="2"/>
  <c r="K1006" i="2"/>
  <c r="M1006" i="2"/>
  <c r="Q1006" i="2"/>
  <c r="V1006" i="2"/>
  <c r="H1007" i="2"/>
  <c r="U1007" i="2" s="1"/>
  <c r="K1007" i="2"/>
  <c r="L1007" i="2"/>
  <c r="M1007" i="2"/>
  <c r="N1007" i="2"/>
  <c r="Q1007" i="2"/>
  <c r="R1007" i="2"/>
  <c r="S1007" i="2"/>
  <c r="T1007" i="2"/>
  <c r="V1007" i="2"/>
  <c r="H1008" i="2"/>
  <c r="K1008" i="2"/>
  <c r="M1008" i="2"/>
  <c r="Q1008" i="2"/>
  <c r="V1008" i="2"/>
  <c r="H1009" i="2"/>
  <c r="U1009" i="2" s="1"/>
  <c r="K1009" i="2"/>
  <c r="L1009" i="2"/>
  <c r="M1009" i="2"/>
  <c r="N1009" i="2"/>
  <c r="W1009" i="2" s="1"/>
  <c r="Q1009" i="2"/>
  <c r="R1009" i="2"/>
  <c r="S1009" i="2"/>
  <c r="T1009" i="2"/>
  <c r="V1009" i="2"/>
  <c r="H1010" i="2"/>
  <c r="K1010" i="2"/>
  <c r="M1010" i="2"/>
  <c r="S1010" i="2" s="1"/>
  <c r="N1010" i="2"/>
  <c r="Q1010" i="2"/>
  <c r="W1010" i="2" s="1"/>
  <c r="T1010" i="2"/>
  <c r="H1011" i="2"/>
  <c r="K1011" i="2"/>
  <c r="L1011" i="2"/>
  <c r="M1011" i="2"/>
  <c r="N1011" i="2"/>
  <c r="Q1011" i="2"/>
  <c r="W1011" i="2" s="1"/>
  <c r="R1011" i="2"/>
  <c r="S1011" i="2"/>
  <c r="T1011" i="2"/>
  <c r="U1011" i="2"/>
  <c r="H1012" i="2"/>
  <c r="K1012" i="2"/>
  <c r="M1012" i="2"/>
  <c r="N1012" i="2" s="1"/>
  <c r="W1012" i="2" s="1"/>
  <c r="Q1012" i="2"/>
  <c r="V1012" i="2"/>
  <c r="H1013" i="2"/>
  <c r="U1013" i="2" s="1"/>
  <c r="K1013" i="2"/>
  <c r="L1013" i="2"/>
  <c r="N1013" i="2" s="1"/>
  <c r="W1013" i="2" s="1"/>
  <c r="M1013" i="2"/>
  <c r="Q1013" i="2"/>
  <c r="S1013" i="2"/>
  <c r="V1013" i="2"/>
  <c r="H1014" i="2"/>
  <c r="K1014" i="2"/>
  <c r="M1014" i="2"/>
  <c r="S1014" i="2" s="1"/>
  <c r="N1014" i="2"/>
  <c r="Q1014" i="2"/>
  <c r="U1014" i="2"/>
  <c r="V1014" i="2"/>
  <c r="H1015" i="2"/>
  <c r="K1015" i="2"/>
  <c r="L1015" i="2"/>
  <c r="N1015" i="2" s="1"/>
  <c r="M1015" i="2"/>
  <c r="Q1015" i="2"/>
  <c r="R1015" i="2"/>
  <c r="T1015" i="2" s="1"/>
  <c r="S1015" i="2"/>
  <c r="U1015" i="2"/>
  <c r="V1015" i="2"/>
  <c r="H1016" i="2"/>
  <c r="K1016" i="2"/>
  <c r="M1016" i="2"/>
  <c r="Q1016" i="2"/>
  <c r="S1016" i="2"/>
  <c r="T1016" i="2" s="1"/>
  <c r="H1017" i="2"/>
  <c r="U1017" i="2" s="1"/>
  <c r="K1017" i="2"/>
  <c r="L1017" i="2"/>
  <c r="M1017" i="2"/>
  <c r="N1017" i="2"/>
  <c r="W1017" i="2" s="1"/>
  <c r="Q1017" i="2"/>
  <c r="R1017" i="2"/>
  <c r="S1017" i="2"/>
  <c r="T1017" i="2"/>
  <c r="V1017" i="2"/>
  <c r="H1018" i="2"/>
  <c r="K1018" i="2"/>
  <c r="M1018" i="2"/>
  <c r="S1018" i="2" s="1"/>
  <c r="N1018" i="2"/>
  <c r="Q1018" i="2"/>
  <c r="W1018" i="2" s="1"/>
  <c r="T1018" i="2"/>
  <c r="S1011" i="3" l="1"/>
  <c r="T1011" i="3" s="1"/>
  <c r="S995" i="3"/>
  <c r="T995" i="3" s="1"/>
  <c r="S979" i="3"/>
  <c r="T979" i="3" s="1"/>
  <c r="S974" i="3"/>
  <c r="T974" i="3" s="1"/>
  <c r="R965" i="3"/>
  <c r="T966" i="3" s="1"/>
  <c r="N966" i="3"/>
  <c r="W966" i="3" s="1"/>
  <c r="N961" i="3"/>
  <c r="W961" i="3" s="1"/>
  <c r="S961" i="3"/>
  <c r="T961" i="3" s="1"/>
  <c r="S947" i="3"/>
  <c r="T947" i="3" s="1"/>
  <c r="S942" i="3"/>
  <c r="T942" i="3" s="1"/>
  <c r="R933" i="3"/>
  <c r="T934" i="3" s="1"/>
  <c r="N934" i="3"/>
  <c r="W934" i="3" s="1"/>
  <c r="N929" i="3"/>
  <c r="W929" i="3" s="1"/>
  <c r="S929" i="3"/>
  <c r="T929" i="3" s="1"/>
  <c r="S915" i="3"/>
  <c r="T915" i="3" s="1"/>
  <c r="S910" i="3"/>
  <c r="T910" i="3" s="1"/>
  <c r="R901" i="3"/>
  <c r="T902" i="3" s="1"/>
  <c r="N902" i="3"/>
  <c r="W902" i="3" s="1"/>
  <c r="N897" i="3"/>
  <c r="W897" i="3" s="1"/>
  <c r="S897" i="3"/>
  <c r="T897" i="3" s="1"/>
  <c r="S883" i="3"/>
  <c r="T883" i="3" s="1"/>
  <c r="S878" i="3"/>
  <c r="T878" i="3" s="1"/>
  <c r="R869" i="3"/>
  <c r="T870" i="3" s="1"/>
  <c r="N870" i="3"/>
  <c r="W870" i="3" s="1"/>
  <c r="N865" i="3"/>
  <c r="W865" i="3" s="1"/>
  <c r="S865" i="3"/>
  <c r="T865" i="3" s="1"/>
  <c r="S851" i="3"/>
  <c r="T851" i="3" s="1"/>
  <c r="S846" i="3"/>
  <c r="T846" i="3" s="1"/>
  <c r="R837" i="3"/>
  <c r="T838" i="3" s="1"/>
  <c r="N838" i="3"/>
  <c r="W838" i="3" s="1"/>
  <c r="N833" i="3"/>
  <c r="W833" i="3" s="1"/>
  <c r="S833" i="3"/>
  <c r="T833" i="3" s="1"/>
  <c r="S817" i="3"/>
  <c r="T817" i="3" s="1"/>
  <c r="S812" i="3"/>
  <c r="T812" i="3" s="1"/>
  <c r="R803" i="3"/>
  <c r="T804" i="3" s="1"/>
  <c r="N804" i="3"/>
  <c r="W804" i="3" s="1"/>
  <c r="N799" i="3"/>
  <c r="W799" i="3" s="1"/>
  <c r="S799" i="3"/>
  <c r="T799" i="3" s="1"/>
  <c r="S785" i="3"/>
  <c r="T785" i="3" s="1"/>
  <c r="S780" i="3"/>
  <c r="T780" i="3" s="1"/>
  <c r="R771" i="3"/>
  <c r="T772" i="3" s="1"/>
  <c r="N772" i="3"/>
  <c r="W772" i="3" s="1"/>
  <c r="N767" i="3"/>
  <c r="W767" i="3" s="1"/>
  <c r="S767" i="3"/>
  <c r="T767" i="3" s="1"/>
  <c r="S753" i="3"/>
  <c r="T753" i="3" s="1"/>
  <c r="S748" i="3"/>
  <c r="T748" i="3" s="1"/>
  <c r="R739" i="3"/>
  <c r="T740" i="3" s="1"/>
  <c r="N740" i="3"/>
  <c r="W740" i="3" s="1"/>
  <c r="N735" i="3"/>
  <c r="W735" i="3" s="1"/>
  <c r="S735" i="3"/>
  <c r="T735" i="3" s="1"/>
  <c r="S721" i="3"/>
  <c r="T721" i="3" s="1"/>
  <c r="S716" i="3"/>
  <c r="T716" i="3" s="1"/>
  <c r="T688" i="3"/>
  <c r="T656" i="3"/>
  <c r="T624" i="3"/>
  <c r="M618" i="3"/>
  <c r="H618" i="3"/>
  <c r="U618" i="3" s="1"/>
  <c r="R591" i="3"/>
  <c r="T592" i="3" s="1"/>
  <c r="N592" i="3"/>
  <c r="W592" i="3" s="1"/>
  <c r="T588" i="3"/>
  <c r="S580" i="3"/>
  <c r="T580" i="3" s="1"/>
  <c r="N548" i="3"/>
  <c r="W548" i="3" s="1"/>
  <c r="S548" i="3"/>
  <c r="T548" i="3" s="1"/>
  <c r="N536" i="3"/>
  <c r="S536" i="3"/>
  <c r="T536" i="3" s="1"/>
  <c r="T885" i="3"/>
  <c r="T755" i="3"/>
  <c r="R707" i="3"/>
  <c r="T708" i="3" s="1"/>
  <c r="N708" i="3"/>
  <c r="W708" i="3" s="1"/>
  <c r="N703" i="3"/>
  <c r="W703" i="3" s="1"/>
  <c r="S703" i="3"/>
  <c r="T703" i="3" s="1"/>
  <c r="R675" i="3"/>
  <c r="T676" i="3" s="1"/>
  <c r="N676" i="3"/>
  <c r="W676" i="3" s="1"/>
  <c r="N671" i="3"/>
  <c r="W671" i="3" s="1"/>
  <c r="S671" i="3"/>
  <c r="T671" i="3" s="1"/>
  <c r="R643" i="3"/>
  <c r="T644" i="3" s="1"/>
  <c r="N644" i="3"/>
  <c r="W644" i="3" s="1"/>
  <c r="N639" i="3"/>
  <c r="W639" i="3" s="1"/>
  <c r="S639" i="3"/>
  <c r="T639" i="3" s="1"/>
  <c r="N603" i="3"/>
  <c r="W603" i="3" s="1"/>
  <c r="S603" i="3"/>
  <c r="T603" i="3" s="1"/>
  <c r="S565" i="3"/>
  <c r="T565" i="3" s="1"/>
  <c r="N565" i="3"/>
  <c r="W565" i="3" s="1"/>
  <c r="N551" i="3"/>
  <c r="W551" i="3" s="1"/>
  <c r="S551" i="3"/>
  <c r="T551" i="3" s="1"/>
  <c r="U522" i="3"/>
  <c r="V522" i="3"/>
  <c r="U450" i="3"/>
  <c r="V450" i="3"/>
  <c r="N441" i="3"/>
  <c r="W441" i="3" s="1"/>
  <c r="S441" i="3"/>
  <c r="T441" i="3" s="1"/>
  <c r="N440" i="3"/>
  <c r="W440" i="3" s="1"/>
  <c r="S440" i="3"/>
  <c r="T440" i="3" s="1"/>
  <c r="V430" i="3"/>
  <c r="W430" i="3"/>
  <c r="N366" i="3"/>
  <c r="W366" i="3" s="1"/>
  <c r="S366" i="3"/>
  <c r="U40" i="3"/>
  <c r="V40" i="3"/>
  <c r="N35" i="3"/>
  <c r="W35" i="3" s="1"/>
  <c r="S35" i="3"/>
  <c r="T35" i="3" s="1"/>
  <c r="N33" i="3"/>
  <c r="W33" i="3" s="1"/>
  <c r="S33" i="3"/>
  <c r="T33" i="3" s="1"/>
  <c r="N27" i="3"/>
  <c r="W27" i="3" s="1"/>
  <c r="S27" i="3"/>
  <c r="T27" i="3" s="1"/>
  <c r="N25" i="3"/>
  <c r="W25" i="3" s="1"/>
  <c r="S25" i="3"/>
  <c r="T25" i="3" s="1"/>
  <c r="N19" i="3"/>
  <c r="W19" i="3" s="1"/>
  <c r="S19" i="3"/>
  <c r="T19" i="3" s="1"/>
  <c r="N17" i="3"/>
  <c r="W17" i="3" s="1"/>
  <c r="S17" i="3"/>
  <c r="T17" i="3" s="1"/>
  <c r="N11" i="3"/>
  <c r="W11" i="3" s="1"/>
  <c r="S11" i="3"/>
  <c r="T11" i="3" s="1"/>
  <c r="N9" i="3"/>
  <c r="W9" i="3" s="1"/>
  <c r="S9" i="3"/>
  <c r="T9" i="3" s="1"/>
  <c r="N3" i="3"/>
  <c r="W3" i="3" s="1"/>
  <c r="S3" i="3"/>
  <c r="T3" i="3" s="1"/>
  <c r="S1009" i="3"/>
  <c r="T1009" i="3" s="1"/>
  <c r="N1005" i="3"/>
  <c r="W1005" i="3" s="1"/>
  <c r="S1005" i="3"/>
  <c r="T1005" i="3" s="1"/>
  <c r="S993" i="3"/>
  <c r="T993" i="3" s="1"/>
  <c r="N989" i="3"/>
  <c r="W989" i="3" s="1"/>
  <c r="S989" i="3"/>
  <c r="T989" i="3" s="1"/>
  <c r="T978" i="3"/>
  <c r="T965" i="3"/>
  <c r="T946" i="3"/>
  <c r="T933" i="3"/>
  <c r="T914" i="3"/>
  <c r="T901" i="3"/>
  <c r="T882" i="3"/>
  <c r="T869" i="3"/>
  <c r="T850" i="3"/>
  <c r="T837" i="3"/>
  <c r="T816" i="3"/>
  <c r="T803" i="3"/>
  <c r="T784" i="3"/>
  <c r="T771" i="3"/>
  <c r="T752" i="3"/>
  <c r="T739" i="3"/>
  <c r="T720" i="3"/>
  <c r="S705" i="3"/>
  <c r="T705" i="3" s="1"/>
  <c r="S700" i="3"/>
  <c r="T700" i="3" s="1"/>
  <c r="R691" i="3"/>
  <c r="T692" i="3" s="1"/>
  <c r="N692" i="3"/>
  <c r="W692" i="3" s="1"/>
  <c r="N687" i="3"/>
  <c r="W687" i="3" s="1"/>
  <c r="S687" i="3"/>
  <c r="T687" i="3" s="1"/>
  <c r="S673" i="3"/>
  <c r="T673" i="3" s="1"/>
  <c r="S668" i="3"/>
  <c r="T668" i="3" s="1"/>
  <c r="R659" i="3"/>
  <c r="T660" i="3" s="1"/>
  <c r="N660" i="3"/>
  <c r="W660" i="3" s="1"/>
  <c r="N655" i="3"/>
  <c r="W655" i="3" s="1"/>
  <c r="S655" i="3"/>
  <c r="T655" i="3" s="1"/>
  <c r="R627" i="3"/>
  <c r="T628" i="3" s="1"/>
  <c r="N628" i="3"/>
  <c r="W628" i="3" s="1"/>
  <c r="N623" i="3"/>
  <c r="W623" i="3" s="1"/>
  <c r="S623" i="3"/>
  <c r="T623" i="3" s="1"/>
  <c r="S605" i="3"/>
  <c r="T605" i="3" s="1"/>
  <c r="S600" i="3"/>
  <c r="T600" i="3" s="1"/>
  <c r="T591" i="3"/>
  <c r="N587" i="3"/>
  <c r="W587" i="3" s="1"/>
  <c r="S587" i="3"/>
  <c r="T587" i="3" s="1"/>
  <c r="S576" i="3"/>
  <c r="T576" i="3" s="1"/>
  <c r="N504" i="3"/>
  <c r="S504" i="3"/>
  <c r="T504" i="3" s="1"/>
  <c r="T1013" i="3"/>
  <c r="T997" i="3"/>
  <c r="R981" i="3"/>
  <c r="T982" i="3" s="1"/>
  <c r="N982" i="3"/>
  <c r="W982" i="3" s="1"/>
  <c r="N977" i="3"/>
  <c r="W977" i="3" s="1"/>
  <c r="S977" i="3"/>
  <c r="T977" i="3" s="1"/>
  <c r="R949" i="3"/>
  <c r="T950" i="3" s="1"/>
  <c r="N950" i="3"/>
  <c r="W950" i="3" s="1"/>
  <c r="N945" i="3"/>
  <c r="W945" i="3" s="1"/>
  <c r="S945" i="3"/>
  <c r="T945" i="3" s="1"/>
  <c r="R917" i="3"/>
  <c r="T918" i="3" s="1"/>
  <c r="N918" i="3"/>
  <c r="W918" i="3" s="1"/>
  <c r="N913" i="3"/>
  <c r="W913" i="3" s="1"/>
  <c r="S913" i="3"/>
  <c r="T913" i="3" s="1"/>
  <c r="R885" i="3"/>
  <c r="T886" i="3" s="1"/>
  <c r="N886" i="3"/>
  <c r="W886" i="3" s="1"/>
  <c r="N881" i="3"/>
  <c r="W881" i="3" s="1"/>
  <c r="S881" i="3"/>
  <c r="T881" i="3" s="1"/>
  <c r="R853" i="3"/>
  <c r="T854" i="3" s="1"/>
  <c r="N854" i="3"/>
  <c r="W854" i="3" s="1"/>
  <c r="N849" i="3"/>
  <c r="W849" i="3" s="1"/>
  <c r="S849" i="3"/>
  <c r="T849" i="3" s="1"/>
  <c r="R819" i="3"/>
  <c r="T820" i="3" s="1"/>
  <c r="N820" i="3"/>
  <c r="W820" i="3" s="1"/>
  <c r="N815" i="3"/>
  <c r="W815" i="3" s="1"/>
  <c r="S815" i="3"/>
  <c r="T815" i="3" s="1"/>
  <c r="R787" i="3"/>
  <c r="T788" i="3" s="1"/>
  <c r="N788" i="3"/>
  <c r="W788" i="3" s="1"/>
  <c r="N783" i="3"/>
  <c r="W783" i="3" s="1"/>
  <c r="S783" i="3"/>
  <c r="T783" i="3" s="1"/>
  <c r="R755" i="3"/>
  <c r="T756" i="3" s="1"/>
  <c r="N756" i="3"/>
  <c r="W756" i="3" s="1"/>
  <c r="N751" i="3"/>
  <c r="W751" i="3" s="1"/>
  <c r="S751" i="3"/>
  <c r="T751" i="3" s="1"/>
  <c r="R723" i="3"/>
  <c r="T724" i="3" s="1"/>
  <c r="N724" i="3"/>
  <c r="W724" i="3" s="1"/>
  <c r="N719" i="3"/>
  <c r="W719" i="3" s="1"/>
  <c r="S719" i="3"/>
  <c r="T719" i="3" s="1"/>
  <c r="T691" i="3"/>
  <c r="T659" i="3"/>
  <c r="T627" i="3"/>
  <c r="R607" i="3"/>
  <c r="T608" i="3" s="1"/>
  <c r="N608" i="3"/>
  <c r="W608" i="3" s="1"/>
  <c r="U482" i="3"/>
  <c r="V482" i="3"/>
  <c r="N476" i="3"/>
  <c r="S476" i="3"/>
  <c r="T476" i="3" s="1"/>
  <c r="V412" i="3"/>
  <c r="U412" i="3"/>
  <c r="V617" i="3"/>
  <c r="K617" i="3"/>
  <c r="M617" i="3"/>
  <c r="U530" i="3"/>
  <c r="V530" i="3"/>
  <c r="T525" i="3"/>
  <c r="N512" i="3"/>
  <c r="W512" i="3" s="1"/>
  <c r="S512" i="3"/>
  <c r="T512" i="3" s="1"/>
  <c r="N500" i="3"/>
  <c r="S500" i="3"/>
  <c r="T500" i="3" s="1"/>
  <c r="U474" i="3"/>
  <c r="V474" i="3"/>
  <c r="T471" i="3"/>
  <c r="N468" i="3"/>
  <c r="W468" i="3" s="1"/>
  <c r="S468" i="3"/>
  <c r="T468" i="3" s="1"/>
  <c r="V446" i="3"/>
  <c r="W446" i="3"/>
  <c r="V428" i="3"/>
  <c r="U428" i="3"/>
  <c r="N1001" i="3"/>
  <c r="W1001" i="3" s="1"/>
  <c r="N985" i="3"/>
  <c r="W985" i="3" s="1"/>
  <c r="S973" i="3"/>
  <c r="T973" i="3" s="1"/>
  <c r="N969" i="3"/>
  <c r="W969" i="3" s="1"/>
  <c r="S957" i="3"/>
  <c r="T957" i="3" s="1"/>
  <c r="N953" i="3"/>
  <c r="W953" i="3" s="1"/>
  <c r="S941" i="3"/>
  <c r="T941" i="3" s="1"/>
  <c r="N937" i="3"/>
  <c r="W937" i="3" s="1"/>
  <c r="S925" i="3"/>
  <c r="T925" i="3" s="1"/>
  <c r="N921" i="3"/>
  <c r="W921" i="3" s="1"/>
  <c r="S909" i="3"/>
  <c r="T909" i="3" s="1"/>
  <c r="N905" i="3"/>
  <c r="W905" i="3" s="1"/>
  <c r="S893" i="3"/>
  <c r="T893" i="3" s="1"/>
  <c r="N889" i="3"/>
  <c r="W889" i="3" s="1"/>
  <c r="S877" i="3"/>
  <c r="T877" i="3" s="1"/>
  <c r="N873" i="3"/>
  <c r="W873" i="3" s="1"/>
  <c r="S861" i="3"/>
  <c r="T861" i="3" s="1"/>
  <c r="N857" i="3"/>
  <c r="W857" i="3" s="1"/>
  <c r="S845" i="3"/>
  <c r="T845" i="3" s="1"/>
  <c r="N841" i="3"/>
  <c r="W841" i="3" s="1"/>
  <c r="S829" i="3"/>
  <c r="T829" i="3" s="1"/>
  <c r="N823" i="3"/>
  <c r="W823" i="3" s="1"/>
  <c r="S811" i="3"/>
  <c r="T811" i="3" s="1"/>
  <c r="N807" i="3"/>
  <c r="W807" i="3" s="1"/>
  <c r="S795" i="3"/>
  <c r="T795" i="3" s="1"/>
  <c r="N791" i="3"/>
  <c r="W791" i="3" s="1"/>
  <c r="S779" i="3"/>
  <c r="T779" i="3" s="1"/>
  <c r="N775" i="3"/>
  <c r="W775" i="3" s="1"/>
  <c r="S763" i="3"/>
  <c r="T763" i="3" s="1"/>
  <c r="N759" i="3"/>
  <c r="W759" i="3" s="1"/>
  <c r="S747" i="3"/>
  <c r="T747" i="3" s="1"/>
  <c r="N743" i="3"/>
  <c r="W743" i="3" s="1"/>
  <c r="S731" i="3"/>
  <c r="T731" i="3" s="1"/>
  <c r="N727" i="3"/>
  <c r="W727" i="3" s="1"/>
  <c r="S715" i="3"/>
  <c r="T715" i="3" s="1"/>
  <c r="N711" i="3"/>
  <c r="W711" i="3" s="1"/>
  <c r="S699" i="3"/>
  <c r="T699" i="3" s="1"/>
  <c r="N695" i="3"/>
  <c r="W695" i="3" s="1"/>
  <c r="S683" i="3"/>
  <c r="T683" i="3" s="1"/>
  <c r="N679" i="3"/>
  <c r="W679" i="3" s="1"/>
  <c r="S667" i="3"/>
  <c r="T667" i="3" s="1"/>
  <c r="N663" i="3"/>
  <c r="W663" i="3" s="1"/>
  <c r="S651" i="3"/>
  <c r="T651" i="3" s="1"/>
  <c r="N647" i="3"/>
  <c r="W647" i="3" s="1"/>
  <c r="S635" i="3"/>
  <c r="T635" i="3" s="1"/>
  <c r="N631" i="3"/>
  <c r="W631" i="3" s="1"/>
  <c r="S619" i="3"/>
  <c r="T619" i="3" s="1"/>
  <c r="V618" i="3"/>
  <c r="U617" i="3"/>
  <c r="S615" i="3"/>
  <c r="T615" i="3" s="1"/>
  <c r="N611" i="3"/>
  <c r="W611" i="3" s="1"/>
  <c r="S599" i="3"/>
  <c r="T599" i="3" s="1"/>
  <c r="N595" i="3"/>
  <c r="W595" i="3" s="1"/>
  <c r="S583" i="3"/>
  <c r="T583" i="3" s="1"/>
  <c r="S579" i="3"/>
  <c r="T579" i="3" s="1"/>
  <c r="S575" i="3"/>
  <c r="T575" i="3" s="1"/>
  <c r="S571" i="3"/>
  <c r="T571" i="3" s="1"/>
  <c r="S567" i="3"/>
  <c r="T567" i="3" s="1"/>
  <c r="S564" i="3"/>
  <c r="T564" i="3" s="1"/>
  <c r="S554" i="3"/>
  <c r="T554" i="3" s="1"/>
  <c r="N549" i="3"/>
  <c r="W549" i="3" s="1"/>
  <c r="N542" i="3"/>
  <c r="W542" i="3" s="1"/>
  <c r="R541" i="3"/>
  <c r="T542" i="3" s="1"/>
  <c r="U538" i="3"/>
  <c r="V538" i="3"/>
  <c r="T533" i="3"/>
  <c r="N520" i="3"/>
  <c r="S520" i="3"/>
  <c r="T520" i="3" s="1"/>
  <c r="U506" i="3"/>
  <c r="V506" i="3"/>
  <c r="U498" i="3"/>
  <c r="V498" i="3"/>
  <c r="T495" i="3"/>
  <c r="N492" i="3"/>
  <c r="S492" i="3"/>
  <c r="T492" i="3" s="1"/>
  <c r="U466" i="3"/>
  <c r="V466" i="3"/>
  <c r="T463" i="3"/>
  <c r="N460" i="3"/>
  <c r="S460" i="3"/>
  <c r="T460" i="3" s="1"/>
  <c r="V444" i="3"/>
  <c r="U444" i="3"/>
  <c r="N409" i="3"/>
  <c r="W409" i="3" s="1"/>
  <c r="S409" i="3"/>
  <c r="T409" i="3" s="1"/>
  <c r="N408" i="3"/>
  <c r="W408" i="3" s="1"/>
  <c r="S408" i="3"/>
  <c r="T408" i="3" s="1"/>
  <c r="N374" i="3"/>
  <c r="W374" i="3" s="1"/>
  <c r="S374" i="3"/>
  <c r="T374" i="3" s="1"/>
  <c r="N222" i="3"/>
  <c r="W222" i="3" s="1"/>
  <c r="S222" i="3"/>
  <c r="T222" i="3" s="1"/>
  <c r="N1013" i="3"/>
  <c r="W1013" i="3" s="1"/>
  <c r="T1001" i="3"/>
  <c r="N997" i="3"/>
  <c r="W997" i="3" s="1"/>
  <c r="T985" i="3"/>
  <c r="N981" i="3"/>
  <c r="W981" i="3" s="1"/>
  <c r="T969" i="3"/>
  <c r="N965" i="3"/>
  <c r="W965" i="3" s="1"/>
  <c r="T953" i="3"/>
  <c r="N949" i="3"/>
  <c r="W949" i="3" s="1"/>
  <c r="T937" i="3"/>
  <c r="N933" i="3"/>
  <c r="W933" i="3" s="1"/>
  <c r="T921" i="3"/>
  <c r="N917" i="3"/>
  <c r="W917" i="3" s="1"/>
  <c r="T905" i="3"/>
  <c r="N901" i="3"/>
  <c r="W901" i="3" s="1"/>
  <c r="T889" i="3"/>
  <c r="N885" i="3"/>
  <c r="W885" i="3" s="1"/>
  <c r="T873" i="3"/>
  <c r="N869" i="3"/>
  <c r="W869" i="3" s="1"/>
  <c r="T857" i="3"/>
  <c r="N853" i="3"/>
  <c r="W853" i="3" s="1"/>
  <c r="T841" i="3"/>
  <c r="N837" i="3"/>
  <c r="W837" i="3" s="1"/>
  <c r="T823" i="3"/>
  <c r="N819" i="3"/>
  <c r="W819" i="3" s="1"/>
  <c r="T807" i="3"/>
  <c r="N803" i="3"/>
  <c r="W803" i="3" s="1"/>
  <c r="T791" i="3"/>
  <c r="N787" i="3"/>
  <c r="W787" i="3" s="1"/>
  <c r="T775" i="3"/>
  <c r="N771" i="3"/>
  <c r="W771" i="3" s="1"/>
  <c r="T759" i="3"/>
  <c r="N755" i="3"/>
  <c r="W755" i="3" s="1"/>
  <c r="T743" i="3"/>
  <c r="N739" i="3"/>
  <c r="W739" i="3" s="1"/>
  <c r="T727" i="3"/>
  <c r="N723" i="3"/>
  <c r="W723" i="3" s="1"/>
  <c r="T711" i="3"/>
  <c r="N707" i="3"/>
  <c r="W707" i="3" s="1"/>
  <c r="T695" i="3"/>
  <c r="N691" i="3"/>
  <c r="W691" i="3" s="1"/>
  <c r="T679" i="3"/>
  <c r="N675" i="3"/>
  <c r="W675" i="3" s="1"/>
  <c r="T663" i="3"/>
  <c r="N659" i="3"/>
  <c r="W659" i="3" s="1"/>
  <c r="T647" i="3"/>
  <c r="N643" i="3"/>
  <c r="W643" i="3" s="1"/>
  <c r="T631" i="3"/>
  <c r="N627" i="3"/>
  <c r="W627" i="3" s="1"/>
  <c r="T611" i="3"/>
  <c r="N607" i="3"/>
  <c r="W607" i="3" s="1"/>
  <c r="T595" i="3"/>
  <c r="N591" i="3"/>
  <c r="W591" i="3" s="1"/>
  <c r="T541" i="3"/>
  <c r="N528" i="3"/>
  <c r="W528" i="3" s="1"/>
  <c r="S528" i="3"/>
  <c r="T528" i="3" s="1"/>
  <c r="U514" i="3"/>
  <c r="V514" i="3"/>
  <c r="U490" i="3"/>
  <c r="V490" i="3"/>
  <c r="N484" i="3"/>
  <c r="W484" i="3" s="1"/>
  <c r="S484" i="3"/>
  <c r="T484" i="3" s="1"/>
  <c r="U458" i="3"/>
  <c r="V458" i="3"/>
  <c r="N452" i="3"/>
  <c r="S452" i="3"/>
  <c r="T452" i="3" s="1"/>
  <c r="N425" i="3"/>
  <c r="W425" i="3" s="1"/>
  <c r="S425" i="3"/>
  <c r="T425" i="3" s="1"/>
  <c r="N424" i="3"/>
  <c r="W424" i="3" s="1"/>
  <c r="S424" i="3"/>
  <c r="T424" i="3" s="1"/>
  <c r="V414" i="3"/>
  <c r="W414" i="3"/>
  <c r="N403" i="3"/>
  <c r="W403" i="3" s="1"/>
  <c r="R403" i="3"/>
  <c r="T403" i="3" s="1"/>
  <c r="N378" i="3"/>
  <c r="W378" i="3" s="1"/>
  <c r="S378" i="3"/>
  <c r="T378" i="3" s="1"/>
  <c r="N377" i="3"/>
  <c r="W377" i="3" s="1"/>
  <c r="S377" i="3"/>
  <c r="T377" i="3" s="1"/>
  <c r="N285" i="3"/>
  <c r="W285" i="3" s="1"/>
  <c r="S285" i="3"/>
  <c r="T285" i="3" s="1"/>
  <c r="N269" i="3"/>
  <c r="W269" i="3" s="1"/>
  <c r="S269" i="3"/>
  <c r="T269" i="3" s="1"/>
  <c r="N538" i="3"/>
  <c r="W538" i="3" s="1"/>
  <c r="S538" i="3"/>
  <c r="T538" i="3" s="1"/>
  <c r="T535" i="3"/>
  <c r="N530" i="3"/>
  <c r="W530" i="3" s="1"/>
  <c r="S530" i="3"/>
  <c r="T530" i="3" s="1"/>
  <c r="T527" i="3"/>
  <c r="N522" i="3"/>
  <c r="W522" i="3" s="1"/>
  <c r="S522" i="3"/>
  <c r="T522" i="3" s="1"/>
  <c r="T519" i="3"/>
  <c r="N514" i="3"/>
  <c r="W514" i="3" s="1"/>
  <c r="S514" i="3"/>
  <c r="T514" i="3" s="1"/>
  <c r="T511" i="3"/>
  <c r="N506" i="3"/>
  <c r="W506" i="3" s="1"/>
  <c r="S506" i="3"/>
  <c r="T506" i="3" s="1"/>
  <c r="T503" i="3"/>
  <c r="T501" i="3"/>
  <c r="N498" i="3"/>
  <c r="W498" i="3" s="1"/>
  <c r="S498" i="3"/>
  <c r="T498" i="3" s="1"/>
  <c r="T493" i="3"/>
  <c r="N490" i="3"/>
  <c r="W490" i="3" s="1"/>
  <c r="S490" i="3"/>
  <c r="T490" i="3" s="1"/>
  <c r="T485" i="3"/>
  <c r="N482" i="3"/>
  <c r="W482" i="3" s="1"/>
  <c r="S482" i="3"/>
  <c r="T482" i="3" s="1"/>
  <c r="T477" i="3"/>
  <c r="N474" i="3"/>
  <c r="W474" i="3" s="1"/>
  <c r="S474" i="3"/>
  <c r="T474" i="3" s="1"/>
  <c r="T469" i="3"/>
  <c r="N466" i="3"/>
  <c r="W466" i="3" s="1"/>
  <c r="S466" i="3"/>
  <c r="T466" i="3" s="1"/>
  <c r="T461" i="3"/>
  <c r="N458" i="3"/>
  <c r="W458" i="3" s="1"/>
  <c r="S458" i="3"/>
  <c r="T458" i="3" s="1"/>
  <c r="T453" i="3"/>
  <c r="N450" i="3"/>
  <c r="W450" i="3" s="1"/>
  <c r="S450" i="3"/>
  <c r="T450" i="3" s="1"/>
  <c r="N444" i="3"/>
  <c r="W444" i="3" s="1"/>
  <c r="S444" i="3"/>
  <c r="T444" i="3" s="1"/>
  <c r="V434" i="3"/>
  <c r="W434" i="3"/>
  <c r="N428" i="3"/>
  <c r="W428" i="3" s="1"/>
  <c r="S428" i="3"/>
  <c r="T428" i="3" s="1"/>
  <c r="V418" i="3"/>
  <c r="W418" i="3"/>
  <c r="N412" i="3"/>
  <c r="W412" i="3" s="1"/>
  <c r="S412" i="3"/>
  <c r="T412" i="3" s="1"/>
  <c r="T394" i="3"/>
  <c r="T393" i="3"/>
  <c r="T350" i="3"/>
  <c r="T349" i="3"/>
  <c r="T318" i="3"/>
  <c r="T317" i="3"/>
  <c r="N289" i="3"/>
  <c r="W289" i="3" s="1"/>
  <c r="S289" i="3"/>
  <c r="T289" i="3" s="1"/>
  <c r="N273" i="3"/>
  <c r="W273" i="3" s="1"/>
  <c r="S273" i="3"/>
  <c r="T273" i="3" s="1"/>
  <c r="N235" i="3"/>
  <c r="W235" i="3" s="1"/>
  <c r="S235" i="3"/>
  <c r="T235" i="3" s="1"/>
  <c r="N234" i="3"/>
  <c r="W234" i="3" s="1"/>
  <c r="S234" i="3"/>
  <c r="T234" i="3" s="1"/>
  <c r="N231" i="3"/>
  <c r="W231" i="3" s="1"/>
  <c r="S231" i="3"/>
  <c r="T231" i="3" s="1"/>
  <c r="N224" i="3"/>
  <c r="W224" i="3" s="1"/>
  <c r="S224" i="3"/>
  <c r="T224" i="3" s="1"/>
  <c r="N540" i="3"/>
  <c r="W540" i="3" s="1"/>
  <c r="S540" i="3"/>
  <c r="T540" i="3" s="1"/>
  <c r="T537" i="3"/>
  <c r="N532" i="3"/>
  <c r="W532" i="3" s="1"/>
  <c r="S532" i="3"/>
  <c r="T532" i="3" s="1"/>
  <c r="T529" i="3"/>
  <c r="N524" i="3"/>
  <c r="W524" i="3" s="1"/>
  <c r="S524" i="3"/>
  <c r="T524" i="3" s="1"/>
  <c r="T521" i="3"/>
  <c r="N516" i="3"/>
  <c r="W516" i="3" s="1"/>
  <c r="S516" i="3"/>
  <c r="T516" i="3" s="1"/>
  <c r="T513" i="3"/>
  <c r="N508" i="3"/>
  <c r="W508" i="3" s="1"/>
  <c r="S508" i="3"/>
  <c r="T508" i="3" s="1"/>
  <c r="T505" i="3"/>
  <c r="T499" i="3"/>
  <c r="V496" i="3"/>
  <c r="N496" i="3"/>
  <c r="W496" i="3" s="1"/>
  <c r="S496" i="3"/>
  <c r="T496" i="3" s="1"/>
  <c r="T491" i="3"/>
  <c r="V488" i="3"/>
  <c r="N488" i="3"/>
  <c r="W488" i="3" s="1"/>
  <c r="S488" i="3"/>
  <c r="T488" i="3" s="1"/>
  <c r="W486" i="3"/>
  <c r="T483" i="3"/>
  <c r="V480" i="3"/>
  <c r="N480" i="3"/>
  <c r="W480" i="3" s="1"/>
  <c r="S480" i="3"/>
  <c r="T480" i="3" s="1"/>
  <c r="T475" i="3"/>
  <c r="V472" i="3"/>
  <c r="N472" i="3"/>
  <c r="W472" i="3" s="1"/>
  <c r="S472" i="3"/>
  <c r="T472" i="3" s="1"/>
  <c r="T467" i="3"/>
  <c r="V464" i="3"/>
  <c r="N464" i="3"/>
  <c r="W464" i="3" s="1"/>
  <c r="S464" i="3"/>
  <c r="T464" i="3" s="1"/>
  <c r="T459" i="3"/>
  <c r="V456" i="3"/>
  <c r="N456" i="3"/>
  <c r="W456" i="3" s="1"/>
  <c r="S456" i="3"/>
  <c r="T456" i="3" s="1"/>
  <c r="W454" i="3"/>
  <c r="T451" i="3"/>
  <c r="V448" i="3"/>
  <c r="N448" i="3"/>
  <c r="W448" i="3" s="1"/>
  <c r="S448" i="3"/>
  <c r="T448" i="3" s="1"/>
  <c r="S445" i="3"/>
  <c r="T445" i="3" s="1"/>
  <c r="V438" i="3"/>
  <c r="W438" i="3"/>
  <c r="W432" i="3"/>
  <c r="N432" i="3"/>
  <c r="S432" i="3"/>
  <c r="T432" i="3" s="1"/>
  <c r="S429" i="3"/>
  <c r="T429" i="3" s="1"/>
  <c r="V422" i="3"/>
  <c r="W422" i="3"/>
  <c r="W416" i="3"/>
  <c r="N416" i="3"/>
  <c r="S416" i="3"/>
  <c r="T416" i="3" s="1"/>
  <c r="S413" i="3"/>
  <c r="T413" i="3" s="1"/>
  <c r="V406" i="3"/>
  <c r="W406" i="3"/>
  <c r="N404" i="3"/>
  <c r="W404" i="3" s="1"/>
  <c r="S404" i="3"/>
  <c r="T404" i="3" s="1"/>
  <c r="S401" i="3"/>
  <c r="T401" i="3" s="1"/>
  <c r="N392" i="3"/>
  <c r="W392" i="3" s="1"/>
  <c r="S392" i="3"/>
  <c r="T392" i="3" s="1"/>
  <c r="S382" i="3"/>
  <c r="T382" i="3" s="1"/>
  <c r="T373" i="3"/>
  <c r="T342" i="3"/>
  <c r="T341" i="3"/>
  <c r="T310" i="3"/>
  <c r="T309" i="3"/>
  <c r="N277" i="3"/>
  <c r="W277" i="3" s="1"/>
  <c r="S277" i="3"/>
  <c r="T277" i="3" s="1"/>
  <c r="N249" i="3"/>
  <c r="W249" i="3" s="1"/>
  <c r="S249" i="3"/>
  <c r="T249" i="3" s="1"/>
  <c r="S236" i="3"/>
  <c r="T236" i="3" s="1"/>
  <c r="T184" i="3"/>
  <c r="V540" i="3"/>
  <c r="T539" i="3"/>
  <c r="W536" i="3"/>
  <c r="N534" i="3"/>
  <c r="W534" i="3" s="1"/>
  <c r="S534" i="3"/>
  <c r="T534" i="3" s="1"/>
  <c r="V532" i="3"/>
  <c r="T531" i="3"/>
  <c r="N526" i="3"/>
  <c r="W526" i="3" s="1"/>
  <c r="S526" i="3"/>
  <c r="T526" i="3" s="1"/>
  <c r="V524" i="3"/>
  <c r="T523" i="3"/>
  <c r="W520" i="3"/>
  <c r="N518" i="3"/>
  <c r="W518" i="3" s="1"/>
  <c r="S518" i="3"/>
  <c r="T518" i="3" s="1"/>
  <c r="V516" i="3"/>
  <c r="T515" i="3"/>
  <c r="N510" i="3"/>
  <c r="W510" i="3" s="1"/>
  <c r="S510" i="3"/>
  <c r="T510" i="3" s="1"/>
  <c r="V508" i="3"/>
  <c r="T507" i="3"/>
  <c r="W504" i="3"/>
  <c r="N502" i="3"/>
  <c r="W502" i="3" s="1"/>
  <c r="S502" i="3"/>
  <c r="T502" i="3" s="1"/>
  <c r="W500" i="3"/>
  <c r="T497" i="3"/>
  <c r="U496" i="3"/>
  <c r="V494" i="3"/>
  <c r="N494" i="3"/>
  <c r="W494" i="3" s="1"/>
  <c r="S494" i="3"/>
  <c r="T494" i="3" s="1"/>
  <c r="W492" i="3"/>
  <c r="T489" i="3"/>
  <c r="U488" i="3"/>
  <c r="V486" i="3"/>
  <c r="N486" i="3"/>
  <c r="S486" i="3"/>
  <c r="T486" i="3" s="1"/>
  <c r="T481" i="3"/>
  <c r="U480" i="3"/>
  <c r="V478" i="3"/>
  <c r="N478" i="3"/>
  <c r="W478" i="3" s="1"/>
  <c r="S478" i="3"/>
  <c r="T478" i="3" s="1"/>
  <c r="W476" i="3"/>
  <c r="T473" i="3"/>
  <c r="U472" i="3"/>
  <c r="V470" i="3"/>
  <c r="N470" i="3"/>
  <c r="W470" i="3" s="1"/>
  <c r="S470" i="3"/>
  <c r="T470" i="3" s="1"/>
  <c r="T465" i="3"/>
  <c r="U464" i="3"/>
  <c r="V462" i="3"/>
  <c r="N462" i="3"/>
  <c r="W462" i="3" s="1"/>
  <c r="S462" i="3"/>
  <c r="T462" i="3" s="1"/>
  <c r="W460" i="3"/>
  <c r="T457" i="3"/>
  <c r="U456" i="3"/>
  <c r="V454" i="3"/>
  <c r="N454" i="3"/>
  <c r="S454" i="3"/>
  <c r="T454" i="3" s="1"/>
  <c r="W452" i="3"/>
  <c r="T449" i="3"/>
  <c r="U448" i="3"/>
  <c r="V442" i="3"/>
  <c r="W442" i="3"/>
  <c r="W436" i="3"/>
  <c r="N436" i="3"/>
  <c r="S436" i="3"/>
  <c r="T436" i="3" s="1"/>
  <c r="S433" i="3"/>
  <c r="T433" i="3" s="1"/>
  <c r="U432" i="3"/>
  <c r="V426" i="3"/>
  <c r="W426" i="3"/>
  <c r="N420" i="3"/>
  <c r="W420" i="3" s="1"/>
  <c r="S420" i="3"/>
  <c r="T420" i="3" s="1"/>
  <c r="S417" i="3"/>
  <c r="T417" i="3" s="1"/>
  <c r="U416" i="3"/>
  <c r="V410" i="3"/>
  <c r="W410" i="3"/>
  <c r="N393" i="3"/>
  <c r="W393" i="3" s="1"/>
  <c r="N376" i="3"/>
  <c r="W376" i="3" s="1"/>
  <c r="S376" i="3"/>
  <c r="T376" i="3" s="1"/>
  <c r="R365" i="3"/>
  <c r="T365" i="3" s="1"/>
  <c r="T334" i="3"/>
  <c r="T333" i="3"/>
  <c r="T302" i="3"/>
  <c r="T301" i="3"/>
  <c r="N281" i="3"/>
  <c r="W281" i="3" s="1"/>
  <c r="S281" i="3"/>
  <c r="T281" i="3" s="1"/>
  <c r="N265" i="3"/>
  <c r="W265" i="3" s="1"/>
  <c r="S265" i="3"/>
  <c r="T265" i="3" s="1"/>
  <c r="S253" i="3"/>
  <c r="T253" i="3" s="1"/>
  <c r="S215" i="3"/>
  <c r="T215" i="3" s="1"/>
  <c r="V535" i="3"/>
  <c r="V521" i="3"/>
  <c r="N388" i="3"/>
  <c r="W388" i="3" s="1"/>
  <c r="S388" i="3"/>
  <c r="T388" i="3" s="1"/>
  <c r="N362" i="3"/>
  <c r="W362" i="3" s="1"/>
  <c r="N361" i="3"/>
  <c r="W361" i="3" s="1"/>
  <c r="N354" i="3"/>
  <c r="W354" i="3" s="1"/>
  <c r="N353" i="3"/>
  <c r="W353" i="3" s="1"/>
  <c r="N346" i="3"/>
  <c r="W346" i="3" s="1"/>
  <c r="N345" i="3"/>
  <c r="W345" i="3" s="1"/>
  <c r="N338" i="3"/>
  <c r="W338" i="3" s="1"/>
  <c r="N337" i="3"/>
  <c r="W337" i="3" s="1"/>
  <c r="N330" i="3"/>
  <c r="W330" i="3" s="1"/>
  <c r="N329" i="3"/>
  <c r="W329" i="3" s="1"/>
  <c r="N322" i="3"/>
  <c r="W322" i="3" s="1"/>
  <c r="N321" i="3"/>
  <c r="W321" i="3" s="1"/>
  <c r="N314" i="3"/>
  <c r="W314" i="3" s="1"/>
  <c r="N313" i="3"/>
  <c r="W313" i="3" s="1"/>
  <c r="N306" i="3"/>
  <c r="W306" i="3" s="1"/>
  <c r="N305" i="3"/>
  <c r="W305" i="3" s="1"/>
  <c r="N298" i="3"/>
  <c r="W298" i="3" s="1"/>
  <c r="N297" i="3"/>
  <c r="W297" i="3" s="1"/>
  <c r="N151" i="3"/>
  <c r="W151" i="3" s="1"/>
  <c r="R151" i="3"/>
  <c r="T151" i="3" s="1"/>
  <c r="N149" i="3"/>
  <c r="W149" i="3" s="1"/>
  <c r="S149" i="3"/>
  <c r="T149" i="3" s="1"/>
  <c r="N148" i="3"/>
  <c r="W148" i="3" s="1"/>
  <c r="S148" i="3"/>
  <c r="T148" i="3" s="1"/>
  <c r="V541" i="3"/>
  <c r="V525" i="3"/>
  <c r="N541" i="3"/>
  <c r="W541" i="3" s="1"/>
  <c r="N539" i="3"/>
  <c r="W539" i="3" s="1"/>
  <c r="N537" i="3"/>
  <c r="W537" i="3" s="1"/>
  <c r="N535" i="3"/>
  <c r="W535" i="3" s="1"/>
  <c r="N533" i="3"/>
  <c r="W533" i="3" s="1"/>
  <c r="N531" i="3"/>
  <c r="W531" i="3" s="1"/>
  <c r="N529" i="3"/>
  <c r="W529" i="3" s="1"/>
  <c r="N527" i="3"/>
  <c r="W527" i="3" s="1"/>
  <c r="N525" i="3"/>
  <c r="W525" i="3" s="1"/>
  <c r="N523" i="3"/>
  <c r="W523" i="3" s="1"/>
  <c r="N521" i="3"/>
  <c r="W521" i="3" s="1"/>
  <c r="N519" i="3"/>
  <c r="W519" i="3" s="1"/>
  <c r="N517" i="3"/>
  <c r="W517" i="3" s="1"/>
  <c r="N515" i="3"/>
  <c r="W515" i="3" s="1"/>
  <c r="N513" i="3"/>
  <c r="W513" i="3" s="1"/>
  <c r="N511" i="3"/>
  <c r="W511" i="3" s="1"/>
  <c r="N509" i="3"/>
  <c r="W509" i="3" s="1"/>
  <c r="N507" i="3"/>
  <c r="W507" i="3" s="1"/>
  <c r="N505" i="3"/>
  <c r="W505" i="3" s="1"/>
  <c r="N503" i="3"/>
  <c r="W503" i="3" s="1"/>
  <c r="N501" i="3"/>
  <c r="W501" i="3" s="1"/>
  <c r="N499" i="3"/>
  <c r="W499" i="3" s="1"/>
  <c r="N497" i="3"/>
  <c r="W497" i="3" s="1"/>
  <c r="N495" i="3"/>
  <c r="W495" i="3" s="1"/>
  <c r="N493" i="3"/>
  <c r="W493" i="3" s="1"/>
  <c r="N491" i="3"/>
  <c r="W491" i="3" s="1"/>
  <c r="N489" i="3"/>
  <c r="W489" i="3" s="1"/>
  <c r="N487" i="3"/>
  <c r="W487" i="3" s="1"/>
  <c r="N485" i="3"/>
  <c r="W485" i="3" s="1"/>
  <c r="N483" i="3"/>
  <c r="W483" i="3" s="1"/>
  <c r="N481" i="3"/>
  <c r="W481" i="3" s="1"/>
  <c r="N479" i="3"/>
  <c r="W479" i="3" s="1"/>
  <c r="N477" i="3"/>
  <c r="W477" i="3" s="1"/>
  <c r="N475" i="3"/>
  <c r="W475" i="3" s="1"/>
  <c r="N473" i="3"/>
  <c r="W473" i="3" s="1"/>
  <c r="N471" i="3"/>
  <c r="W471" i="3" s="1"/>
  <c r="N469" i="3"/>
  <c r="W469" i="3" s="1"/>
  <c r="N467" i="3"/>
  <c r="W467" i="3" s="1"/>
  <c r="N465" i="3"/>
  <c r="W465" i="3" s="1"/>
  <c r="N463" i="3"/>
  <c r="W463" i="3" s="1"/>
  <c r="N461" i="3"/>
  <c r="W461" i="3" s="1"/>
  <c r="N459" i="3"/>
  <c r="W459" i="3" s="1"/>
  <c r="N457" i="3"/>
  <c r="W457" i="3" s="1"/>
  <c r="N455" i="3"/>
  <c r="W455" i="3" s="1"/>
  <c r="N453" i="3"/>
  <c r="W453" i="3" s="1"/>
  <c r="N451" i="3"/>
  <c r="W451" i="3" s="1"/>
  <c r="N449" i="3"/>
  <c r="W449" i="3" s="1"/>
  <c r="N372" i="3"/>
  <c r="W372" i="3" s="1"/>
  <c r="S372" i="3"/>
  <c r="T372" i="3" s="1"/>
  <c r="N206" i="3"/>
  <c r="W206" i="3" s="1"/>
  <c r="S206" i="3"/>
  <c r="T206" i="3" s="1"/>
  <c r="N135" i="3"/>
  <c r="W135" i="3" s="1"/>
  <c r="R135" i="3"/>
  <c r="T135" i="3" s="1"/>
  <c r="N133" i="3"/>
  <c r="W133" i="3" s="1"/>
  <c r="S133" i="3"/>
  <c r="T133" i="3" s="1"/>
  <c r="N132" i="3"/>
  <c r="W132" i="3" s="1"/>
  <c r="S132" i="3"/>
  <c r="T132" i="3" s="1"/>
  <c r="N357" i="3"/>
  <c r="W357" i="3" s="1"/>
  <c r="N349" i="3"/>
  <c r="W349" i="3" s="1"/>
  <c r="N341" i="3"/>
  <c r="W341" i="3" s="1"/>
  <c r="N333" i="3"/>
  <c r="W333" i="3" s="1"/>
  <c r="N325" i="3"/>
  <c r="W325" i="3" s="1"/>
  <c r="N317" i="3"/>
  <c r="W317" i="3" s="1"/>
  <c r="N309" i="3"/>
  <c r="W309" i="3" s="1"/>
  <c r="N301" i="3"/>
  <c r="W301" i="3" s="1"/>
  <c r="N293" i="3"/>
  <c r="W293" i="3" s="1"/>
  <c r="N218" i="3"/>
  <c r="W218" i="3" s="1"/>
  <c r="S218" i="3"/>
  <c r="T218" i="3" s="1"/>
  <c r="N183" i="3"/>
  <c r="W183" i="3" s="1"/>
  <c r="R183" i="3"/>
  <c r="T183" i="3" s="1"/>
  <c r="N181" i="3"/>
  <c r="W181" i="3" s="1"/>
  <c r="S181" i="3"/>
  <c r="T181" i="3" s="1"/>
  <c r="N180" i="3"/>
  <c r="W180" i="3" s="1"/>
  <c r="S180" i="3"/>
  <c r="T180" i="3" s="1"/>
  <c r="T152" i="3"/>
  <c r="N202" i="3"/>
  <c r="W202" i="3" s="1"/>
  <c r="S202" i="3"/>
  <c r="T202" i="3" s="1"/>
  <c r="N167" i="3"/>
  <c r="W167" i="3" s="1"/>
  <c r="R167" i="3"/>
  <c r="T167" i="3" s="1"/>
  <c r="N165" i="3"/>
  <c r="W165" i="3" s="1"/>
  <c r="S165" i="3"/>
  <c r="T165" i="3" s="1"/>
  <c r="N164" i="3"/>
  <c r="W164" i="3" s="1"/>
  <c r="S164" i="3"/>
  <c r="T164" i="3" s="1"/>
  <c r="T136" i="3"/>
  <c r="N120" i="3"/>
  <c r="W120" i="3" s="1"/>
  <c r="S120" i="3"/>
  <c r="T120" i="3" s="1"/>
  <c r="N117" i="3"/>
  <c r="W117" i="3" s="1"/>
  <c r="S117" i="3"/>
  <c r="T117" i="3" s="1"/>
  <c r="N116" i="3"/>
  <c r="W116" i="3" s="1"/>
  <c r="S116" i="3"/>
  <c r="T116" i="3" s="1"/>
  <c r="N104" i="3"/>
  <c r="W104" i="3" s="1"/>
  <c r="S104" i="3"/>
  <c r="T104" i="3" s="1"/>
  <c r="N101" i="3"/>
  <c r="W101" i="3" s="1"/>
  <c r="S101" i="3"/>
  <c r="T101" i="3" s="1"/>
  <c r="N100" i="3"/>
  <c r="W100" i="3" s="1"/>
  <c r="S100" i="3"/>
  <c r="T100" i="3" s="1"/>
  <c r="N88" i="3"/>
  <c r="W88" i="3" s="1"/>
  <c r="S88" i="3"/>
  <c r="T88" i="3" s="1"/>
  <c r="N85" i="3"/>
  <c r="W85" i="3" s="1"/>
  <c r="S85" i="3"/>
  <c r="T85" i="3" s="1"/>
  <c r="N84" i="3"/>
  <c r="W84" i="3" s="1"/>
  <c r="S84" i="3"/>
  <c r="T84" i="3" s="1"/>
  <c r="N72" i="3"/>
  <c r="W72" i="3" s="1"/>
  <c r="S72" i="3"/>
  <c r="T72" i="3" s="1"/>
  <c r="N69" i="3"/>
  <c r="W69" i="3" s="1"/>
  <c r="S69" i="3"/>
  <c r="T69" i="3" s="1"/>
  <c r="N68" i="3"/>
  <c r="W68" i="3" s="1"/>
  <c r="S68" i="3"/>
  <c r="T68" i="3" s="1"/>
  <c r="N56" i="3"/>
  <c r="W56" i="3" s="1"/>
  <c r="S56" i="3"/>
  <c r="T56" i="3" s="1"/>
  <c r="N53" i="3"/>
  <c r="W53" i="3" s="1"/>
  <c r="S53" i="3"/>
  <c r="T53" i="3" s="1"/>
  <c r="N52" i="3"/>
  <c r="W52" i="3" s="1"/>
  <c r="S52" i="3"/>
  <c r="T52" i="3" s="1"/>
  <c r="N191" i="3"/>
  <c r="W191" i="3" s="1"/>
  <c r="R191" i="3"/>
  <c r="T191" i="3" s="1"/>
  <c r="N175" i="3"/>
  <c r="W175" i="3" s="1"/>
  <c r="R175" i="3"/>
  <c r="T175" i="3" s="1"/>
  <c r="N159" i="3"/>
  <c r="W159" i="3" s="1"/>
  <c r="R159" i="3"/>
  <c r="T159" i="3" s="1"/>
  <c r="N143" i="3"/>
  <c r="W143" i="3" s="1"/>
  <c r="R143" i="3"/>
  <c r="T143" i="3" s="1"/>
  <c r="N127" i="3"/>
  <c r="W127" i="3" s="1"/>
  <c r="R127" i="3"/>
  <c r="T127" i="3" s="1"/>
  <c r="N112" i="3"/>
  <c r="W112" i="3" s="1"/>
  <c r="S112" i="3"/>
  <c r="T112" i="3" s="1"/>
  <c r="N96" i="3"/>
  <c r="W96" i="3" s="1"/>
  <c r="S96" i="3"/>
  <c r="T96" i="3" s="1"/>
  <c r="N80" i="3"/>
  <c r="W80" i="3" s="1"/>
  <c r="S80" i="3"/>
  <c r="T80" i="3" s="1"/>
  <c r="N64" i="3"/>
  <c r="W64" i="3" s="1"/>
  <c r="S64" i="3"/>
  <c r="T64" i="3" s="1"/>
  <c r="N48" i="3"/>
  <c r="W48" i="3" s="1"/>
  <c r="S48" i="3"/>
  <c r="T48" i="3" s="1"/>
  <c r="S230" i="3"/>
  <c r="T230" i="3" s="1"/>
  <c r="S214" i="3"/>
  <c r="T214" i="3" s="1"/>
  <c r="S198" i="3"/>
  <c r="T198" i="3" s="1"/>
  <c r="S192" i="3"/>
  <c r="N188" i="3"/>
  <c r="W188" i="3" s="1"/>
  <c r="S188" i="3"/>
  <c r="T188" i="3" s="1"/>
  <c r="N172" i="3"/>
  <c r="W172" i="3" s="1"/>
  <c r="S172" i="3"/>
  <c r="T172" i="3" s="1"/>
  <c r="T160" i="3"/>
  <c r="N156" i="3"/>
  <c r="W156" i="3" s="1"/>
  <c r="S156" i="3"/>
  <c r="T156" i="3" s="1"/>
  <c r="T144" i="3"/>
  <c r="N140" i="3"/>
  <c r="W140" i="3" s="1"/>
  <c r="S140" i="3"/>
  <c r="T140" i="3" s="1"/>
  <c r="N124" i="3"/>
  <c r="W124" i="3" s="1"/>
  <c r="S124" i="3"/>
  <c r="T124" i="3" s="1"/>
  <c r="S113" i="3"/>
  <c r="T113" i="3" s="1"/>
  <c r="N108" i="3"/>
  <c r="W108" i="3" s="1"/>
  <c r="S108" i="3"/>
  <c r="T108" i="3" s="1"/>
  <c r="S97" i="3"/>
  <c r="T97" i="3" s="1"/>
  <c r="N92" i="3"/>
  <c r="W92" i="3" s="1"/>
  <c r="S92" i="3"/>
  <c r="T92" i="3" s="1"/>
  <c r="S81" i="3"/>
  <c r="T81" i="3" s="1"/>
  <c r="N76" i="3"/>
  <c r="W76" i="3" s="1"/>
  <c r="S76" i="3"/>
  <c r="T76" i="3" s="1"/>
  <c r="S65" i="3"/>
  <c r="T65" i="3" s="1"/>
  <c r="N60" i="3"/>
  <c r="W60" i="3" s="1"/>
  <c r="S60" i="3"/>
  <c r="T60" i="3" s="1"/>
  <c r="S49" i="3"/>
  <c r="T49" i="3" s="1"/>
  <c r="N45" i="3"/>
  <c r="W45" i="3" s="1"/>
  <c r="S45" i="3"/>
  <c r="T45" i="3" s="1"/>
  <c r="N184" i="3"/>
  <c r="W184" i="3" s="1"/>
  <c r="N176" i="3"/>
  <c r="W176" i="3" s="1"/>
  <c r="N168" i="3"/>
  <c r="W168" i="3" s="1"/>
  <c r="N160" i="3"/>
  <c r="W160" i="3" s="1"/>
  <c r="N152" i="3"/>
  <c r="W152" i="3" s="1"/>
  <c r="N144" i="3"/>
  <c r="W144" i="3" s="1"/>
  <c r="N136" i="3"/>
  <c r="W136" i="3" s="1"/>
  <c r="N128" i="3"/>
  <c r="W128" i="3" s="1"/>
  <c r="T37" i="3"/>
  <c r="T29" i="3"/>
  <c r="T21" i="3"/>
  <c r="T13" i="3"/>
  <c r="T5" i="3"/>
  <c r="N43" i="3"/>
  <c r="W43" i="3" s="1"/>
  <c r="W42" i="3"/>
  <c r="N37" i="3"/>
  <c r="W37" i="3" s="1"/>
  <c r="N29" i="3"/>
  <c r="W29" i="3" s="1"/>
  <c r="N21" i="3"/>
  <c r="W21" i="3" s="1"/>
  <c r="N13" i="3"/>
  <c r="W13" i="3" s="1"/>
  <c r="N5" i="3"/>
  <c r="W5" i="3" s="1"/>
  <c r="N44" i="3"/>
  <c r="W44" i="3" s="1"/>
  <c r="N42" i="3"/>
  <c r="N40" i="3"/>
  <c r="W40" i="3" s="1"/>
  <c r="N38" i="3"/>
  <c r="W38" i="3" s="1"/>
  <c r="N36" i="3"/>
  <c r="W36" i="3" s="1"/>
  <c r="N34" i="3"/>
  <c r="W34" i="3" s="1"/>
  <c r="N32" i="3"/>
  <c r="W32" i="3" s="1"/>
  <c r="N30" i="3"/>
  <c r="W30" i="3" s="1"/>
  <c r="N28" i="3"/>
  <c r="W28" i="3" s="1"/>
  <c r="N26" i="3"/>
  <c r="W26" i="3" s="1"/>
  <c r="N24" i="3"/>
  <c r="W24" i="3" s="1"/>
  <c r="N22" i="3"/>
  <c r="W22" i="3" s="1"/>
  <c r="N20" i="3"/>
  <c r="W20" i="3" s="1"/>
  <c r="N18" i="3"/>
  <c r="W18" i="3" s="1"/>
  <c r="N16" i="3"/>
  <c r="W16" i="3" s="1"/>
  <c r="N14" i="3"/>
  <c r="W14" i="3" s="1"/>
  <c r="N12" i="3"/>
  <c r="W12" i="3" s="1"/>
  <c r="N10" i="3"/>
  <c r="W10" i="3" s="1"/>
  <c r="N8" i="3"/>
  <c r="W8" i="3" s="1"/>
  <c r="N6" i="3"/>
  <c r="W6" i="3" s="1"/>
  <c r="N4" i="3"/>
  <c r="W4" i="3" s="1"/>
  <c r="S44" i="3"/>
  <c r="T44" i="3" s="1"/>
  <c r="S42" i="3"/>
  <c r="T42" i="3" s="1"/>
  <c r="S40" i="3"/>
  <c r="T40" i="3" s="1"/>
  <c r="S38" i="3"/>
  <c r="T38" i="3" s="1"/>
  <c r="S36" i="3"/>
  <c r="T36" i="3" s="1"/>
  <c r="S34" i="3"/>
  <c r="T34" i="3" s="1"/>
  <c r="S32" i="3"/>
  <c r="T32" i="3" s="1"/>
  <c r="S30" i="3"/>
  <c r="T30" i="3" s="1"/>
  <c r="S28" i="3"/>
  <c r="T28" i="3" s="1"/>
  <c r="S26" i="3"/>
  <c r="T26" i="3" s="1"/>
  <c r="S24" i="3"/>
  <c r="T24" i="3" s="1"/>
  <c r="S22" i="3"/>
  <c r="T22" i="3" s="1"/>
  <c r="S20" i="3"/>
  <c r="T20" i="3" s="1"/>
  <c r="S18" i="3"/>
  <c r="T18" i="3" s="1"/>
  <c r="S16" i="3"/>
  <c r="T16" i="3" s="1"/>
  <c r="S14" i="3"/>
  <c r="T14" i="3" s="1"/>
  <c r="S12" i="3"/>
  <c r="T12" i="3" s="1"/>
  <c r="S10" i="3"/>
  <c r="T10" i="3" s="1"/>
  <c r="S8" i="3"/>
  <c r="T8" i="3" s="1"/>
  <c r="S6" i="3"/>
  <c r="T6" i="3" s="1"/>
  <c r="S4" i="3"/>
  <c r="T4" i="3" s="1"/>
  <c r="R1013" i="2"/>
  <c r="T1013" i="2" s="1"/>
  <c r="S1002" i="2"/>
  <c r="T1002" i="2" s="1"/>
  <c r="N1002" i="2"/>
  <c r="W1002" i="2" s="1"/>
  <c r="N980" i="2"/>
  <c r="S980" i="2"/>
  <c r="T980" i="2" s="1"/>
  <c r="W934" i="2"/>
  <c r="U934" i="2"/>
  <c r="N904" i="2"/>
  <c r="S904" i="2"/>
  <c r="T904" i="2" s="1"/>
  <c r="W902" i="2"/>
  <c r="U902" i="2"/>
  <c r="N888" i="2"/>
  <c r="S888" i="2"/>
  <c r="W856" i="2"/>
  <c r="U856" i="2"/>
  <c r="V856" i="2"/>
  <c r="W822" i="2"/>
  <c r="U822" i="2"/>
  <c r="V822" i="2"/>
  <c r="W806" i="2"/>
  <c r="U806" i="2"/>
  <c r="V806" i="2"/>
  <c r="W710" i="2"/>
  <c r="U710" i="2"/>
  <c r="V710" i="2"/>
  <c r="W678" i="2"/>
  <c r="U678" i="2"/>
  <c r="V678" i="2"/>
  <c r="W604" i="2"/>
  <c r="U604" i="2"/>
  <c r="V604" i="2"/>
  <c r="W538" i="2"/>
  <c r="U538" i="2"/>
  <c r="V538" i="2"/>
  <c r="U1016" i="2"/>
  <c r="R967" i="2"/>
  <c r="T967" i="2" s="1"/>
  <c r="N964" i="2"/>
  <c r="S964" i="2"/>
  <c r="T964" i="2" s="1"/>
  <c r="W962" i="2"/>
  <c r="U962" i="2"/>
  <c r="R951" i="2"/>
  <c r="T951" i="2" s="1"/>
  <c r="N948" i="2"/>
  <c r="W948" i="2" s="1"/>
  <c r="S948" i="2"/>
  <c r="T948" i="2" s="1"/>
  <c r="U946" i="2"/>
  <c r="R935" i="2"/>
  <c r="T935" i="2" s="1"/>
  <c r="N932" i="2"/>
  <c r="W932" i="2" s="1"/>
  <c r="S932" i="2"/>
  <c r="U930" i="2"/>
  <c r="R919" i="2"/>
  <c r="T919" i="2" s="1"/>
  <c r="N916" i="2"/>
  <c r="S916" i="2"/>
  <c r="U914" i="2"/>
  <c r="R903" i="2"/>
  <c r="T903" i="2" s="1"/>
  <c r="N900" i="2"/>
  <c r="S900" i="2"/>
  <c r="T900" i="2" s="1"/>
  <c r="W898" i="2"/>
  <c r="U898" i="2"/>
  <c r="R887" i="2"/>
  <c r="T887" i="2" s="1"/>
  <c r="N884" i="2"/>
  <c r="W884" i="2" s="1"/>
  <c r="S884" i="2"/>
  <c r="T884" i="2" s="1"/>
  <c r="U882" i="2"/>
  <c r="U872" i="2"/>
  <c r="V872" i="2"/>
  <c r="T866" i="2"/>
  <c r="N862" i="2"/>
  <c r="W862" i="2" s="1"/>
  <c r="S862" i="2"/>
  <c r="T862" i="2" s="1"/>
  <c r="T850" i="2"/>
  <c r="N846" i="2"/>
  <c r="W846" i="2" s="1"/>
  <c r="S846" i="2"/>
  <c r="T846" i="2" s="1"/>
  <c r="T834" i="2"/>
  <c r="N828" i="2"/>
  <c r="W828" i="2" s="1"/>
  <c r="S828" i="2"/>
  <c r="T828" i="2" s="1"/>
  <c r="T816" i="2"/>
  <c r="N812" i="2"/>
  <c r="W812" i="2" s="1"/>
  <c r="S812" i="2"/>
  <c r="T812" i="2" s="1"/>
  <c r="T800" i="2"/>
  <c r="N796" i="2"/>
  <c r="W796" i="2" s="1"/>
  <c r="S796" i="2"/>
  <c r="T796" i="2" s="1"/>
  <c r="T784" i="2"/>
  <c r="N780" i="2"/>
  <c r="W780" i="2" s="1"/>
  <c r="S780" i="2"/>
  <c r="T780" i="2" s="1"/>
  <c r="T768" i="2"/>
  <c r="N764" i="2"/>
  <c r="W764" i="2" s="1"/>
  <c r="S764" i="2"/>
  <c r="T764" i="2" s="1"/>
  <c r="N743" i="2"/>
  <c r="R743" i="2"/>
  <c r="T743" i="2" s="1"/>
  <c r="W718" i="2"/>
  <c r="U718" i="2"/>
  <c r="V718" i="2"/>
  <c r="N711" i="2"/>
  <c r="R711" i="2"/>
  <c r="T711" i="2" s="1"/>
  <c r="W686" i="2"/>
  <c r="U686" i="2"/>
  <c r="V686" i="2"/>
  <c r="N679" i="2"/>
  <c r="R679" i="2"/>
  <c r="T679" i="2" s="1"/>
  <c r="N669" i="2"/>
  <c r="W669" i="2" s="1"/>
  <c r="S669" i="2"/>
  <c r="T669" i="2" s="1"/>
  <c r="V661" i="2"/>
  <c r="W661" i="2"/>
  <c r="N623" i="2"/>
  <c r="W623" i="2" s="1"/>
  <c r="S623" i="2"/>
  <c r="T623" i="2" s="1"/>
  <c r="U610" i="2"/>
  <c r="V610" i="2"/>
  <c r="U592" i="2"/>
  <c r="V592" i="2"/>
  <c r="U576" i="2"/>
  <c r="V576" i="2"/>
  <c r="U560" i="2"/>
  <c r="V560" i="2"/>
  <c r="U544" i="2"/>
  <c r="V544" i="2"/>
  <c r="U528" i="2"/>
  <c r="V528" i="2"/>
  <c r="W528" i="2"/>
  <c r="N1004" i="2"/>
  <c r="S1004" i="2"/>
  <c r="T1004" i="2" s="1"/>
  <c r="N996" i="2"/>
  <c r="W996" i="2" s="1"/>
  <c r="S996" i="2"/>
  <c r="T996" i="2" s="1"/>
  <c r="N992" i="2"/>
  <c r="S992" i="2"/>
  <c r="T992" i="2" s="1"/>
  <c r="S990" i="2"/>
  <c r="T990" i="2" s="1"/>
  <c r="N990" i="2"/>
  <c r="S978" i="2"/>
  <c r="T978" i="2" s="1"/>
  <c r="N978" i="2"/>
  <c r="W978" i="2" s="1"/>
  <c r="N976" i="2"/>
  <c r="S976" i="2"/>
  <c r="T976" i="2" s="1"/>
  <c r="N968" i="2"/>
  <c r="S968" i="2"/>
  <c r="T968" i="2" s="1"/>
  <c r="N952" i="2"/>
  <c r="S952" i="2"/>
  <c r="T952" i="2" s="1"/>
  <c r="U950" i="2"/>
  <c r="W886" i="2"/>
  <c r="U886" i="2"/>
  <c r="W774" i="2"/>
  <c r="U774" i="2"/>
  <c r="V774" i="2"/>
  <c r="W758" i="2"/>
  <c r="U758" i="2"/>
  <c r="V758" i="2"/>
  <c r="N735" i="2"/>
  <c r="W735" i="2" s="1"/>
  <c r="R735" i="2"/>
  <c r="T735" i="2" s="1"/>
  <c r="N3" i="2"/>
  <c r="W3" i="2" s="1"/>
  <c r="S3" i="2"/>
  <c r="T3" i="2" s="1"/>
  <c r="V1018" i="2"/>
  <c r="V1016" i="2"/>
  <c r="N1016" i="2"/>
  <c r="W1016" i="2" s="1"/>
  <c r="W1015" i="2"/>
  <c r="S1012" i="2"/>
  <c r="T1012" i="2" s="1"/>
  <c r="V1010" i="2"/>
  <c r="U974" i="2"/>
  <c r="W967" i="2"/>
  <c r="R963" i="2"/>
  <c r="T963" i="2" s="1"/>
  <c r="N960" i="2"/>
  <c r="S960" i="2"/>
  <c r="W958" i="2"/>
  <c r="U958" i="2"/>
  <c r="W951" i="2"/>
  <c r="R947" i="2"/>
  <c r="T947" i="2" s="1"/>
  <c r="N944" i="2"/>
  <c r="S944" i="2"/>
  <c r="U942" i="2"/>
  <c r="W935" i="2"/>
  <c r="R931" i="2"/>
  <c r="T931" i="2" s="1"/>
  <c r="N928" i="2"/>
  <c r="S928" i="2"/>
  <c r="T928" i="2" s="1"/>
  <c r="W926" i="2"/>
  <c r="U926" i="2"/>
  <c r="W919" i="2"/>
  <c r="R915" i="2"/>
  <c r="T915" i="2" s="1"/>
  <c r="N912" i="2"/>
  <c r="S912" i="2"/>
  <c r="U910" i="2"/>
  <c r="W903" i="2"/>
  <c r="R899" i="2"/>
  <c r="T899" i="2" s="1"/>
  <c r="N896" i="2"/>
  <c r="S896" i="2"/>
  <c r="W894" i="2"/>
  <c r="U894" i="2"/>
  <c r="W887" i="2"/>
  <c r="R883" i="2"/>
  <c r="T883" i="2" s="1"/>
  <c r="N880" i="2"/>
  <c r="S880" i="2"/>
  <c r="U878" i="2"/>
  <c r="S871" i="2"/>
  <c r="T871" i="2" s="1"/>
  <c r="W864" i="2"/>
  <c r="U864" i="2"/>
  <c r="V864" i="2"/>
  <c r="S855" i="2"/>
  <c r="T855" i="2" s="1"/>
  <c r="W848" i="2"/>
  <c r="U848" i="2"/>
  <c r="V848" i="2"/>
  <c r="S839" i="2"/>
  <c r="T839" i="2" s="1"/>
  <c r="W832" i="2"/>
  <c r="U832" i="2"/>
  <c r="V832" i="2"/>
  <c r="S821" i="2"/>
  <c r="T821" i="2" s="1"/>
  <c r="W814" i="2"/>
  <c r="U814" i="2"/>
  <c r="V814" i="2"/>
  <c r="S805" i="2"/>
  <c r="T805" i="2" s="1"/>
  <c r="W798" i="2"/>
  <c r="U798" i="2"/>
  <c r="V798" i="2"/>
  <c r="S789" i="2"/>
  <c r="T789" i="2" s="1"/>
  <c r="W782" i="2"/>
  <c r="U782" i="2"/>
  <c r="V782" i="2"/>
  <c r="S773" i="2"/>
  <c r="T773" i="2" s="1"/>
  <c r="W766" i="2"/>
  <c r="U766" i="2"/>
  <c r="V766" i="2"/>
  <c r="S757" i="2"/>
  <c r="T757" i="2" s="1"/>
  <c r="W750" i="2"/>
  <c r="U750" i="2"/>
  <c r="V750" i="2"/>
  <c r="W726" i="2"/>
  <c r="U726" i="2"/>
  <c r="V726" i="2"/>
  <c r="N719" i="2"/>
  <c r="W719" i="2" s="1"/>
  <c r="R719" i="2"/>
  <c r="T719" i="2" s="1"/>
  <c r="W694" i="2"/>
  <c r="U694" i="2"/>
  <c r="V694" i="2"/>
  <c r="N687" i="2"/>
  <c r="W687" i="2" s="1"/>
  <c r="R687" i="2"/>
  <c r="T687" i="2" s="1"/>
  <c r="N617" i="2"/>
  <c r="W617" i="2" s="1"/>
  <c r="R617" i="2"/>
  <c r="T617" i="2" s="1"/>
  <c r="N601" i="2"/>
  <c r="R601" i="2"/>
  <c r="T601" i="2" s="1"/>
  <c r="N583" i="2"/>
  <c r="W583" i="2" s="1"/>
  <c r="R583" i="2"/>
  <c r="T583" i="2" s="1"/>
  <c r="N567" i="2"/>
  <c r="R567" i="2"/>
  <c r="T567" i="2" s="1"/>
  <c r="N551" i="2"/>
  <c r="W551" i="2" s="1"/>
  <c r="R551" i="2"/>
  <c r="T551" i="2" s="1"/>
  <c r="N535" i="2"/>
  <c r="R535" i="2"/>
  <c r="T535" i="2" s="1"/>
  <c r="N515" i="2"/>
  <c r="W515" i="2" s="1"/>
  <c r="R515" i="2"/>
  <c r="N508" i="2"/>
  <c r="W508" i="2" s="1"/>
  <c r="S508" i="2"/>
  <c r="T508" i="2" s="1"/>
  <c r="S502" i="2"/>
  <c r="N502" i="2"/>
  <c r="W502" i="2" s="1"/>
  <c r="N1008" i="2"/>
  <c r="S1008" i="2"/>
  <c r="T1008" i="2" s="1"/>
  <c r="S1006" i="2"/>
  <c r="T1006" i="2" s="1"/>
  <c r="N1006" i="2"/>
  <c r="W1006" i="2" s="1"/>
  <c r="N1000" i="2"/>
  <c r="S1000" i="2"/>
  <c r="T1000" i="2" s="1"/>
  <c r="S998" i="2"/>
  <c r="T998" i="2" s="1"/>
  <c r="N998" i="2"/>
  <c r="S994" i="2"/>
  <c r="T994" i="2" s="1"/>
  <c r="N994" i="2"/>
  <c r="N988" i="2"/>
  <c r="W988" i="2" s="1"/>
  <c r="S988" i="2"/>
  <c r="T988" i="2" s="1"/>
  <c r="S986" i="2"/>
  <c r="T986" i="2" s="1"/>
  <c r="N986" i="2"/>
  <c r="N984" i="2"/>
  <c r="W984" i="2" s="1"/>
  <c r="S984" i="2"/>
  <c r="T984" i="2" s="1"/>
  <c r="S982" i="2"/>
  <c r="T982" i="2" s="1"/>
  <c r="N982" i="2"/>
  <c r="W966" i="2"/>
  <c r="U966" i="2"/>
  <c r="N936" i="2"/>
  <c r="S936" i="2"/>
  <c r="N920" i="2"/>
  <c r="S920" i="2"/>
  <c r="T920" i="2" s="1"/>
  <c r="U918" i="2"/>
  <c r="W840" i="2"/>
  <c r="U840" i="2"/>
  <c r="V840" i="2"/>
  <c r="W790" i="2"/>
  <c r="U790" i="2"/>
  <c r="V790" i="2"/>
  <c r="W742" i="2"/>
  <c r="U742" i="2"/>
  <c r="V742" i="2"/>
  <c r="N703" i="2"/>
  <c r="W703" i="2" s="1"/>
  <c r="R703" i="2"/>
  <c r="T703" i="2" s="1"/>
  <c r="W620" i="2"/>
  <c r="U620" i="2"/>
  <c r="V620" i="2"/>
  <c r="W586" i="2"/>
  <c r="U586" i="2"/>
  <c r="V586" i="2"/>
  <c r="W570" i="2"/>
  <c r="U570" i="2"/>
  <c r="V570" i="2"/>
  <c r="W554" i="2"/>
  <c r="U554" i="2"/>
  <c r="V554" i="2"/>
  <c r="S190" i="2"/>
  <c r="T190" i="2" s="1"/>
  <c r="N190" i="2"/>
  <c r="W190" i="2" s="1"/>
  <c r="N183" i="2"/>
  <c r="W183" i="2" s="1"/>
  <c r="S183" i="2"/>
  <c r="T183" i="2" s="1"/>
  <c r="V175" i="2"/>
  <c r="W175" i="2"/>
  <c r="U74" i="2"/>
  <c r="V74" i="2"/>
  <c r="W74" i="2"/>
  <c r="U14" i="2"/>
  <c r="V14" i="2"/>
  <c r="W14" i="2"/>
  <c r="N11" i="2"/>
  <c r="W11" i="2" s="1"/>
  <c r="S11" i="2"/>
  <c r="T11" i="2" s="1"/>
  <c r="U1018" i="2"/>
  <c r="W1014" i="2"/>
  <c r="U1012" i="2"/>
  <c r="V1011" i="2"/>
  <c r="U1010" i="2"/>
  <c r="U1008" i="2"/>
  <c r="W1008" i="2"/>
  <c r="W1007" i="2"/>
  <c r="U1006" i="2"/>
  <c r="U1004" i="2"/>
  <c r="W1004" i="2"/>
  <c r="W1003" i="2"/>
  <c r="U1002" i="2"/>
  <c r="U1000" i="2"/>
  <c r="W1000" i="2"/>
  <c r="W999" i="2"/>
  <c r="W998" i="2"/>
  <c r="U998" i="2"/>
  <c r="U996" i="2"/>
  <c r="W995" i="2"/>
  <c r="W994" i="2"/>
  <c r="U994" i="2"/>
  <c r="U992" i="2"/>
  <c r="W992" i="2"/>
  <c r="W991" i="2"/>
  <c r="W990" i="2"/>
  <c r="U990" i="2"/>
  <c r="U988" i="2"/>
  <c r="W987" i="2"/>
  <c r="W986" i="2"/>
  <c r="U986" i="2"/>
  <c r="U984" i="2"/>
  <c r="W983" i="2"/>
  <c r="W982" i="2"/>
  <c r="U982" i="2"/>
  <c r="U980" i="2"/>
  <c r="W980" i="2"/>
  <c r="W979" i="2"/>
  <c r="U978" i="2"/>
  <c r="U976" i="2"/>
  <c r="W976" i="2"/>
  <c r="W975" i="2"/>
  <c r="N972" i="2"/>
  <c r="S972" i="2"/>
  <c r="T972" i="2" s="1"/>
  <c r="W970" i="2"/>
  <c r="U970" i="2"/>
  <c r="V966" i="2"/>
  <c r="W963" i="2"/>
  <c r="R959" i="2"/>
  <c r="T959" i="2" s="1"/>
  <c r="N956" i="2"/>
  <c r="S956" i="2"/>
  <c r="T956" i="2" s="1"/>
  <c r="U954" i="2"/>
  <c r="V950" i="2"/>
  <c r="W947" i="2"/>
  <c r="R943" i="2"/>
  <c r="T943" i="2" s="1"/>
  <c r="N940" i="2"/>
  <c r="W940" i="2" s="1"/>
  <c r="S940" i="2"/>
  <c r="T940" i="2" s="1"/>
  <c r="U938" i="2"/>
  <c r="V934" i="2"/>
  <c r="W931" i="2"/>
  <c r="R927" i="2"/>
  <c r="T927" i="2" s="1"/>
  <c r="N924" i="2"/>
  <c r="W924" i="2" s="1"/>
  <c r="S924" i="2"/>
  <c r="T924" i="2" s="1"/>
  <c r="U922" i="2"/>
  <c r="V918" i="2"/>
  <c r="W915" i="2"/>
  <c r="R911" i="2"/>
  <c r="T911" i="2" s="1"/>
  <c r="N908" i="2"/>
  <c r="S908" i="2"/>
  <c r="T908" i="2" s="1"/>
  <c r="W906" i="2"/>
  <c r="U906" i="2"/>
  <c r="V902" i="2"/>
  <c r="W899" i="2"/>
  <c r="R895" i="2"/>
  <c r="T895" i="2" s="1"/>
  <c r="N892" i="2"/>
  <c r="S892" i="2"/>
  <c r="T892" i="2" s="1"/>
  <c r="U890" i="2"/>
  <c r="V886" i="2"/>
  <c r="W883" i="2"/>
  <c r="R879" i="2"/>
  <c r="T879" i="2" s="1"/>
  <c r="N876" i="2"/>
  <c r="W876" i="2" s="1"/>
  <c r="S876" i="2"/>
  <c r="T876" i="2" s="1"/>
  <c r="U874" i="2"/>
  <c r="N870" i="2"/>
  <c r="W870" i="2" s="1"/>
  <c r="S870" i="2"/>
  <c r="T870" i="2" s="1"/>
  <c r="T858" i="2"/>
  <c r="N854" i="2"/>
  <c r="W854" i="2" s="1"/>
  <c r="S854" i="2"/>
  <c r="T854" i="2" s="1"/>
  <c r="T842" i="2"/>
  <c r="N838" i="2"/>
  <c r="W838" i="2" s="1"/>
  <c r="S838" i="2"/>
  <c r="T838" i="2" s="1"/>
  <c r="T824" i="2"/>
  <c r="N820" i="2"/>
  <c r="W820" i="2" s="1"/>
  <c r="S820" i="2"/>
  <c r="T820" i="2" s="1"/>
  <c r="T808" i="2"/>
  <c r="N804" i="2"/>
  <c r="W804" i="2" s="1"/>
  <c r="S804" i="2"/>
  <c r="T804" i="2" s="1"/>
  <c r="T792" i="2"/>
  <c r="N788" i="2"/>
  <c r="W788" i="2" s="1"/>
  <c r="S788" i="2"/>
  <c r="T788" i="2" s="1"/>
  <c r="T776" i="2"/>
  <c r="N772" i="2"/>
  <c r="W772" i="2" s="1"/>
  <c r="S772" i="2"/>
  <c r="T772" i="2" s="1"/>
  <c r="T760" i="2"/>
  <c r="N756" i="2"/>
  <c r="W756" i="2" s="1"/>
  <c r="S756" i="2"/>
  <c r="T756" i="2" s="1"/>
  <c r="N751" i="2"/>
  <c r="W751" i="2" s="1"/>
  <c r="R751" i="2"/>
  <c r="T751" i="2" s="1"/>
  <c r="W734" i="2"/>
  <c r="U734" i="2"/>
  <c r="V734" i="2"/>
  <c r="N727" i="2"/>
  <c r="W727" i="2" s="1"/>
  <c r="R727" i="2"/>
  <c r="T727" i="2" s="1"/>
  <c r="W702" i="2"/>
  <c r="U702" i="2"/>
  <c r="V702" i="2"/>
  <c r="N695" i="2"/>
  <c r="R695" i="2"/>
  <c r="T695" i="2" s="1"/>
  <c r="U654" i="2"/>
  <c r="V654" i="2"/>
  <c r="W654" i="2"/>
  <c r="W519" i="2"/>
  <c r="U519" i="2"/>
  <c r="V519" i="2"/>
  <c r="N974" i="2"/>
  <c r="W974" i="2" s="1"/>
  <c r="W972" i="2"/>
  <c r="N970" i="2"/>
  <c r="W968" i="2"/>
  <c r="N966" i="2"/>
  <c r="W964" i="2"/>
  <c r="N962" i="2"/>
  <c r="W960" i="2"/>
  <c r="N958" i="2"/>
  <c r="W956" i="2"/>
  <c r="N954" i="2"/>
  <c r="W954" i="2" s="1"/>
  <c r="W952" i="2"/>
  <c r="N950" i="2"/>
  <c r="W950" i="2" s="1"/>
  <c r="N946" i="2"/>
  <c r="W946" i="2" s="1"/>
  <c r="W944" i="2"/>
  <c r="N942" i="2"/>
  <c r="W942" i="2" s="1"/>
  <c r="N938" i="2"/>
  <c r="W938" i="2" s="1"/>
  <c r="W936" i="2"/>
  <c r="N934" i="2"/>
  <c r="N930" i="2"/>
  <c r="W930" i="2" s="1"/>
  <c r="W928" i="2"/>
  <c r="N926" i="2"/>
  <c r="N922" i="2"/>
  <c r="W922" i="2" s="1"/>
  <c r="W920" i="2"/>
  <c r="N918" i="2"/>
  <c r="W918" i="2" s="1"/>
  <c r="W916" i="2"/>
  <c r="N914" i="2"/>
  <c r="W914" i="2" s="1"/>
  <c r="W912" i="2"/>
  <c r="N910" i="2"/>
  <c r="W910" i="2" s="1"/>
  <c r="W908" i="2"/>
  <c r="N906" i="2"/>
  <c r="W904" i="2"/>
  <c r="N902" i="2"/>
  <c r="W900" i="2"/>
  <c r="N898" i="2"/>
  <c r="W896" i="2"/>
  <c r="N894" i="2"/>
  <c r="W892" i="2"/>
  <c r="N890" i="2"/>
  <c r="W890" i="2" s="1"/>
  <c r="W888" i="2"/>
  <c r="N886" i="2"/>
  <c r="N882" i="2"/>
  <c r="W882" i="2" s="1"/>
  <c r="W880" i="2"/>
  <c r="N878" i="2"/>
  <c r="W878" i="2" s="1"/>
  <c r="N874" i="2"/>
  <c r="W874" i="2" s="1"/>
  <c r="N872" i="2"/>
  <c r="W872" i="2" s="1"/>
  <c r="U868" i="2"/>
  <c r="U860" i="2"/>
  <c r="U852" i="2"/>
  <c r="U844" i="2"/>
  <c r="U836" i="2"/>
  <c r="U826" i="2"/>
  <c r="U818" i="2"/>
  <c r="U810" i="2"/>
  <c r="U802" i="2"/>
  <c r="U794" i="2"/>
  <c r="U786" i="2"/>
  <c r="U778" i="2"/>
  <c r="U770" i="2"/>
  <c r="U762" i="2"/>
  <c r="U754" i="2"/>
  <c r="N748" i="2"/>
  <c r="W748" i="2" s="1"/>
  <c r="S748" i="2"/>
  <c r="N740" i="2"/>
  <c r="W740" i="2" s="1"/>
  <c r="S740" i="2"/>
  <c r="T740" i="2" s="1"/>
  <c r="N732" i="2"/>
  <c r="W732" i="2" s="1"/>
  <c r="S732" i="2"/>
  <c r="N724" i="2"/>
  <c r="W724" i="2" s="1"/>
  <c r="S724" i="2"/>
  <c r="N716" i="2"/>
  <c r="W716" i="2" s="1"/>
  <c r="S716" i="2"/>
  <c r="N708" i="2"/>
  <c r="W708" i="2" s="1"/>
  <c r="S708" i="2"/>
  <c r="T708" i="2" s="1"/>
  <c r="N700" i="2"/>
  <c r="W700" i="2" s="1"/>
  <c r="S700" i="2"/>
  <c r="N692" i="2"/>
  <c r="W692" i="2" s="1"/>
  <c r="S692" i="2"/>
  <c r="N684" i="2"/>
  <c r="W684" i="2" s="1"/>
  <c r="S684" i="2"/>
  <c r="N676" i="2"/>
  <c r="W676" i="2" s="1"/>
  <c r="S676" i="2"/>
  <c r="T676" i="2" s="1"/>
  <c r="N671" i="2"/>
  <c r="W671" i="2" s="1"/>
  <c r="S671" i="2"/>
  <c r="T671" i="2" s="1"/>
  <c r="R667" i="2"/>
  <c r="N668" i="2"/>
  <c r="W668" i="2" s="1"/>
  <c r="N660" i="2"/>
  <c r="W660" i="2" s="1"/>
  <c r="S660" i="2"/>
  <c r="T660" i="2" s="1"/>
  <c r="W659" i="2"/>
  <c r="U659" i="2"/>
  <c r="V645" i="2"/>
  <c r="W645" i="2"/>
  <c r="U638" i="2"/>
  <c r="V638" i="2"/>
  <c r="T636" i="2"/>
  <c r="V622" i="2"/>
  <c r="S616" i="2"/>
  <c r="T616" i="2" s="1"/>
  <c r="N616" i="2"/>
  <c r="W616" i="2" s="1"/>
  <c r="S600" i="2"/>
  <c r="T600" i="2" s="1"/>
  <c r="N600" i="2"/>
  <c r="S582" i="2"/>
  <c r="T582" i="2" s="1"/>
  <c r="N582" i="2"/>
  <c r="W582" i="2" s="1"/>
  <c r="S566" i="2"/>
  <c r="T566" i="2" s="1"/>
  <c r="N566" i="2"/>
  <c r="S550" i="2"/>
  <c r="T550" i="2" s="1"/>
  <c r="N550" i="2"/>
  <c r="W550" i="2" s="1"/>
  <c r="S534" i="2"/>
  <c r="T534" i="2" s="1"/>
  <c r="N534" i="2"/>
  <c r="N492" i="2"/>
  <c r="W492" i="2" s="1"/>
  <c r="S492" i="2"/>
  <c r="T492" i="2" s="1"/>
  <c r="U394" i="2"/>
  <c r="V394" i="2"/>
  <c r="W746" i="2"/>
  <c r="U746" i="2"/>
  <c r="W743" i="2"/>
  <c r="W738" i="2"/>
  <c r="U738" i="2"/>
  <c r="W730" i="2"/>
  <c r="U730" i="2"/>
  <c r="W722" i="2"/>
  <c r="U722" i="2"/>
  <c r="W714" i="2"/>
  <c r="U714" i="2"/>
  <c r="W711" i="2"/>
  <c r="W706" i="2"/>
  <c r="U706" i="2"/>
  <c r="W698" i="2"/>
  <c r="U698" i="2"/>
  <c r="W695" i="2"/>
  <c r="W690" i="2"/>
  <c r="U690" i="2"/>
  <c r="W682" i="2"/>
  <c r="U682" i="2"/>
  <c r="W679" i="2"/>
  <c r="W674" i="2"/>
  <c r="U674" i="2"/>
  <c r="T667" i="2"/>
  <c r="N655" i="2"/>
  <c r="W655" i="2" s="1"/>
  <c r="S655" i="2"/>
  <c r="T655" i="2" s="1"/>
  <c r="S653" i="2"/>
  <c r="T653" i="2" s="1"/>
  <c r="R651" i="2"/>
  <c r="T652" i="2" s="1"/>
  <c r="N652" i="2"/>
  <c r="W652" i="2" s="1"/>
  <c r="N644" i="2"/>
  <c r="W644" i="2" s="1"/>
  <c r="S644" i="2"/>
  <c r="T644" i="2" s="1"/>
  <c r="W643" i="2"/>
  <c r="U643" i="2"/>
  <c r="V629" i="2"/>
  <c r="W629" i="2"/>
  <c r="U618" i="2"/>
  <c r="V618" i="2"/>
  <c r="W612" i="2"/>
  <c r="U612" i="2"/>
  <c r="V612" i="2"/>
  <c r="U602" i="2"/>
  <c r="V602" i="2"/>
  <c r="W594" i="2"/>
  <c r="U594" i="2"/>
  <c r="V594" i="2"/>
  <c r="U584" i="2"/>
  <c r="V584" i="2"/>
  <c r="W578" i="2"/>
  <c r="U578" i="2"/>
  <c r="V578" i="2"/>
  <c r="U568" i="2"/>
  <c r="V568" i="2"/>
  <c r="W562" i="2"/>
  <c r="U562" i="2"/>
  <c r="V562" i="2"/>
  <c r="U552" i="2"/>
  <c r="V552" i="2"/>
  <c r="W546" i="2"/>
  <c r="U546" i="2"/>
  <c r="V546" i="2"/>
  <c r="U536" i="2"/>
  <c r="V536" i="2"/>
  <c r="W530" i="2"/>
  <c r="U530" i="2"/>
  <c r="V530" i="2"/>
  <c r="W527" i="2"/>
  <c r="U527" i="2"/>
  <c r="N523" i="2"/>
  <c r="R523" i="2"/>
  <c r="W511" i="2"/>
  <c r="U511" i="2"/>
  <c r="N485" i="2"/>
  <c r="W485" i="2" s="1"/>
  <c r="N486" i="2"/>
  <c r="W486" i="2" s="1"/>
  <c r="R485" i="2"/>
  <c r="T485" i="2" s="1"/>
  <c r="W483" i="2"/>
  <c r="V483" i="2"/>
  <c r="N460" i="2"/>
  <c r="W460" i="2" s="1"/>
  <c r="S460" i="2"/>
  <c r="T460" i="2" s="1"/>
  <c r="N428" i="2"/>
  <c r="S428" i="2"/>
  <c r="T428" i="2" s="1"/>
  <c r="N411" i="2"/>
  <c r="W411" i="2" s="1"/>
  <c r="R411" i="2"/>
  <c r="T411" i="2" s="1"/>
  <c r="W869" i="2"/>
  <c r="W861" i="2"/>
  <c r="W853" i="2"/>
  <c r="W845" i="2"/>
  <c r="W837" i="2"/>
  <c r="W827" i="2"/>
  <c r="W819" i="2"/>
  <c r="W811" i="2"/>
  <c r="W803" i="2"/>
  <c r="W795" i="2"/>
  <c r="W787" i="2"/>
  <c r="W779" i="2"/>
  <c r="W771" i="2"/>
  <c r="W763" i="2"/>
  <c r="W755" i="2"/>
  <c r="N752" i="2"/>
  <c r="W752" i="2" s="1"/>
  <c r="S752" i="2"/>
  <c r="R747" i="2"/>
  <c r="T747" i="2" s="1"/>
  <c r="N744" i="2"/>
  <c r="W744" i="2" s="1"/>
  <c r="S744" i="2"/>
  <c r="R739" i="2"/>
  <c r="T739" i="2" s="1"/>
  <c r="N736" i="2"/>
  <c r="W736" i="2" s="1"/>
  <c r="S736" i="2"/>
  <c r="T736" i="2" s="1"/>
  <c r="R731" i="2"/>
  <c r="T731" i="2" s="1"/>
  <c r="N728" i="2"/>
  <c r="W728" i="2" s="1"/>
  <c r="S728" i="2"/>
  <c r="T728" i="2" s="1"/>
  <c r="R723" i="2"/>
  <c r="T723" i="2" s="1"/>
  <c r="N720" i="2"/>
  <c r="W720" i="2" s="1"/>
  <c r="S720" i="2"/>
  <c r="R715" i="2"/>
  <c r="T715" i="2" s="1"/>
  <c r="N712" i="2"/>
  <c r="W712" i="2" s="1"/>
  <c r="S712" i="2"/>
  <c r="T712" i="2" s="1"/>
  <c r="R707" i="2"/>
  <c r="T707" i="2" s="1"/>
  <c r="N704" i="2"/>
  <c r="W704" i="2" s="1"/>
  <c r="S704" i="2"/>
  <c r="T704" i="2" s="1"/>
  <c r="R699" i="2"/>
  <c r="T699" i="2" s="1"/>
  <c r="N696" i="2"/>
  <c r="W696" i="2" s="1"/>
  <c r="S696" i="2"/>
  <c r="T696" i="2" s="1"/>
  <c r="R691" i="2"/>
  <c r="T691" i="2" s="1"/>
  <c r="N688" i="2"/>
  <c r="W688" i="2" s="1"/>
  <c r="S688" i="2"/>
  <c r="T688" i="2" s="1"/>
  <c r="R683" i="2"/>
  <c r="T683" i="2" s="1"/>
  <c r="N680" i="2"/>
  <c r="W680" i="2" s="1"/>
  <c r="S680" i="2"/>
  <c r="T680" i="2" s="1"/>
  <c r="R675" i="2"/>
  <c r="T675" i="2" s="1"/>
  <c r="U670" i="2"/>
  <c r="V670" i="2"/>
  <c r="T668" i="2"/>
  <c r="N639" i="2"/>
  <c r="W639" i="2" s="1"/>
  <c r="S639" i="2"/>
  <c r="T639" i="2" s="1"/>
  <c r="W638" i="2"/>
  <c r="S637" i="2"/>
  <c r="T637" i="2" s="1"/>
  <c r="R635" i="2"/>
  <c r="T635" i="2" s="1"/>
  <c r="N636" i="2"/>
  <c r="W636" i="2" s="1"/>
  <c r="N628" i="2"/>
  <c r="W628" i="2" s="1"/>
  <c r="S628" i="2"/>
  <c r="T628" i="2" s="1"/>
  <c r="W627" i="2"/>
  <c r="U627" i="2"/>
  <c r="H621" i="2"/>
  <c r="L621" i="2"/>
  <c r="R621" i="2" s="1"/>
  <c r="R609" i="2"/>
  <c r="T609" i="2" s="1"/>
  <c r="S608" i="2"/>
  <c r="T608" i="2" s="1"/>
  <c r="N608" i="2"/>
  <c r="R591" i="2"/>
  <c r="T591" i="2" s="1"/>
  <c r="S590" i="2"/>
  <c r="T590" i="2" s="1"/>
  <c r="N590" i="2"/>
  <c r="R575" i="2"/>
  <c r="T575" i="2" s="1"/>
  <c r="S574" i="2"/>
  <c r="T574" i="2" s="1"/>
  <c r="N574" i="2"/>
  <c r="R559" i="2"/>
  <c r="T559" i="2" s="1"/>
  <c r="S558" i="2"/>
  <c r="T558" i="2" s="1"/>
  <c r="N558" i="2"/>
  <c r="R543" i="2"/>
  <c r="T543" i="2" s="1"/>
  <c r="S542" i="2"/>
  <c r="T542" i="2" s="1"/>
  <c r="N542" i="2"/>
  <c r="N364" i="2"/>
  <c r="S364" i="2"/>
  <c r="T364" i="2" s="1"/>
  <c r="H622" i="2"/>
  <c r="U622" i="2" s="1"/>
  <c r="N618" i="2"/>
  <c r="W618" i="2" s="1"/>
  <c r="N610" i="2"/>
  <c r="W610" i="2" s="1"/>
  <c r="W609" i="2"/>
  <c r="N602" i="2"/>
  <c r="W602" i="2" s="1"/>
  <c r="W601" i="2"/>
  <c r="N592" i="2"/>
  <c r="W592" i="2" s="1"/>
  <c r="W591" i="2"/>
  <c r="N584" i="2"/>
  <c r="W584" i="2" s="1"/>
  <c r="N576" i="2"/>
  <c r="W576" i="2" s="1"/>
  <c r="W575" i="2"/>
  <c r="N568" i="2"/>
  <c r="W568" i="2" s="1"/>
  <c r="W567" i="2"/>
  <c r="N560" i="2"/>
  <c r="W560" i="2" s="1"/>
  <c r="W559" i="2"/>
  <c r="N552" i="2"/>
  <c r="W552" i="2" s="1"/>
  <c r="N544" i="2"/>
  <c r="W544" i="2" s="1"/>
  <c r="W543" i="2"/>
  <c r="N536" i="2"/>
  <c r="W536" i="2" s="1"/>
  <c r="W535" i="2"/>
  <c r="T510" i="2"/>
  <c r="N484" i="2"/>
  <c r="W484" i="2" s="1"/>
  <c r="S484" i="2"/>
  <c r="T484" i="2" s="1"/>
  <c r="W475" i="2"/>
  <c r="V475" i="2"/>
  <c r="N412" i="2"/>
  <c r="S412" i="2"/>
  <c r="T412" i="2" s="1"/>
  <c r="N395" i="2"/>
  <c r="R395" i="2"/>
  <c r="T395" i="2" s="1"/>
  <c r="U378" i="2"/>
  <c r="V378" i="2"/>
  <c r="W259" i="2"/>
  <c r="U259" i="2"/>
  <c r="V259" i="2"/>
  <c r="N672" i="2"/>
  <c r="W672" i="2" s="1"/>
  <c r="S659" i="2"/>
  <c r="T659" i="2" s="1"/>
  <c r="V658" i="2"/>
  <c r="N656" i="2"/>
  <c r="W656" i="2" s="1"/>
  <c r="S643" i="2"/>
  <c r="T643" i="2" s="1"/>
  <c r="V642" i="2"/>
  <c r="N640" i="2"/>
  <c r="W640" i="2" s="1"/>
  <c r="S627" i="2"/>
  <c r="T627" i="2" s="1"/>
  <c r="V626" i="2"/>
  <c r="N624" i="2"/>
  <c r="W624" i="2" s="1"/>
  <c r="M622" i="2"/>
  <c r="U614" i="2"/>
  <c r="W608" i="2"/>
  <c r="U606" i="2"/>
  <c r="W600" i="2"/>
  <c r="U596" i="2"/>
  <c r="W590" i="2"/>
  <c r="U588" i="2"/>
  <c r="U580" i="2"/>
  <c r="W574" i="2"/>
  <c r="U572" i="2"/>
  <c r="W566" i="2"/>
  <c r="U564" i="2"/>
  <c r="W558" i="2"/>
  <c r="U556" i="2"/>
  <c r="U548" i="2"/>
  <c r="W542" i="2"/>
  <c r="U540" i="2"/>
  <c r="W534" i="2"/>
  <c r="U532" i="2"/>
  <c r="W523" i="2"/>
  <c r="W506" i="2"/>
  <c r="U506" i="2"/>
  <c r="V506" i="2"/>
  <c r="R503" i="2"/>
  <c r="T503" i="2" s="1"/>
  <c r="R501" i="2"/>
  <c r="T501" i="2" s="1"/>
  <c r="W499" i="2"/>
  <c r="V499" i="2"/>
  <c r="T494" i="2"/>
  <c r="R477" i="2"/>
  <c r="T477" i="2" s="1"/>
  <c r="N476" i="2"/>
  <c r="W476" i="2" s="1"/>
  <c r="S476" i="2"/>
  <c r="T476" i="2" s="1"/>
  <c r="W467" i="2"/>
  <c r="V467" i="2"/>
  <c r="T462" i="2"/>
  <c r="U426" i="2"/>
  <c r="V426" i="2"/>
  <c r="N396" i="2"/>
  <c r="W396" i="2" s="1"/>
  <c r="S396" i="2"/>
  <c r="N379" i="2"/>
  <c r="R379" i="2"/>
  <c r="T379" i="2" s="1"/>
  <c r="N667" i="2"/>
  <c r="W667" i="2" s="1"/>
  <c r="S663" i="2"/>
  <c r="T663" i="2" s="1"/>
  <c r="N651" i="2"/>
  <c r="W651" i="2" s="1"/>
  <c r="S647" i="2"/>
  <c r="T647" i="2" s="1"/>
  <c r="N635" i="2"/>
  <c r="W635" i="2" s="1"/>
  <c r="S631" i="2"/>
  <c r="T631" i="2" s="1"/>
  <c r="Q621" i="2"/>
  <c r="M621" i="2"/>
  <c r="S618" i="2"/>
  <c r="T618" i="2" s="1"/>
  <c r="V616" i="2"/>
  <c r="V614" i="2"/>
  <c r="N614" i="2"/>
  <c r="W614" i="2" s="1"/>
  <c r="W613" i="2"/>
  <c r="S610" i="2"/>
  <c r="V608" i="2"/>
  <c r="V606" i="2"/>
  <c r="N606" i="2"/>
  <c r="W606" i="2" s="1"/>
  <c r="W605" i="2"/>
  <c r="S602" i="2"/>
  <c r="T602" i="2" s="1"/>
  <c r="V600" i="2"/>
  <c r="V596" i="2"/>
  <c r="N596" i="2"/>
  <c r="W596" i="2" s="1"/>
  <c r="W595" i="2"/>
  <c r="S592" i="2"/>
  <c r="T592" i="2" s="1"/>
  <c r="V590" i="2"/>
  <c r="V588" i="2"/>
  <c r="N588" i="2"/>
  <c r="W588" i="2" s="1"/>
  <c r="W587" i="2"/>
  <c r="S584" i="2"/>
  <c r="T584" i="2" s="1"/>
  <c r="V582" i="2"/>
  <c r="V580" i="2"/>
  <c r="N580" i="2"/>
  <c r="W580" i="2" s="1"/>
  <c r="W579" i="2"/>
  <c r="S576" i="2"/>
  <c r="T576" i="2" s="1"/>
  <c r="V574" i="2"/>
  <c r="V572" i="2"/>
  <c r="N572" i="2"/>
  <c r="W572" i="2" s="1"/>
  <c r="W571" i="2"/>
  <c r="S568" i="2"/>
  <c r="T568" i="2" s="1"/>
  <c r="V566" i="2"/>
  <c r="V564" i="2"/>
  <c r="N564" i="2"/>
  <c r="W564" i="2" s="1"/>
  <c r="W563" i="2"/>
  <c r="S560" i="2"/>
  <c r="V558" i="2"/>
  <c r="V556" i="2"/>
  <c r="N556" i="2"/>
  <c r="W556" i="2" s="1"/>
  <c r="W555" i="2"/>
  <c r="S552" i="2"/>
  <c r="T552" i="2" s="1"/>
  <c r="V550" i="2"/>
  <c r="V548" i="2"/>
  <c r="N548" i="2"/>
  <c r="W548" i="2" s="1"/>
  <c r="W547" i="2"/>
  <c r="S544" i="2"/>
  <c r="V542" i="2"/>
  <c r="V540" i="2"/>
  <c r="N540" i="2"/>
  <c r="W540" i="2" s="1"/>
  <c r="W539" i="2"/>
  <c r="S536" i="2"/>
  <c r="T536" i="2" s="1"/>
  <c r="V534" i="2"/>
  <c r="V532" i="2"/>
  <c r="N532" i="2"/>
  <c r="W532" i="2" s="1"/>
  <c r="W531" i="2"/>
  <c r="S528" i="2"/>
  <c r="R527" i="2"/>
  <c r="T527" i="2" s="1"/>
  <c r="W526" i="2"/>
  <c r="N524" i="2"/>
  <c r="W524" i="2" s="1"/>
  <c r="U523" i="2"/>
  <c r="V522" i="2"/>
  <c r="S520" i="2"/>
  <c r="R519" i="2"/>
  <c r="T519" i="2" s="1"/>
  <c r="W518" i="2"/>
  <c r="N516" i="2"/>
  <c r="W516" i="2" s="1"/>
  <c r="U515" i="2"/>
  <c r="V514" i="2"/>
  <c r="S512" i="2"/>
  <c r="R511" i="2"/>
  <c r="T511" i="2" s="1"/>
  <c r="R509" i="2"/>
  <c r="T509" i="2" s="1"/>
  <c r="W507" i="2"/>
  <c r="V507" i="2"/>
  <c r="U504" i="2"/>
  <c r="V504" i="2"/>
  <c r="N500" i="2"/>
  <c r="W500" i="2" s="1"/>
  <c r="S500" i="2"/>
  <c r="T500" i="2" s="1"/>
  <c r="W491" i="2"/>
  <c r="V491" i="2"/>
  <c r="T486" i="2"/>
  <c r="N478" i="2"/>
  <c r="W478" i="2" s="1"/>
  <c r="R469" i="2"/>
  <c r="T469" i="2" s="1"/>
  <c r="N468" i="2"/>
  <c r="W468" i="2" s="1"/>
  <c r="S468" i="2"/>
  <c r="T468" i="2" s="1"/>
  <c r="W459" i="2"/>
  <c r="V459" i="2"/>
  <c r="N427" i="2"/>
  <c r="R427" i="2"/>
  <c r="T427" i="2" s="1"/>
  <c r="U410" i="2"/>
  <c r="V410" i="2"/>
  <c r="N380" i="2"/>
  <c r="S380" i="2"/>
  <c r="T380" i="2" s="1"/>
  <c r="U496" i="2"/>
  <c r="U488" i="2"/>
  <c r="U480" i="2"/>
  <c r="U472" i="2"/>
  <c r="U464" i="2"/>
  <c r="U456" i="2"/>
  <c r="N424" i="2"/>
  <c r="S424" i="2"/>
  <c r="W422" i="2"/>
  <c r="U422" i="2"/>
  <c r="N408" i="2"/>
  <c r="S408" i="2"/>
  <c r="T408" i="2" s="1"/>
  <c r="W406" i="2"/>
  <c r="U406" i="2"/>
  <c r="N392" i="2"/>
  <c r="S392" i="2"/>
  <c r="W390" i="2"/>
  <c r="U390" i="2"/>
  <c r="N376" i="2"/>
  <c r="S376" i="2"/>
  <c r="T376" i="2" s="1"/>
  <c r="W374" i="2"/>
  <c r="U374" i="2"/>
  <c r="W353" i="2"/>
  <c r="V353" i="2"/>
  <c r="U346" i="2"/>
  <c r="V346" i="2"/>
  <c r="W346" i="2"/>
  <c r="V345" i="2"/>
  <c r="W345" i="2"/>
  <c r="U338" i="2"/>
  <c r="V338" i="2"/>
  <c r="W338" i="2"/>
  <c r="V337" i="2"/>
  <c r="W337" i="2"/>
  <c r="U330" i="2"/>
  <c r="V330" i="2"/>
  <c r="W330" i="2"/>
  <c r="V329" i="2"/>
  <c r="W329" i="2"/>
  <c r="U322" i="2"/>
  <c r="V322" i="2"/>
  <c r="W322" i="2"/>
  <c r="V321" i="2"/>
  <c r="W321" i="2"/>
  <c r="N260" i="2"/>
  <c r="W260" i="2" s="1"/>
  <c r="S260" i="2"/>
  <c r="T260" i="2" s="1"/>
  <c r="U238" i="2"/>
  <c r="V238" i="2"/>
  <c r="W238" i="2"/>
  <c r="N235" i="2"/>
  <c r="W235" i="2" s="1"/>
  <c r="S235" i="2"/>
  <c r="T235" i="2" s="1"/>
  <c r="V233" i="2"/>
  <c r="W233" i="2"/>
  <c r="R231" i="2"/>
  <c r="T232" i="2" s="1"/>
  <c r="N232" i="2"/>
  <c r="W232" i="2" s="1"/>
  <c r="S224" i="2"/>
  <c r="T224" i="2" s="1"/>
  <c r="N224" i="2"/>
  <c r="W224" i="2" s="1"/>
  <c r="N504" i="2"/>
  <c r="W504" i="2" s="1"/>
  <c r="W503" i="2"/>
  <c r="V498" i="2"/>
  <c r="V496" i="2"/>
  <c r="N496" i="2"/>
  <c r="W496" i="2" s="1"/>
  <c r="W495" i="2"/>
  <c r="V490" i="2"/>
  <c r="V488" i="2"/>
  <c r="N488" i="2"/>
  <c r="W488" i="2" s="1"/>
  <c r="W487" i="2"/>
  <c r="V482" i="2"/>
  <c r="V480" i="2"/>
  <c r="N480" i="2"/>
  <c r="W480" i="2" s="1"/>
  <c r="W479" i="2"/>
  <c r="V474" i="2"/>
  <c r="V472" i="2"/>
  <c r="N472" i="2"/>
  <c r="W472" i="2" s="1"/>
  <c r="W471" i="2"/>
  <c r="V466" i="2"/>
  <c r="V464" i="2"/>
  <c r="N464" i="2"/>
  <c r="W464" i="2" s="1"/>
  <c r="W463" i="2"/>
  <c r="V458" i="2"/>
  <c r="V456" i="2"/>
  <c r="N456" i="2"/>
  <c r="W456" i="2" s="1"/>
  <c r="W455" i="2"/>
  <c r="U454" i="2"/>
  <c r="U452" i="2"/>
  <c r="W452" i="2"/>
  <c r="W451" i="2"/>
  <c r="U450" i="2"/>
  <c r="U448" i="2"/>
  <c r="W448" i="2"/>
  <c r="W447" i="2"/>
  <c r="U446" i="2"/>
  <c r="U444" i="2"/>
  <c r="W443" i="2"/>
  <c r="U442" i="2"/>
  <c r="U440" i="2"/>
  <c r="W439" i="2"/>
  <c r="U438" i="2"/>
  <c r="U436" i="2"/>
  <c r="W436" i="2"/>
  <c r="W435" i="2"/>
  <c r="U434" i="2"/>
  <c r="W427" i="2"/>
  <c r="R423" i="2"/>
  <c r="T423" i="2" s="1"/>
  <c r="N420" i="2"/>
  <c r="S420" i="2"/>
  <c r="U418" i="2"/>
  <c r="R407" i="2"/>
  <c r="T407" i="2" s="1"/>
  <c r="N404" i="2"/>
  <c r="W404" i="2" s="1"/>
  <c r="S404" i="2"/>
  <c r="U402" i="2"/>
  <c r="W395" i="2"/>
  <c r="R391" i="2"/>
  <c r="T391" i="2" s="1"/>
  <c r="N388" i="2"/>
  <c r="S388" i="2"/>
  <c r="U386" i="2"/>
  <c r="W379" i="2"/>
  <c r="R375" i="2"/>
  <c r="T375" i="2" s="1"/>
  <c r="N372" i="2"/>
  <c r="W372" i="2" s="1"/>
  <c r="S372" i="2"/>
  <c r="U370" i="2"/>
  <c r="R355" i="2"/>
  <c r="N354" i="2"/>
  <c r="W354" i="2" s="1"/>
  <c r="S354" i="2"/>
  <c r="T354" i="2" s="1"/>
  <c r="N352" i="2"/>
  <c r="W352" i="2" s="1"/>
  <c r="R351" i="2"/>
  <c r="T352" i="2" s="1"/>
  <c r="N344" i="2"/>
  <c r="W344" i="2" s="1"/>
  <c r="R343" i="2"/>
  <c r="T344" i="2" s="1"/>
  <c r="N336" i="2"/>
  <c r="W336" i="2" s="1"/>
  <c r="R335" i="2"/>
  <c r="T336" i="2" s="1"/>
  <c r="N328" i="2"/>
  <c r="W328" i="2" s="1"/>
  <c r="R327" i="2"/>
  <c r="T328" i="2" s="1"/>
  <c r="V301" i="2"/>
  <c r="W301" i="2"/>
  <c r="V285" i="2"/>
  <c r="W285" i="2"/>
  <c r="R267" i="2"/>
  <c r="N268" i="2"/>
  <c r="W268" i="2" s="1"/>
  <c r="U508" i="2"/>
  <c r="U500" i="2"/>
  <c r="U498" i="2"/>
  <c r="W494" i="2"/>
  <c r="U492" i="2"/>
  <c r="U490" i="2"/>
  <c r="U484" i="2"/>
  <c r="U482" i="2"/>
  <c r="U476" i="2"/>
  <c r="U474" i="2"/>
  <c r="W470" i="2"/>
  <c r="U468" i="2"/>
  <c r="U466" i="2"/>
  <c r="W462" i="2"/>
  <c r="U460" i="2"/>
  <c r="U458" i="2"/>
  <c r="S454" i="2"/>
  <c r="T454" i="2" s="1"/>
  <c r="N454" i="2"/>
  <c r="W454" i="2" s="1"/>
  <c r="N452" i="2"/>
  <c r="S452" i="2"/>
  <c r="T452" i="2" s="1"/>
  <c r="S450" i="2"/>
  <c r="T450" i="2" s="1"/>
  <c r="N450" i="2"/>
  <c r="W450" i="2" s="1"/>
  <c r="N448" i="2"/>
  <c r="S448" i="2"/>
  <c r="T448" i="2" s="1"/>
  <c r="S446" i="2"/>
  <c r="T446" i="2" s="1"/>
  <c r="N446" i="2"/>
  <c r="W446" i="2" s="1"/>
  <c r="N444" i="2"/>
  <c r="W444" i="2" s="1"/>
  <c r="S444" i="2"/>
  <c r="T444" i="2" s="1"/>
  <c r="S442" i="2"/>
  <c r="T442" i="2" s="1"/>
  <c r="N442" i="2"/>
  <c r="W442" i="2" s="1"/>
  <c r="N440" i="2"/>
  <c r="W440" i="2" s="1"/>
  <c r="S440" i="2"/>
  <c r="T440" i="2" s="1"/>
  <c r="S438" i="2"/>
  <c r="T438" i="2" s="1"/>
  <c r="N438" i="2"/>
  <c r="W438" i="2" s="1"/>
  <c r="N436" i="2"/>
  <c r="S436" i="2"/>
  <c r="T436" i="2" s="1"/>
  <c r="S434" i="2"/>
  <c r="T434" i="2" s="1"/>
  <c r="N434" i="2"/>
  <c r="W434" i="2" s="1"/>
  <c r="N432" i="2"/>
  <c r="S432" i="2"/>
  <c r="T432" i="2" s="1"/>
  <c r="W430" i="2"/>
  <c r="U430" i="2"/>
  <c r="W423" i="2"/>
  <c r="R419" i="2"/>
  <c r="T419" i="2" s="1"/>
  <c r="N416" i="2"/>
  <c r="S416" i="2"/>
  <c r="T416" i="2" s="1"/>
  <c r="U414" i="2"/>
  <c r="W407" i="2"/>
  <c r="R403" i="2"/>
  <c r="T403" i="2" s="1"/>
  <c r="N400" i="2"/>
  <c r="S400" i="2"/>
  <c r="T400" i="2" s="1"/>
  <c r="W398" i="2"/>
  <c r="U398" i="2"/>
  <c r="W391" i="2"/>
  <c r="R387" i="2"/>
  <c r="T387" i="2" s="1"/>
  <c r="N384" i="2"/>
  <c r="S384" i="2"/>
  <c r="T384" i="2" s="1"/>
  <c r="U382" i="2"/>
  <c r="W375" i="2"/>
  <c r="R371" i="2"/>
  <c r="T371" i="2" s="1"/>
  <c r="N368" i="2"/>
  <c r="S368" i="2"/>
  <c r="T368" i="2" s="1"/>
  <c r="W366" i="2"/>
  <c r="U366" i="2"/>
  <c r="W363" i="2"/>
  <c r="V363" i="2"/>
  <c r="N356" i="2"/>
  <c r="W356" i="2" s="1"/>
  <c r="T351" i="2"/>
  <c r="T343" i="2"/>
  <c r="T327" i="2"/>
  <c r="N307" i="2"/>
  <c r="W307" i="2" s="1"/>
  <c r="S307" i="2"/>
  <c r="T307" i="2" s="1"/>
  <c r="N291" i="2"/>
  <c r="W291" i="2" s="1"/>
  <c r="S291" i="2"/>
  <c r="T291" i="2" s="1"/>
  <c r="N275" i="2"/>
  <c r="W275" i="2" s="1"/>
  <c r="S275" i="2"/>
  <c r="T275" i="2" s="1"/>
  <c r="N271" i="2"/>
  <c r="W271" i="2" s="1"/>
  <c r="S271" i="2"/>
  <c r="T271" i="2" s="1"/>
  <c r="N253" i="2"/>
  <c r="W253" i="2" s="1"/>
  <c r="S253" i="2"/>
  <c r="T253" i="2" s="1"/>
  <c r="V245" i="2"/>
  <c r="W245" i="2"/>
  <c r="W432" i="2"/>
  <c r="N430" i="2"/>
  <c r="W428" i="2"/>
  <c r="N426" i="2"/>
  <c r="W426" i="2" s="1"/>
  <c r="W424" i="2"/>
  <c r="N422" i="2"/>
  <c r="W420" i="2"/>
  <c r="N418" i="2"/>
  <c r="W418" i="2" s="1"/>
  <c r="W416" i="2"/>
  <c r="N414" i="2"/>
  <c r="W414" i="2" s="1"/>
  <c r="W412" i="2"/>
  <c r="N410" i="2"/>
  <c r="W410" i="2" s="1"/>
  <c r="W408" i="2"/>
  <c r="N406" i="2"/>
  <c r="N402" i="2"/>
  <c r="W402" i="2" s="1"/>
  <c r="W400" i="2"/>
  <c r="N398" i="2"/>
  <c r="N394" i="2"/>
  <c r="W394" i="2" s="1"/>
  <c r="W392" i="2"/>
  <c r="N390" i="2"/>
  <c r="W388" i="2"/>
  <c r="N386" i="2"/>
  <c r="W386" i="2" s="1"/>
  <c r="W384" i="2"/>
  <c r="N382" i="2"/>
  <c r="W382" i="2" s="1"/>
  <c r="W380" i="2"/>
  <c r="N378" i="2"/>
  <c r="W378" i="2" s="1"/>
  <c r="W376" i="2"/>
  <c r="N374" i="2"/>
  <c r="N370" i="2"/>
  <c r="W370" i="2" s="1"/>
  <c r="W368" i="2"/>
  <c r="N366" i="2"/>
  <c r="W364" i="2"/>
  <c r="W362" i="2"/>
  <c r="U358" i="2"/>
  <c r="N347" i="2"/>
  <c r="W347" i="2" s="1"/>
  <c r="N339" i="2"/>
  <c r="W339" i="2" s="1"/>
  <c r="N331" i="2"/>
  <c r="W331" i="2" s="1"/>
  <c r="N323" i="2"/>
  <c r="W323" i="2" s="1"/>
  <c r="N320" i="2"/>
  <c r="W320" i="2" s="1"/>
  <c r="V313" i="2"/>
  <c r="W313" i="2"/>
  <c r="V297" i="2"/>
  <c r="W297" i="2"/>
  <c r="V281" i="2"/>
  <c r="W281" i="2"/>
  <c r="T267" i="2"/>
  <c r="N255" i="2"/>
  <c r="W255" i="2" s="1"/>
  <c r="S255" i="2"/>
  <c r="T255" i="2" s="1"/>
  <c r="R251" i="2"/>
  <c r="T252" i="2" s="1"/>
  <c r="N252" i="2"/>
  <c r="W252" i="2" s="1"/>
  <c r="N244" i="2"/>
  <c r="W244" i="2" s="1"/>
  <c r="S244" i="2"/>
  <c r="T244" i="2" s="1"/>
  <c r="W243" i="2"/>
  <c r="U243" i="2"/>
  <c r="T231" i="2"/>
  <c r="U184" i="2"/>
  <c r="V184" i="2"/>
  <c r="W184" i="2"/>
  <c r="N117" i="2"/>
  <c r="W117" i="2" s="1"/>
  <c r="S117" i="2"/>
  <c r="T117" i="2" s="1"/>
  <c r="N96" i="2"/>
  <c r="W96" i="2" s="1"/>
  <c r="S96" i="2"/>
  <c r="T96" i="2" s="1"/>
  <c r="W357" i="2"/>
  <c r="V349" i="2"/>
  <c r="W349" i="2"/>
  <c r="T347" i="2"/>
  <c r="V341" i="2"/>
  <c r="W341" i="2"/>
  <c r="T339" i="2"/>
  <c r="V333" i="2"/>
  <c r="W333" i="2"/>
  <c r="T331" i="2"/>
  <c r="V325" i="2"/>
  <c r="W325" i="2"/>
  <c r="T323" i="2"/>
  <c r="V309" i="2"/>
  <c r="W309" i="2"/>
  <c r="V293" i="2"/>
  <c r="W293" i="2"/>
  <c r="V277" i="2"/>
  <c r="W277" i="2"/>
  <c r="U270" i="2"/>
  <c r="V270" i="2"/>
  <c r="T268" i="2"/>
  <c r="T251" i="2"/>
  <c r="N239" i="2"/>
  <c r="W239" i="2" s="1"/>
  <c r="S239" i="2"/>
  <c r="T239" i="2" s="1"/>
  <c r="T228" i="2"/>
  <c r="U206" i="2"/>
  <c r="V206" i="2"/>
  <c r="W206" i="2"/>
  <c r="N203" i="2"/>
  <c r="W203" i="2" s="1"/>
  <c r="S203" i="2"/>
  <c r="T203" i="2" s="1"/>
  <c r="V201" i="2"/>
  <c r="W201" i="2"/>
  <c r="R199" i="2"/>
  <c r="T200" i="2" s="1"/>
  <c r="N200" i="2"/>
  <c r="W200" i="2" s="1"/>
  <c r="U196" i="2"/>
  <c r="V196" i="2"/>
  <c r="W196" i="2"/>
  <c r="V163" i="2"/>
  <c r="W163" i="2"/>
  <c r="R161" i="2"/>
  <c r="T162" i="2" s="1"/>
  <c r="N162" i="2"/>
  <c r="W162" i="2" s="1"/>
  <c r="U362" i="2"/>
  <c r="U354" i="2"/>
  <c r="N351" i="2"/>
  <c r="W351" i="2" s="1"/>
  <c r="W350" i="2"/>
  <c r="W348" i="2"/>
  <c r="N343" i="2"/>
  <c r="W343" i="2" s="1"/>
  <c r="W342" i="2"/>
  <c r="W340" i="2"/>
  <c r="N335" i="2"/>
  <c r="W335" i="2" s="1"/>
  <c r="W334" i="2"/>
  <c r="W332" i="2"/>
  <c r="N327" i="2"/>
  <c r="W327" i="2" s="1"/>
  <c r="W326" i="2"/>
  <c r="W324" i="2"/>
  <c r="N319" i="2"/>
  <c r="W319" i="2" s="1"/>
  <c r="W318" i="2"/>
  <c r="V317" i="2"/>
  <c r="W317" i="2"/>
  <c r="S315" i="2"/>
  <c r="T315" i="2" s="1"/>
  <c r="V305" i="2"/>
  <c r="W305" i="2"/>
  <c r="S299" i="2"/>
  <c r="T299" i="2" s="1"/>
  <c r="V289" i="2"/>
  <c r="W289" i="2"/>
  <c r="S283" i="2"/>
  <c r="T283" i="2" s="1"/>
  <c r="V261" i="2"/>
  <c r="W261" i="2"/>
  <c r="U254" i="2"/>
  <c r="V254" i="2"/>
  <c r="U222" i="2"/>
  <c r="V222" i="2"/>
  <c r="W222" i="2"/>
  <c r="N219" i="2"/>
  <c r="W219" i="2" s="1"/>
  <c r="S219" i="2"/>
  <c r="T219" i="2" s="1"/>
  <c r="V217" i="2"/>
  <c r="W217" i="2"/>
  <c r="R215" i="2"/>
  <c r="T215" i="2" s="1"/>
  <c r="N216" i="2"/>
  <c r="W216" i="2" s="1"/>
  <c r="S208" i="2"/>
  <c r="T208" i="2" s="1"/>
  <c r="N208" i="2"/>
  <c r="W208" i="2" s="1"/>
  <c r="T199" i="2"/>
  <c r="W169" i="2"/>
  <c r="V237" i="2"/>
  <c r="W237" i="2"/>
  <c r="V221" i="2"/>
  <c r="W221" i="2"/>
  <c r="V205" i="2"/>
  <c r="W205" i="2"/>
  <c r="W185" i="2"/>
  <c r="N174" i="2"/>
  <c r="W174" i="2" s="1"/>
  <c r="S174" i="2"/>
  <c r="T174" i="2" s="1"/>
  <c r="N169" i="2"/>
  <c r="S169" i="2"/>
  <c r="T169" i="2" s="1"/>
  <c r="T161" i="2"/>
  <c r="S154" i="2"/>
  <c r="T154" i="2" s="1"/>
  <c r="N154" i="2"/>
  <c r="W154" i="2" s="1"/>
  <c r="R103" i="2"/>
  <c r="N104" i="2"/>
  <c r="W104" i="2" s="1"/>
  <c r="N61" i="2"/>
  <c r="W61" i="2" s="1"/>
  <c r="S61" i="2"/>
  <c r="T61" i="2" s="1"/>
  <c r="N272" i="2"/>
  <c r="W272" i="2" s="1"/>
  <c r="S259" i="2"/>
  <c r="T259" i="2" s="1"/>
  <c r="V258" i="2"/>
  <c r="N256" i="2"/>
  <c r="W256" i="2" s="1"/>
  <c r="S243" i="2"/>
  <c r="T243" i="2" s="1"/>
  <c r="V242" i="2"/>
  <c r="N240" i="2"/>
  <c r="W240" i="2" s="1"/>
  <c r="N236" i="2"/>
  <c r="W236" i="2" s="1"/>
  <c r="W226" i="2"/>
  <c r="V225" i="2"/>
  <c r="W225" i="2"/>
  <c r="S223" i="2"/>
  <c r="T223" i="2" s="1"/>
  <c r="N220" i="2"/>
  <c r="W220" i="2" s="1"/>
  <c r="W210" i="2"/>
  <c r="V209" i="2"/>
  <c r="W209" i="2"/>
  <c r="S207" i="2"/>
  <c r="T207" i="2" s="1"/>
  <c r="N204" i="2"/>
  <c r="W204" i="2" s="1"/>
  <c r="U198" i="2"/>
  <c r="R197" i="2"/>
  <c r="T198" i="2" s="1"/>
  <c r="N198" i="2"/>
  <c r="T194" i="2"/>
  <c r="T193" i="2"/>
  <c r="V188" i="2"/>
  <c r="N185" i="2"/>
  <c r="S185" i="2"/>
  <c r="T185" i="2" s="1"/>
  <c r="W173" i="2"/>
  <c r="U173" i="2"/>
  <c r="V172" i="2"/>
  <c r="R165" i="2"/>
  <c r="T166" i="2" s="1"/>
  <c r="N166" i="2"/>
  <c r="W166" i="2" s="1"/>
  <c r="U152" i="2"/>
  <c r="V152" i="2"/>
  <c r="W152" i="2"/>
  <c r="V143" i="2"/>
  <c r="W143" i="2"/>
  <c r="V127" i="2"/>
  <c r="W127" i="2"/>
  <c r="V111" i="2"/>
  <c r="W111" i="2"/>
  <c r="N89" i="2"/>
  <c r="W89" i="2" s="1"/>
  <c r="S89" i="2"/>
  <c r="T89" i="2" s="1"/>
  <c r="V81" i="2"/>
  <c r="W81" i="2"/>
  <c r="N267" i="2"/>
  <c r="W267" i="2" s="1"/>
  <c r="S263" i="2"/>
  <c r="T263" i="2" s="1"/>
  <c r="N251" i="2"/>
  <c r="W251" i="2" s="1"/>
  <c r="S247" i="2"/>
  <c r="T247" i="2" s="1"/>
  <c r="N231" i="2"/>
  <c r="W231" i="2" s="1"/>
  <c r="W230" i="2"/>
  <c r="V229" i="2"/>
  <c r="W229" i="2"/>
  <c r="S227" i="2"/>
  <c r="T227" i="2" s="1"/>
  <c r="V226" i="2"/>
  <c r="N215" i="2"/>
  <c r="W215" i="2" s="1"/>
  <c r="W214" i="2"/>
  <c r="V213" i="2"/>
  <c r="W213" i="2"/>
  <c r="S211" i="2"/>
  <c r="T211" i="2" s="1"/>
  <c r="V210" i="2"/>
  <c r="N199" i="2"/>
  <c r="W199" i="2" s="1"/>
  <c r="W198" i="2"/>
  <c r="S197" i="2"/>
  <c r="S195" i="2"/>
  <c r="T195" i="2" s="1"/>
  <c r="W189" i="2"/>
  <c r="R181" i="2"/>
  <c r="T182" i="2" s="1"/>
  <c r="N182" i="2"/>
  <c r="W182" i="2" s="1"/>
  <c r="U168" i="2"/>
  <c r="V168" i="2"/>
  <c r="T165" i="2"/>
  <c r="T158" i="2"/>
  <c r="N149" i="2"/>
  <c r="W149" i="2" s="1"/>
  <c r="S149" i="2"/>
  <c r="T149" i="2" s="1"/>
  <c r="N133" i="2"/>
  <c r="W133" i="2" s="1"/>
  <c r="S133" i="2"/>
  <c r="T133" i="2" s="1"/>
  <c r="W95" i="2"/>
  <c r="U95" i="2"/>
  <c r="V95" i="2"/>
  <c r="V151" i="2"/>
  <c r="W151" i="2"/>
  <c r="V139" i="2"/>
  <c r="W139" i="2"/>
  <c r="V123" i="2"/>
  <c r="W123" i="2"/>
  <c r="V107" i="2"/>
  <c r="W107" i="2"/>
  <c r="T103" i="2"/>
  <c r="N91" i="2"/>
  <c r="W91" i="2" s="1"/>
  <c r="S91" i="2"/>
  <c r="T91" i="2" s="1"/>
  <c r="R87" i="2"/>
  <c r="T87" i="2" s="1"/>
  <c r="N88" i="2"/>
  <c r="W88" i="2" s="1"/>
  <c r="N80" i="2"/>
  <c r="W80" i="2" s="1"/>
  <c r="S80" i="2"/>
  <c r="T80" i="2" s="1"/>
  <c r="W79" i="2"/>
  <c r="U79" i="2"/>
  <c r="T64" i="2"/>
  <c r="N59" i="2"/>
  <c r="W59" i="2" s="1"/>
  <c r="S59" i="2"/>
  <c r="T59" i="2" s="1"/>
  <c r="V57" i="2"/>
  <c r="W57" i="2"/>
  <c r="N193" i="2"/>
  <c r="W193" i="2" s="1"/>
  <c r="S189" i="2"/>
  <c r="T189" i="2" s="1"/>
  <c r="W187" i="2"/>
  <c r="N177" i="2"/>
  <c r="W177" i="2" s="1"/>
  <c r="S173" i="2"/>
  <c r="T173" i="2" s="1"/>
  <c r="W171" i="2"/>
  <c r="N157" i="2"/>
  <c r="W157" i="2" s="1"/>
  <c r="W156" i="2"/>
  <c r="V155" i="2"/>
  <c r="W155" i="2"/>
  <c r="S153" i="2"/>
  <c r="T153" i="2" s="1"/>
  <c r="N150" i="2"/>
  <c r="W150" i="2" s="1"/>
  <c r="S145" i="2"/>
  <c r="T145" i="2" s="1"/>
  <c r="V135" i="2"/>
  <c r="W135" i="2"/>
  <c r="S129" i="2"/>
  <c r="T129" i="2" s="1"/>
  <c r="V119" i="2"/>
  <c r="W119" i="2"/>
  <c r="S113" i="2"/>
  <c r="T113" i="2" s="1"/>
  <c r="T104" i="2"/>
  <c r="N75" i="2"/>
  <c r="W75" i="2" s="1"/>
  <c r="S75" i="2"/>
  <c r="T75" i="2" s="1"/>
  <c r="S73" i="2"/>
  <c r="T73" i="2" s="1"/>
  <c r="R71" i="2"/>
  <c r="T71" i="2" s="1"/>
  <c r="N72" i="2"/>
  <c r="W72" i="2" s="1"/>
  <c r="S44" i="2"/>
  <c r="T44" i="2" s="1"/>
  <c r="N44" i="2"/>
  <c r="W44" i="2" s="1"/>
  <c r="N181" i="2"/>
  <c r="W181" i="2" s="1"/>
  <c r="T177" i="2"/>
  <c r="N165" i="2"/>
  <c r="W165" i="2" s="1"/>
  <c r="N161" i="2"/>
  <c r="W161" i="2" s="1"/>
  <c r="V159" i="2"/>
  <c r="W159" i="2"/>
  <c r="T157" i="2"/>
  <c r="V147" i="2"/>
  <c r="W147" i="2"/>
  <c r="V131" i="2"/>
  <c r="W131" i="2"/>
  <c r="V115" i="2"/>
  <c r="W115" i="2"/>
  <c r="V97" i="2"/>
  <c r="W97" i="2"/>
  <c r="U90" i="2"/>
  <c r="V90" i="2"/>
  <c r="T88" i="2"/>
  <c r="V69" i="2"/>
  <c r="U69" i="2"/>
  <c r="N55" i="2"/>
  <c r="W55" i="2" s="1"/>
  <c r="S55" i="2"/>
  <c r="V53" i="2"/>
  <c r="W53" i="2"/>
  <c r="V62" i="2"/>
  <c r="R55" i="2"/>
  <c r="T56" i="2" s="1"/>
  <c r="N56" i="2"/>
  <c r="W56" i="2" s="1"/>
  <c r="T52" i="2"/>
  <c r="V41" i="2"/>
  <c r="W41" i="2"/>
  <c r="R39" i="2"/>
  <c r="T40" i="2" s="1"/>
  <c r="N40" i="2"/>
  <c r="W40" i="2" s="1"/>
  <c r="T20" i="2"/>
  <c r="S95" i="2"/>
  <c r="T95" i="2" s="1"/>
  <c r="V94" i="2"/>
  <c r="N92" i="2"/>
  <c r="W92" i="2" s="1"/>
  <c r="S79" i="2"/>
  <c r="T79" i="2" s="1"/>
  <c r="V78" i="2"/>
  <c r="N76" i="2"/>
  <c r="W76" i="2" s="1"/>
  <c r="S69" i="2"/>
  <c r="T69" i="2" s="1"/>
  <c r="V67" i="2"/>
  <c r="V63" i="2"/>
  <c r="N63" i="2"/>
  <c r="W63" i="2" s="1"/>
  <c r="S63" i="2"/>
  <c r="T63" i="2" s="1"/>
  <c r="W62" i="2"/>
  <c r="V61" i="2"/>
  <c r="U46" i="2"/>
  <c r="V46" i="2"/>
  <c r="W46" i="2"/>
  <c r="N43" i="2"/>
  <c r="W43" i="2" s="1"/>
  <c r="S43" i="2"/>
  <c r="T43" i="2" s="1"/>
  <c r="T39" i="2"/>
  <c r="S32" i="2"/>
  <c r="T32" i="2" s="1"/>
  <c r="N32" i="2"/>
  <c r="W32" i="2" s="1"/>
  <c r="V25" i="2"/>
  <c r="W25" i="2"/>
  <c r="R23" i="2"/>
  <c r="T24" i="2" s="1"/>
  <c r="N24" i="2"/>
  <c r="W24" i="2" s="1"/>
  <c r="N103" i="2"/>
  <c r="W103" i="2" s="1"/>
  <c r="S99" i="2"/>
  <c r="T99" i="2" s="1"/>
  <c r="N87" i="2"/>
  <c r="W87" i="2" s="1"/>
  <c r="S83" i="2"/>
  <c r="T83" i="2" s="1"/>
  <c r="N71" i="2"/>
  <c r="W71" i="2" s="1"/>
  <c r="T67" i="2"/>
  <c r="U62" i="2"/>
  <c r="S60" i="2"/>
  <c r="T60" i="2" s="1"/>
  <c r="T51" i="2"/>
  <c r="U30" i="2"/>
  <c r="V30" i="2"/>
  <c r="W30" i="2"/>
  <c r="N27" i="2"/>
  <c r="W27" i="2" s="1"/>
  <c r="S27" i="2"/>
  <c r="T27" i="2" s="1"/>
  <c r="T23" i="2"/>
  <c r="S16" i="2"/>
  <c r="T16" i="2" s="1"/>
  <c r="N16" i="2"/>
  <c r="W16" i="2" s="1"/>
  <c r="V9" i="2"/>
  <c r="W9" i="2"/>
  <c r="V45" i="2"/>
  <c r="W45" i="2"/>
  <c r="V42" i="2"/>
  <c r="V29" i="2"/>
  <c r="W29" i="2"/>
  <c r="V26" i="2"/>
  <c r="V13" i="2"/>
  <c r="W13" i="2"/>
  <c r="V10" i="2"/>
  <c r="N67" i="2"/>
  <c r="W67" i="2" s="1"/>
  <c r="N51" i="2"/>
  <c r="W51" i="2" s="1"/>
  <c r="W50" i="2"/>
  <c r="V49" i="2"/>
  <c r="W49" i="2"/>
  <c r="S47" i="2"/>
  <c r="T47" i="2" s="1"/>
  <c r="N35" i="2"/>
  <c r="W35" i="2" s="1"/>
  <c r="W34" i="2"/>
  <c r="V33" i="2"/>
  <c r="W33" i="2"/>
  <c r="S31" i="2"/>
  <c r="T31" i="2" s="1"/>
  <c r="N28" i="2"/>
  <c r="W28" i="2" s="1"/>
  <c r="N19" i="2"/>
  <c r="W19" i="2" s="1"/>
  <c r="W18" i="2"/>
  <c r="V17" i="2"/>
  <c r="W17" i="2"/>
  <c r="S15" i="2"/>
  <c r="T15" i="2" s="1"/>
  <c r="N12" i="2"/>
  <c r="W12" i="2" s="1"/>
  <c r="V5" i="2"/>
  <c r="W5" i="2"/>
  <c r="N39" i="2"/>
  <c r="W39" i="2" s="1"/>
  <c r="V37" i="2"/>
  <c r="W37" i="2"/>
  <c r="T35" i="2"/>
  <c r="N23" i="2"/>
  <c r="W23" i="2" s="1"/>
  <c r="V21" i="2"/>
  <c r="W21" i="2"/>
  <c r="T19" i="2"/>
  <c r="T128" i="3" l="1"/>
  <c r="T192" i="3"/>
  <c r="T787" i="3"/>
  <c r="T917" i="3"/>
  <c r="N618" i="3"/>
  <c r="W618" i="3" s="1"/>
  <c r="S618" i="3"/>
  <c r="T618" i="3" s="1"/>
  <c r="T675" i="3"/>
  <c r="T176" i="3"/>
  <c r="S617" i="3"/>
  <c r="T617" i="3" s="1"/>
  <c r="N617" i="3"/>
  <c r="W617" i="3" s="1"/>
  <c r="T366" i="3"/>
  <c r="T607" i="3"/>
  <c r="T819" i="3"/>
  <c r="T949" i="3"/>
  <c r="T168" i="3"/>
  <c r="T723" i="3"/>
  <c r="T853" i="3"/>
  <c r="T981" i="3"/>
  <c r="T643" i="3"/>
  <c r="T707" i="3"/>
  <c r="T355" i="2"/>
  <c r="T356" i="2"/>
  <c r="T512" i="2"/>
  <c r="T692" i="2"/>
  <c r="T724" i="2"/>
  <c r="T181" i="2"/>
  <c r="T896" i="2"/>
  <c r="T72" i="2"/>
  <c r="T216" i="2"/>
  <c r="T335" i="2"/>
  <c r="T388" i="2"/>
  <c r="T420" i="2"/>
  <c r="U621" i="2"/>
  <c r="V621" i="2"/>
  <c r="W621" i="2"/>
  <c r="T651" i="2"/>
  <c r="T720" i="2"/>
  <c r="T752" i="2"/>
  <c r="T936" i="2"/>
  <c r="T916" i="2"/>
  <c r="T888" i="2"/>
  <c r="T372" i="2"/>
  <c r="T404" i="2"/>
  <c r="T470" i="2"/>
  <c r="T523" i="2"/>
  <c r="T524" i="2"/>
  <c r="T515" i="2"/>
  <c r="T516" i="2"/>
  <c r="T392" i="2"/>
  <c r="T424" i="2"/>
  <c r="T528" i="2"/>
  <c r="T560" i="2"/>
  <c r="N621" i="2"/>
  <c r="S621" i="2"/>
  <c r="T621" i="2" s="1"/>
  <c r="T502" i="2"/>
  <c r="T960" i="2"/>
  <c r="T55" i="2"/>
  <c r="T197" i="2"/>
  <c r="T520" i="2"/>
  <c r="T544" i="2"/>
  <c r="T610" i="2"/>
  <c r="T396" i="2"/>
  <c r="T504" i="2"/>
  <c r="N622" i="2"/>
  <c r="W622" i="2" s="1"/>
  <c r="S622" i="2"/>
  <c r="T622" i="2" s="1"/>
  <c r="T744" i="2"/>
  <c r="T478" i="2"/>
  <c r="T684" i="2"/>
  <c r="T700" i="2"/>
  <c r="T716" i="2"/>
  <c r="T732" i="2"/>
  <c r="T748" i="2"/>
  <c r="T880" i="2"/>
  <c r="T912" i="2"/>
  <c r="T944" i="2"/>
  <c r="T932" i="2"/>
  <c r="T1014" i="2"/>
</calcChain>
</file>

<file path=xl/sharedStrings.xml><?xml version="1.0" encoding="utf-8"?>
<sst xmlns="http://schemas.openxmlformats.org/spreadsheetml/2006/main" count="6636" uniqueCount="1319">
  <si>
    <t>더불어민주당</t>
  </si>
  <si>
    <t>위성곤</t>
  </si>
  <si>
    <t>새누리당</t>
  </si>
  <si>
    <t>강지용</t>
  </si>
  <si>
    <t>미래통합당</t>
  </si>
  <si>
    <t>강경필</t>
  </si>
  <si>
    <t>서귀포시</t>
  </si>
  <si>
    <t>제주3</t>
  </si>
  <si>
    <t>오영훈</t>
  </si>
  <si>
    <t>부상일</t>
  </si>
  <si>
    <t>제주시을</t>
  </si>
  <si>
    <t>제주2</t>
  </si>
  <si>
    <t>강창일</t>
  </si>
  <si>
    <t>양치석</t>
  </si>
  <si>
    <t>장성철</t>
  </si>
  <si>
    <t>송재호</t>
  </si>
  <si>
    <t>제주시갑</t>
  </si>
  <si>
    <t>제주1</t>
  </si>
  <si>
    <t>국민의당</t>
  </si>
  <si>
    <t>박준영</t>
  </si>
  <si>
    <t>서삼석</t>
  </si>
  <si>
    <t>민생당</t>
  </si>
  <si>
    <t>이윤석</t>
  </si>
  <si>
    <t>영암군무안군신안군</t>
  </si>
  <si>
    <t>전남10</t>
  </si>
  <si>
    <t>윤영일</t>
  </si>
  <si>
    <t>김영록</t>
  </si>
  <si>
    <t>윤재갑</t>
  </si>
  <si>
    <t>해남군완도군진도군</t>
  </si>
  <si>
    <t>전남9</t>
  </si>
  <si>
    <t>황주홍</t>
  </si>
  <si>
    <t>신문식</t>
  </si>
  <si>
    <t>김승남</t>
  </si>
  <si>
    <t>고흥군보성군장흥군강진군</t>
  </si>
  <si>
    <t>전남8</t>
  </si>
  <si>
    <t>강형욱</t>
  </si>
  <si>
    <t>이개호</t>
  </si>
  <si>
    <t>무소속</t>
  </si>
  <si>
    <t>김선우</t>
  </si>
  <si>
    <t>담양군함평군영광군장성군</t>
  </si>
  <si>
    <t>전남7</t>
  </si>
  <si>
    <t>손금주</t>
  </si>
  <si>
    <t>신정훈</t>
  </si>
  <si>
    <t>민주당</t>
  </si>
  <si>
    <t>안주용</t>
  </si>
  <si>
    <t>나주시화순군</t>
  </si>
  <si>
    <t>전남6</t>
  </si>
  <si>
    <t>정인화</t>
  </si>
  <si>
    <t>우윤근</t>
  </si>
  <si>
    <t>서동용</t>
  </si>
  <si>
    <t>순천시광양시곡성군구례군을</t>
  </si>
  <si>
    <t>전남5</t>
  </si>
  <si>
    <t>노관규</t>
  </si>
  <si>
    <t>이정현</t>
  </si>
  <si>
    <t>소병철</t>
  </si>
  <si>
    <t>순천시광양시곡성군구례군갑</t>
  </si>
  <si>
    <t>전남4</t>
  </si>
  <si>
    <t>주승용</t>
  </si>
  <si>
    <t>백무현</t>
  </si>
  <si>
    <t>권세도</t>
  </si>
  <si>
    <t>김회재</t>
  </si>
  <si>
    <t>여수시을</t>
  </si>
  <si>
    <t>전남3</t>
  </si>
  <si>
    <t>이용주</t>
  </si>
  <si>
    <t>송대수</t>
  </si>
  <si>
    <t>주철현</t>
  </si>
  <si>
    <t>여수시갑</t>
  </si>
  <si>
    <t>전남2</t>
  </si>
  <si>
    <t>박지원</t>
  </si>
  <si>
    <t>조상기</t>
  </si>
  <si>
    <t>김원이</t>
  </si>
  <si>
    <t>목포시</t>
  </si>
  <si>
    <t>전남1</t>
  </si>
  <si>
    <t>임정엽</t>
  </si>
  <si>
    <t>안호영</t>
  </si>
  <si>
    <t>완주군진안군무주군장수군</t>
  </si>
  <si>
    <t>전북10</t>
  </si>
  <si>
    <t>김종회</t>
  </si>
  <si>
    <t>김춘진</t>
  </si>
  <si>
    <t>이원택</t>
  </si>
  <si>
    <t>김제시부안군</t>
  </si>
  <si>
    <t>전북9</t>
  </si>
  <si>
    <t>이용호</t>
  </si>
  <si>
    <t>박희승</t>
  </si>
  <si>
    <t>이강래</t>
  </si>
  <si>
    <t>남원시임실군순창군</t>
  </si>
  <si>
    <t>전북8</t>
  </si>
  <si>
    <t>유성엽</t>
  </si>
  <si>
    <t>하정열</t>
  </si>
  <si>
    <t>윤준병</t>
  </si>
  <si>
    <t>정읍시고창군</t>
  </si>
  <si>
    <t>전북7</t>
  </si>
  <si>
    <t>조배숙</t>
  </si>
  <si>
    <t>한병도</t>
  </si>
  <si>
    <t>익산시을</t>
  </si>
  <si>
    <t>전북6</t>
  </si>
  <si>
    <t>이한수</t>
  </si>
  <si>
    <t>이춘석</t>
  </si>
  <si>
    <t>고상진</t>
  </si>
  <si>
    <t>김수흥</t>
  </si>
  <si>
    <t>익산시갑</t>
  </si>
  <si>
    <t>전북5</t>
  </si>
  <si>
    <t>김관영</t>
  </si>
  <si>
    <t>김윤태</t>
  </si>
  <si>
    <t>신영대</t>
  </si>
  <si>
    <t>군산시</t>
  </si>
  <si>
    <t>전북4</t>
  </si>
  <si>
    <t>정동영</t>
  </si>
  <si>
    <t>김성주</t>
  </si>
  <si>
    <t>전주시병</t>
  </si>
  <si>
    <t>전북3</t>
  </si>
  <si>
    <t>최형재</t>
  </si>
  <si>
    <t>정운천</t>
  </si>
  <si>
    <t>이상직</t>
  </si>
  <si>
    <t>전주시을</t>
  </si>
  <si>
    <t>전북2</t>
  </si>
  <si>
    <t>김광수</t>
  </si>
  <si>
    <t>김윤덕</t>
  </si>
  <si>
    <t>전주시갑</t>
  </si>
  <si>
    <t>전북1</t>
  </si>
  <si>
    <t>권은희</t>
  </si>
  <si>
    <t>이용섭</t>
  </si>
  <si>
    <t>노승일</t>
  </si>
  <si>
    <t>민형배</t>
  </si>
  <si>
    <t>광산구을</t>
  </si>
  <si>
    <t>광주8</t>
  </si>
  <si>
    <t>김동철</t>
  </si>
  <si>
    <t>이용빈</t>
  </si>
  <si>
    <t>광산구갑</t>
  </si>
  <si>
    <t>광주7</t>
  </si>
  <si>
    <t>최경환</t>
  </si>
  <si>
    <t>이형석</t>
  </si>
  <si>
    <t>북구을</t>
  </si>
  <si>
    <t>광주6</t>
  </si>
  <si>
    <t>김경진</t>
  </si>
  <si>
    <t>정준호</t>
  </si>
  <si>
    <t>조오섭</t>
  </si>
  <si>
    <t>북구갑</t>
  </si>
  <si>
    <t>광주5</t>
  </si>
  <si>
    <t>천정배</t>
  </si>
  <si>
    <t>양향자</t>
  </si>
  <si>
    <t>서구을</t>
  </si>
  <si>
    <t>광주4</t>
  </si>
  <si>
    <t>송기석</t>
  </si>
  <si>
    <t>송갑석</t>
  </si>
  <si>
    <t>김명진</t>
  </si>
  <si>
    <t>서구갑</t>
  </si>
  <si>
    <t>광주3</t>
  </si>
  <si>
    <t>박주선</t>
  </si>
  <si>
    <t>이병훈</t>
  </si>
  <si>
    <t>김성환</t>
  </si>
  <si>
    <t>동구남구을</t>
  </si>
  <si>
    <t>광주2</t>
  </si>
  <si>
    <t>장병완</t>
  </si>
  <si>
    <t>최진</t>
  </si>
  <si>
    <t>윤영덕</t>
  </si>
  <si>
    <t>동구남구갑</t>
  </si>
  <si>
    <t>광주1</t>
  </si>
  <si>
    <t>김주학</t>
  </si>
  <si>
    <t>이양수</t>
  </si>
  <si>
    <t>속초시고성군양양군</t>
  </si>
  <si>
    <t>유상범</t>
  </si>
  <si>
    <t>원경환</t>
  </si>
  <si>
    <t>홍천군횡성군영월군평창군</t>
  </si>
  <si>
    <t>강원8</t>
  </si>
  <si>
    <t>김진선</t>
  </si>
  <si>
    <t>염동열</t>
  </si>
  <si>
    <t>태백시횡성군영월군평창군정선군</t>
  </si>
  <si>
    <t>이동기</t>
  </si>
  <si>
    <t>속초시인제군고성군양양군</t>
  </si>
  <si>
    <t>강원7</t>
  </si>
  <si>
    <t>이철규</t>
  </si>
  <si>
    <t>박성덕</t>
  </si>
  <si>
    <t>동해시삼척시</t>
  </si>
  <si>
    <t>김동완</t>
  </si>
  <si>
    <t>동해시태백시삼척시정선군</t>
  </si>
  <si>
    <t>강원6</t>
  </si>
  <si>
    <t>김경수</t>
  </si>
  <si>
    <t>권성동</t>
  </si>
  <si>
    <t>강릉시</t>
  </si>
  <si>
    <t>강원5</t>
  </si>
  <si>
    <t>송기헌</t>
  </si>
  <si>
    <t>이강후</t>
  </si>
  <si>
    <t>원주시을</t>
  </si>
  <si>
    <t>강원4</t>
  </si>
  <si>
    <t>권성중</t>
  </si>
  <si>
    <t>김기선</t>
  </si>
  <si>
    <t>박정하</t>
  </si>
  <si>
    <t>이광재</t>
  </si>
  <si>
    <t>원주시갑</t>
  </si>
  <si>
    <t>강원3</t>
  </si>
  <si>
    <t>조일현</t>
  </si>
  <si>
    <t>황영철</t>
  </si>
  <si>
    <t>홍천군철원군화천군양구군인제군</t>
  </si>
  <si>
    <t>한기호</t>
  </si>
  <si>
    <t>정만호</t>
  </si>
  <si>
    <t>춘천시철원군화천군양구군을</t>
  </si>
  <si>
    <t>강원2</t>
  </si>
  <si>
    <t>허영</t>
  </si>
  <si>
    <t>김진태</t>
  </si>
  <si>
    <t>춘천시</t>
  </si>
  <si>
    <t>춘천시철원군화천군양구군갑</t>
  </si>
  <si>
    <t>강원1</t>
  </si>
  <si>
    <t>권문상</t>
  </si>
  <si>
    <t>강석진</t>
  </si>
  <si>
    <t>김태호</t>
  </si>
  <si>
    <t>산청군함양군거창군합천군</t>
  </si>
  <si>
    <t>경남16</t>
  </si>
  <si>
    <t>서형수</t>
  </si>
  <si>
    <t>이장권</t>
  </si>
  <si>
    <t>나동연</t>
  </si>
  <si>
    <t>김두관</t>
  </si>
  <si>
    <t>양산시을</t>
  </si>
  <si>
    <t>경남15</t>
  </si>
  <si>
    <t>송인배</t>
  </si>
  <si>
    <t>윤영석</t>
  </si>
  <si>
    <t>이재영</t>
  </si>
  <si>
    <t>양산시갑</t>
  </si>
  <si>
    <t>경남14</t>
  </si>
  <si>
    <t>변광용</t>
  </si>
  <si>
    <t>김한표</t>
  </si>
  <si>
    <t>서일준</t>
  </si>
  <si>
    <t>문상모</t>
  </si>
  <si>
    <t>거제시</t>
  </si>
  <si>
    <t>경남13</t>
  </si>
  <si>
    <t>조해진</t>
  </si>
  <si>
    <t>엄용수</t>
  </si>
  <si>
    <t>조성환</t>
  </si>
  <si>
    <t>밀양시의령군함안군창녕군</t>
  </si>
  <si>
    <t>경남12</t>
  </si>
  <si>
    <t>이만기</t>
  </si>
  <si>
    <t>장기표</t>
  </si>
  <si>
    <t>김정호</t>
  </si>
  <si>
    <t>김해을</t>
  </si>
  <si>
    <t>경남11</t>
  </si>
  <si>
    <t>민홍철</t>
  </si>
  <si>
    <t>홍태용</t>
  </si>
  <si>
    <t>김해갑</t>
  </si>
  <si>
    <t>경남10</t>
  </si>
  <si>
    <t>차상돈</t>
  </si>
  <si>
    <t>여상규</t>
  </si>
  <si>
    <t>하영제</t>
  </si>
  <si>
    <t>황인성</t>
  </si>
  <si>
    <t>사천시남해군하동군</t>
  </si>
  <si>
    <t>경남9</t>
  </si>
  <si>
    <t>정보 없음</t>
  </si>
  <si>
    <t>정점식</t>
  </si>
  <si>
    <t>양문석</t>
  </si>
  <si>
    <t>통영시고성군</t>
  </si>
  <si>
    <t>경남8</t>
  </si>
  <si>
    <t>서소연</t>
  </si>
  <si>
    <t>김재경</t>
  </si>
  <si>
    <t>강민국</t>
  </si>
  <si>
    <t>한경호</t>
  </si>
  <si>
    <t>진주을</t>
  </si>
  <si>
    <t>경남7</t>
  </si>
  <si>
    <t>정영훈</t>
  </si>
  <si>
    <t>박대출</t>
  </si>
  <si>
    <t>진주갑</t>
  </si>
  <si>
    <t>경남6</t>
  </si>
  <si>
    <t>김종길</t>
  </si>
  <si>
    <t>김성찬</t>
  </si>
  <si>
    <t>이달곤</t>
  </si>
  <si>
    <t>황기철</t>
  </si>
  <si>
    <t>창원시진해구</t>
  </si>
  <si>
    <t>경남5</t>
  </si>
  <si>
    <t>하귀남</t>
  </si>
  <si>
    <t>윤한홍</t>
  </si>
  <si>
    <t>창원마산회원구</t>
  </si>
  <si>
    <t>경남4</t>
  </si>
  <si>
    <t>박남현</t>
  </si>
  <si>
    <t>이주영</t>
  </si>
  <si>
    <t>최형두</t>
  </si>
  <si>
    <t>창원마산합포구</t>
  </si>
  <si>
    <t>경남3</t>
  </si>
  <si>
    <t>정의당</t>
  </si>
  <si>
    <t>노회찬</t>
  </si>
  <si>
    <t>강기윤</t>
  </si>
  <si>
    <t>이흥석</t>
  </si>
  <si>
    <t>창원시성산구</t>
  </si>
  <si>
    <t>경남2</t>
  </si>
  <si>
    <t>김기운</t>
  </si>
  <si>
    <t>박완수</t>
  </si>
  <si>
    <t>창원시의창구</t>
  </si>
  <si>
    <t>경남1</t>
  </si>
  <si>
    <t>박장호</t>
  </si>
  <si>
    <t>이완영</t>
  </si>
  <si>
    <t>정희용</t>
  </si>
  <si>
    <t>장세호</t>
  </si>
  <si>
    <t>고령군성주군칠곡군</t>
  </si>
  <si>
    <t>경북13</t>
  </si>
  <si>
    <t>홍성태</t>
  </si>
  <si>
    <t>강석호</t>
  </si>
  <si>
    <t>영양군영덕군봉화군울진군</t>
  </si>
  <si>
    <t>김희국</t>
  </si>
  <si>
    <t>강부송</t>
  </si>
  <si>
    <t>군위군의성군청송군영덕군</t>
  </si>
  <si>
    <t>경북12</t>
  </si>
  <si>
    <t>배윤주</t>
  </si>
  <si>
    <t>윤두현</t>
  </si>
  <si>
    <t>전상헌</t>
  </si>
  <si>
    <t>경산시</t>
  </si>
  <si>
    <t>경북11</t>
  </si>
  <si>
    <t>김영태</t>
  </si>
  <si>
    <t>김종태</t>
  </si>
  <si>
    <t>상주시군위군의성군청송군</t>
  </si>
  <si>
    <t>임이자</t>
  </si>
  <si>
    <t>정용운</t>
  </si>
  <si>
    <t>상주시문경시</t>
  </si>
  <si>
    <t>경북10</t>
  </si>
  <si>
    <t>최기문</t>
  </si>
  <si>
    <t>이만희</t>
  </si>
  <si>
    <t>정우동</t>
  </si>
  <si>
    <t>영천시청도군</t>
  </si>
  <si>
    <t>경북9</t>
  </si>
  <si>
    <t>김수철</t>
  </si>
  <si>
    <t>최교일</t>
  </si>
  <si>
    <t>영주시문경시예천군</t>
  </si>
  <si>
    <t>박형수</t>
  </si>
  <si>
    <t>황재선</t>
  </si>
  <si>
    <t>영주시영양군봉화군울진군</t>
  </si>
  <si>
    <t>경북8</t>
  </si>
  <si>
    <t>김태환</t>
  </si>
  <si>
    <t>장석춘</t>
  </si>
  <si>
    <t>김영식</t>
  </si>
  <si>
    <t>김현권</t>
  </si>
  <si>
    <t>구미을</t>
  </si>
  <si>
    <t>경북7</t>
  </si>
  <si>
    <t>남수정</t>
  </si>
  <si>
    <t>백승주</t>
  </si>
  <si>
    <t>구자근</t>
  </si>
  <si>
    <t>김철호</t>
  </si>
  <si>
    <t>구미갑</t>
  </si>
  <si>
    <t>경북6</t>
  </si>
  <si>
    <t>이성노</t>
  </si>
  <si>
    <t>김광림</t>
  </si>
  <si>
    <t>안동시</t>
  </si>
  <si>
    <t>김형동</t>
  </si>
  <si>
    <t>이삼걸</t>
  </si>
  <si>
    <t>안동시예천군</t>
  </si>
  <si>
    <t>경북5</t>
  </si>
  <si>
    <t>박판수</t>
  </si>
  <si>
    <t>이철우</t>
  </si>
  <si>
    <t>송언석</t>
  </si>
  <si>
    <t>배영애</t>
  </si>
  <si>
    <t>김천시</t>
  </si>
  <si>
    <t>경북4</t>
  </si>
  <si>
    <t>정종복</t>
  </si>
  <si>
    <t>김석기</t>
  </si>
  <si>
    <t>정다은</t>
  </si>
  <si>
    <t>경주시</t>
  </si>
  <si>
    <t>경북3</t>
  </si>
  <si>
    <t>박승억</t>
  </si>
  <si>
    <t>박명재</t>
  </si>
  <si>
    <t>김병욱</t>
  </si>
  <si>
    <t>허대만</t>
  </si>
  <si>
    <t>포항시남구 울릉군</t>
  </si>
  <si>
    <t>경북2</t>
  </si>
  <si>
    <t>박승호</t>
  </si>
  <si>
    <t>김정재</t>
  </si>
  <si>
    <t>오중기</t>
  </si>
  <si>
    <t>포항시북구</t>
  </si>
  <si>
    <t>경북1</t>
  </si>
  <si>
    <t>강길부</t>
  </si>
  <si>
    <t>김두겸</t>
  </si>
  <si>
    <t>서범수</t>
  </si>
  <si>
    <t>김영문</t>
  </si>
  <si>
    <t>울주군</t>
  </si>
  <si>
    <t>울산6</t>
  </si>
  <si>
    <t>윤종오</t>
  </si>
  <si>
    <t>윤두환</t>
  </si>
  <si>
    <t>박대동</t>
  </si>
  <si>
    <t>이상헌</t>
  </si>
  <si>
    <t>북구</t>
  </si>
  <si>
    <t>울산5</t>
  </si>
  <si>
    <t>김종훈</t>
  </si>
  <si>
    <t>안효대</t>
  </si>
  <si>
    <t>권명호</t>
  </si>
  <si>
    <t>김태선</t>
  </si>
  <si>
    <t>동구</t>
  </si>
  <si>
    <t>울산4</t>
  </si>
  <si>
    <t>송철호</t>
  </si>
  <si>
    <t>박맹우</t>
  </si>
  <si>
    <t>김기현</t>
  </si>
  <si>
    <t>박성진</t>
  </si>
  <si>
    <t>남구을</t>
  </si>
  <si>
    <t>울산3</t>
  </si>
  <si>
    <t>심규명</t>
  </si>
  <si>
    <t>이채익</t>
  </si>
  <si>
    <t>남구갑</t>
  </si>
  <si>
    <t>울산2</t>
  </si>
  <si>
    <t>이철수</t>
  </si>
  <si>
    <t>정갑윤</t>
  </si>
  <si>
    <t>박성민</t>
  </si>
  <si>
    <t>임동호</t>
  </si>
  <si>
    <t>중구</t>
  </si>
  <si>
    <t>울산1</t>
  </si>
  <si>
    <t>조기석</t>
  </si>
  <si>
    <t>추경호</t>
  </si>
  <si>
    <t>박형룡</t>
  </si>
  <si>
    <t>달성군</t>
  </si>
  <si>
    <t>대구12</t>
  </si>
  <si>
    <t>조석원</t>
  </si>
  <si>
    <t>조원진</t>
  </si>
  <si>
    <t>김용판</t>
  </si>
  <si>
    <t>김대진</t>
  </si>
  <si>
    <t>달서구병</t>
  </si>
  <si>
    <t>대구11</t>
  </si>
  <si>
    <t>김태용</t>
  </si>
  <si>
    <t>윤재옥</t>
  </si>
  <si>
    <t>허소</t>
  </si>
  <si>
    <t>달서구을</t>
  </si>
  <si>
    <t>대구10</t>
  </si>
  <si>
    <t>변홍철</t>
  </si>
  <si>
    <t>곽대훈</t>
  </si>
  <si>
    <t>홍석준</t>
  </si>
  <si>
    <t>권택흥</t>
  </si>
  <si>
    <t>달서구갑</t>
  </si>
  <si>
    <t>대구9</t>
  </si>
  <si>
    <t>주호영</t>
  </si>
  <si>
    <t>이인선</t>
  </si>
  <si>
    <t>홍준표</t>
  </si>
  <si>
    <t>수성구을</t>
  </si>
  <si>
    <t>대구8</t>
  </si>
  <si>
    <t>김부겸</t>
  </si>
  <si>
    <t>김문수</t>
  </si>
  <si>
    <t>수성구갑</t>
  </si>
  <si>
    <t>대구7</t>
  </si>
  <si>
    <t>홍의락</t>
  </si>
  <si>
    <t>양명모</t>
  </si>
  <si>
    <t>김승수</t>
  </si>
  <si>
    <t>대구6</t>
  </si>
  <si>
    <t>정태옥</t>
  </si>
  <si>
    <t>양금희</t>
  </si>
  <si>
    <t>이헌태</t>
  </si>
  <si>
    <t>대구5</t>
  </si>
  <si>
    <t>서중현</t>
  </si>
  <si>
    <t>김상훈</t>
  </si>
  <si>
    <t>윤선진</t>
  </si>
  <si>
    <t>서구</t>
  </si>
  <si>
    <t>대구4</t>
  </si>
  <si>
    <t>유승민</t>
  </si>
  <si>
    <t>이승천</t>
  </si>
  <si>
    <t>강대식</t>
  </si>
  <si>
    <t>동구을</t>
  </si>
  <si>
    <t>대구3</t>
  </si>
  <si>
    <t>황순규</t>
  </si>
  <si>
    <t>정종섭</t>
  </si>
  <si>
    <t>류성걸</t>
  </si>
  <si>
    <t>서재헌</t>
  </si>
  <si>
    <t>동구갑</t>
  </si>
  <si>
    <t>대구2</t>
  </si>
  <si>
    <t>김동열</t>
  </si>
  <si>
    <t>곽상도</t>
  </si>
  <si>
    <t>이재용</t>
  </si>
  <si>
    <t>중구남구</t>
  </si>
  <si>
    <t>대구1</t>
  </si>
  <si>
    <t>강희권</t>
  </si>
  <si>
    <t>홍문표</t>
  </si>
  <si>
    <t>김학민</t>
  </si>
  <si>
    <t>홍성군예산군</t>
  </si>
  <si>
    <t>충남11</t>
  </si>
  <si>
    <t>어기구</t>
  </si>
  <si>
    <t>당진시</t>
  </si>
  <si>
    <t>충남10</t>
  </si>
  <si>
    <t>김종민</t>
  </si>
  <si>
    <t>이인제</t>
  </si>
  <si>
    <t>박우석</t>
  </si>
  <si>
    <t>논산시계룡시금산군</t>
  </si>
  <si>
    <t>충남9</t>
  </si>
  <si>
    <t>조한기</t>
  </si>
  <si>
    <t>성일종</t>
  </si>
  <si>
    <t>서산시태안군</t>
  </si>
  <si>
    <t>충남8</t>
  </si>
  <si>
    <t>강훈식</t>
  </si>
  <si>
    <t>이건영</t>
  </si>
  <si>
    <t>박경귀</t>
  </si>
  <si>
    <t>아산을</t>
  </si>
  <si>
    <t>충남7</t>
  </si>
  <si>
    <t>이위종</t>
  </si>
  <si>
    <t>이명수</t>
  </si>
  <si>
    <t>복기왕</t>
  </si>
  <si>
    <t>아산갑</t>
  </si>
  <si>
    <t>충남6</t>
  </si>
  <si>
    <t>나소열</t>
  </si>
  <si>
    <t>김태흠</t>
  </si>
  <si>
    <t>보령시서천군</t>
  </si>
  <si>
    <t>충남5</t>
  </si>
  <si>
    <t>박수현</t>
  </si>
  <si>
    <t>정진석</t>
  </si>
  <si>
    <t>공주시부여군청양군</t>
  </si>
  <si>
    <t>충남4</t>
  </si>
  <si>
    <t>양승조</t>
  </si>
  <si>
    <t>이창수</t>
  </si>
  <si>
    <t>이정문</t>
  </si>
  <si>
    <t>천안병</t>
  </si>
  <si>
    <t>충남3</t>
  </si>
  <si>
    <t>박완주</t>
  </si>
  <si>
    <t>최민기</t>
  </si>
  <si>
    <t>이정만</t>
  </si>
  <si>
    <t>천안을</t>
  </si>
  <si>
    <t>충남2</t>
  </si>
  <si>
    <t>한태선</t>
  </si>
  <si>
    <t>박찬우</t>
  </si>
  <si>
    <t>신범철</t>
  </si>
  <si>
    <t>문진석</t>
  </si>
  <si>
    <t>천안갑</t>
  </si>
  <si>
    <t>충남1</t>
  </si>
  <si>
    <t>임해종</t>
  </si>
  <si>
    <t>경대수</t>
  </si>
  <si>
    <t>임호선</t>
  </si>
  <si>
    <t>증평군진천군음성군</t>
  </si>
  <si>
    <t>충북8</t>
  </si>
  <si>
    <t>이재한</t>
  </si>
  <si>
    <t>박덕흠</t>
  </si>
  <si>
    <t>곽상언</t>
  </si>
  <si>
    <t>보은군옥천군영동군괴산군</t>
  </si>
  <si>
    <t>충북7</t>
  </si>
  <si>
    <t>이후삼</t>
  </si>
  <si>
    <t>권석창</t>
  </si>
  <si>
    <t>엄태영</t>
  </si>
  <si>
    <t>제천시단양군</t>
  </si>
  <si>
    <t>충북6</t>
  </si>
  <si>
    <t>윤홍락</t>
  </si>
  <si>
    <t>이종배</t>
  </si>
  <si>
    <t>김경욱</t>
  </si>
  <si>
    <t>충주시</t>
  </si>
  <si>
    <t>충북5</t>
  </si>
  <si>
    <t>변재일</t>
  </si>
  <si>
    <t>오셩균</t>
  </si>
  <si>
    <t>김수민</t>
  </si>
  <si>
    <t>청주시청원구</t>
  </si>
  <si>
    <t>충북4</t>
  </si>
  <si>
    <t>도종환</t>
  </si>
  <si>
    <t>송태영</t>
  </si>
  <si>
    <t>정우택</t>
  </si>
  <si>
    <t>청주시흥덕구</t>
  </si>
  <si>
    <t>충북3</t>
  </si>
  <si>
    <t>오제세</t>
  </si>
  <si>
    <t>최현호</t>
  </si>
  <si>
    <t>이장섭</t>
  </si>
  <si>
    <t>청주시서원구</t>
  </si>
  <si>
    <t>충북2</t>
  </si>
  <si>
    <t>한범덕</t>
  </si>
  <si>
    <t>윤갑근</t>
  </si>
  <si>
    <t>정정순</t>
  </si>
  <si>
    <t>청주시상당구</t>
  </si>
  <si>
    <t>충북1</t>
  </si>
  <si>
    <t>선거구 없음</t>
  </si>
  <si>
    <t>김병준</t>
  </si>
  <si>
    <t>강준현</t>
  </si>
  <si>
    <t>세종특별자치시을</t>
  </si>
  <si>
    <t>세종2</t>
  </si>
  <si>
    <t>문흥수</t>
  </si>
  <si>
    <t>박종준</t>
  </si>
  <si>
    <t>세종특별자치시</t>
  </si>
  <si>
    <t>김중로</t>
  </si>
  <si>
    <t>홍성국</t>
  </si>
  <si>
    <t>세종특별자치시갑</t>
  </si>
  <si>
    <t>세종1</t>
  </si>
  <si>
    <t>박영순</t>
  </si>
  <si>
    <t>정용기</t>
  </si>
  <si>
    <t>대덕구</t>
  </si>
  <si>
    <t>대전7</t>
  </si>
  <si>
    <t>이상민</t>
  </si>
  <si>
    <t>김신호</t>
  </si>
  <si>
    <t>김소연</t>
  </si>
  <si>
    <t>유성구을</t>
  </si>
  <si>
    <t>대전6</t>
  </si>
  <si>
    <t>조승래</t>
  </si>
  <si>
    <t>진동규</t>
  </si>
  <si>
    <t>장동혁</t>
  </si>
  <si>
    <t>유성구갑</t>
  </si>
  <si>
    <t>대전5</t>
  </si>
  <si>
    <t>박범계</t>
  </si>
  <si>
    <t>이재선</t>
  </si>
  <si>
    <t>양홍규</t>
  </si>
  <si>
    <t>대전4</t>
  </si>
  <si>
    <t>박병석</t>
  </si>
  <si>
    <t>이영규</t>
  </si>
  <si>
    <t>대전3</t>
  </si>
  <si>
    <t>송행수</t>
  </si>
  <si>
    <t>이은권</t>
  </si>
  <si>
    <t>황운하</t>
  </si>
  <si>
    <t>대전2</t>
  </si>
  <si>
    <t>강래구</t>
  </si>
  <si>
    <t>이장우</t>
  </si>
  <si>
    <t>장철민</t>
  </si>
  <si>
    <t>대전1</t>
  </si>
  <si>
    <t>조용우</t>
  </si>
  <si>
    <t>윤상직</t>
  </si>
  <si>
    <t>정동만</t>
  </si>
  <si>
    <t>최택용</t>
  </si>
  <si>
    <t>기장군</t>
  </si>
  <si>
    <t>부산18</t>
  </si>
  <si>
    <t>장제원</t>
  </si>
  <si>
    <t>배재정</t>
  </si>
  <si>
    <t>사상구</t>
  </si>
  <si>
    <t>부산17</t>
  </si>
  <si>
    <t>김성발</t>
  </si>
  <si>
    <t>유재중</t>
  </si>
  <si>
    <t>전봉민</t>
  </si>
  <si>
    <t>강윤경</t>
  </si>
  <si>
    <t>수영구</t>
  </si>
  <si>
    <t>부산16</t>
  </si>
  <si>
    <t>김해영</t>
  </si>
  <si>
    <t>김희정</t>
  </si>
  <si>
    <t>이주환</t>
  </si>
  <si>
    <t>연제구</t>
  </si>
  <si>
    <t>부산15</t>
  </si>
  <si>
    <t>박종훈</t>
  </si>
  <si>
    <t>김세연</t>
  </si>
  <si>
    <t>백종헌</t>
  </si>
  <si>
    <t>박무성</t>
  </si>
  <si>
    <t>금정구</t>
  </si>
  <si>
    <t>부산14</t>
  </si>
  <si>
    <t>오창석</t>
  </si>
  <si>
    <t>조경태</t>
  </si>
  <si>
    <t>이상호</t>
  </si>
  <si>
    <t>사하구을</t>
  </si>
  <si>
    <t>부산13</t>
  </si>
  <si>
    <t>최인호</t>
  </si>
  <si>
    <t>김척수</t>
  </si>
  <si>
    <t>사하구갑</t>
  </si>
  <si>
    <t>부산12</t>
  </si>
  <si>
    <t>윤준호</t>
  </si>
  <si>
    <t>배덕광</t>
  </si>
  <si>
    <t>김미애</t>
  </si>
  <si>
    <t>해운대구을</t>
  </si>
  <si>
    <t>부산11</t>
  </si>
  <si>
    <t>유영민</t>
  </si>
  <si>
    <t>하태경</t>
  </si>
  <si>
    <t>해운대구갑</t>
  </si>
  <si>
    <t>부산10</t>
  </si>
  <si>
    <t>정진우</t>
  </si>
  <si>
    <t>김도읍</t>
  </si>
  <si>
    <t>최지은</t>
  </si>
  <si>
    <t>북구강서구을</t>
  </si>
  <si>
    <t>부산9</t>
  </si>
  <si>
    <t>전재수</t>
  </si>
  <si>
    <t>박민식</t>
  </si>
  <si>
    <t>북구강서구갑</t>
  </si>
  <si>
    <t>부산8</t>
  </si>
  <si>
    <t>박재호</t>
  </si>
  <si>
    <t>서용교</t>
  </si>
  <si>
    <t>이언주</t>
  </si>
  <si>
    <t>부산7</t>
  </si>
  <si>
    <t>이정환</t>
  </si>
  <si>
    <t>김정훈</t>
  </si>
  <si>
    <t>박수영</t>
  </si>
  <si>
    <t>강준석</t>
  </si>
  <si>
    <t>부산6</t>
  </si>
  <si>
    <t>김우룡</t>
  </si>
  <si>
    <t>이진복</t>
  </si>
  <si>
    <t>김희곤</t>
  </si>
  <si>
    <t>박성현</t>
  </si>
  <si>
    <t>동래구</t>
  </si>
  <si>
    <t>부산5</t>
  </si>
  <si>
    <t>조영진</t>
  </si>
  <si>
    <t>이헌승</t>
  </si>
  <si>
    <t>류영진</t>
  </si>
  <si>
    <t>부산진구을</t>
  </si>
  <si>
    <t>부산4</t>
  </si>
  <si>
    <t>김영춘</t>
  </si>
  <si>
    <t>나성린</t>
  </si>
  <si>
    <t>서병수</t>
  </si>
  <si>
    <t>부산진구갑</t>
  </si>
  <si>
    <t>부산3</t>
  </si>
  <si>
    <t>이재강</t>
  </si>
  <si>
    <t>유기준</t>
  </si>
  <si>
    <t>안병길</t>
  </si>
  <si>
    <t>서구동구</t>
  </si>
  <si>
    <t>부산2</t>
  </si>
  <si>
    <t>김비오</t>
  </si>
  <si>
    <t>김무성</t>
  </si>
  <si>
    <t>황보승희</t>
  </si>
  <si>
    <t>중구영도구</t>
  </si>
  <si>
    <t>부산1</t>
  </si>
  <si>
    <t>신동근</t>
  </si>
  <si>
    <t>황우여</t>
  </si>
  <si>
    <t>박종진</t>
  </si>
  <si>
    <t>인천13</t>
  </si>
  <si>
    <t>김교흥</t>
  </si>
  <si>
    <t>이학재</t>
  </si>
  <si>
    <t>인천12</t>
  </si>
  <si>
    <t>송영길</t>
  </si>
  <si>
    <t>윤형선</t>
  </si>
  <si>
    <t>계양구을</t>
  </si>
  <si>
    <t>인천11</t>
  </si>
  <si>
    <t>유동수</t>
  </si>
  <si>
    <t>오성규</t>
  </si>
  <si>
    <t>이중재</t>
  </si>
  <si>
    <t>계양구갑</t>
  </si>
  <si>
    <t>인천10</t>
  </si>
  <si>
    <t>홍영표</t>
  </si>
  <si>
    <t>강창규</t>
  </si>
  <si>
    <t>부평구을</t>
  </si>
  <si>
    <t>인천9</t>
  </si>
  <si>
    <t>문병호</t>
  </si>
  <si>
    <t>정유섭</t>
  </si>
  <si>
    <t>이성만</t>
  </si>
  <si>
    <t>부평구갑</t>
  </si>
  <si>
    <t>인천8</t>
  </si>
  <si>
    <t>윤관석</t>
  </si>
  <si>
    <t>조전혁</t>
  </si>
  <si>
    <t>이원복</t>
  </si>
  <si>
    <t>남동구을</t>
  </si>
  <si>
    <t>인천7</t>
  </si>
  <si>
    <t>박남춘</t>
  </si>
  <si>
    <t>문대성</t>
  </si>
  <si>
    <t>유정복</t>
  </si>
  <si>
    <t>맹성규</t>
  </si>
  <si>
    <t>남동구갑</t>
  </si>
  <si>
    <t>인천6</t>
  </si>
  <si>
    <t>윤종기</t>
  </si>
  <si>
    <t>민경욱</t>
  </si>
  <si>
    <t>정일영</t>
  </si>
  <si>
    <t>연수구을</t>
  </si>
  <si>
    <t>인천5</t>
  </si>
  <si>
    <t>박찬대</t>
  </si>
  <si>
    <t>정승연</t>
  </si>
  <si>
    <t>연수구갑</t>
  </si>
  <si>
    <t>인천4</t>
  </si>
  <si>
    <t>윤상현</t>
  </si>
  <si>
    <t>안귀옥</t>
  </si>
  <si>
    <t>남영희</t>
  </si>
  <si>
    <t>동구미추홀구을</t>
  </si>
  <si>
    <t>인천3</t>
  </si>
  <si>
    <t>허종식</t>
  </si>
  <si>
    <t>홍일표</t>
  </si>
  <si>
    <t>전희경</t>
  </si>
  <si>
    <t>동구미추홀갑</t>
  </si>
  <si>
    <t>인천2</t>
  </si>
  <si>
    <t>안상수</t>
  </si>
  <si>
    <t>배준영</t>
  </si>
  <si>
    <t>중구동구강화군옹진군</t>
  </si>
  <si>
    <t>조택상</t>
  </si>
  <si>
    <t>중구강화군옹진군</t>
  </si>
  <si>
    <t>인천1</t>
  </si>
  <si>
    <t>정동균</t>
  </si>
  <si>
    <t>정병국</t>
  </si>
  <si>
    <t>김선교</t>
  </si>
  <si>
    <t>최재관</t>
  </si>
  <si>
    <t>여주시양평군</t>
  </si>
  <si>
    <t>경기60</t>
  </si>
  <si>
    <t>김창균</t>
  </si>
  <si>
    <t>김영우</t>
  </si>
  <si>
    <t>최춘식</t>
  </si>
  <si>
    <t>이철휘</t>
  </si>
  <si>
    <t>포천시가평군</t>
  </si>
  <si>
    <t>경기59</t>
  </si>
  <si>
    <t>정성호</t>
  </si>
  <si>
    <t>이세종</t>
  </si>
  <si>
    <t>안기영</t>
  </si>
  <si>
    <t>양주시</t>
  </si>
  <si>
    <t>경기58</t>
  </si>
  <si>
    <t>임종성</t>
  </si>
  <si>
    <t>노철래</t>
  </si>
  <si>
    <t>이종구</t>
  </si>
  <si>
    <t>광주시을</t>
  </si>
  <si>
    <t>경기57</t>
  </si>
  <si>
    <t>소병훈</t>
  </si>
  <si>
    <t>정진섭</t>
  </si>
  <si>
    <t>조억동</t>
  </si>
  <si>
    <t>광주시갑</t>
  </si>
  <si>
    <t>경기56</t>
  </si>
  <si>
    <t>권칠승</t>
  </si>
  <si>
    <t>우호태</t>
  </si>
  <si>
    <t>석호현</t>
  </si>
  <si>
    <t>화성시병</t>
  </si>
  <si>
    <t>경기55</t>
  </si>
  <si>
    <t>이원욱</t>
  </si>
  <si>
    <t>오병주</t>
  </si>
  <si>
    <t>임명배</t>
  </si>
  <si>
    <t>화성시을</t>
  </si>
  <si>
    <t>경기54</t>
  </si>
  <si>
    <t>김용</t>
  </si>
  <si>
    <t>서청원</t>
  </si>
  <si>
    <t>최영근</t>
  </si>
  <si>
    <t>송옥주</t>
  </si>
  <si>
    <t>화성시갑</t>
  </si>
  <si>
    <t>경기53</t>
  </si>
  <si>
    <t>정하영</t>
  </si>
  <si>
    <t>홍철호</t>
  </si>
  <si>
    <t>박상혁</t>
  </si>
  <si>
    <t>김포시을</t>
  </si>
  <si>
    <t>경기52</t>
  </si>
  <si>
    <t>김동식</t>
  </si>
  <si>
    <t>박진호</t>
  </si>
  <si>
    <t>김주영</t>
  </si>
  <si>
    <t>김포시갑</t>
  </si>
  <si>
    <t>경기51</t>
  </si>
  <si>
    <t>이규민</t>
  </si>
  <si>
    <t>김학용</t>
  </si>
  <si>
    <t>안성시</t>
  </si>
  <si>
    <t>경기50</t>
  </si>
  <si>
    <t>엄태준</t>
  </si>
  <si>
    <t>송석준</t>
  </si>
  <si>
    <t>김용진</t>
  </si>
  <si>
    <t>이천시</t>
  </si>
  <si>
    <t>경기49</t>
  </si>
  <si>
    <t>박정</t>
  </si>
  <si>
    <t>황진하</t>
  </si>
  <si>
    <t>박용호</t>
  </si>
  <si>
    <t>파주시을</t>
  </si>
  <si>
    <t>경기48</t>
  </si>
  <si>
    <t>윤후덕</t>
  </si>
  <si>
    <t>정성근</t>
  </si>
  <si>
    <t>신보라</t>
  </si>
  <si>
    <t>파주시갑</t>
  </si>
  <si>
    <t>경기47</t>
  </si>
  <si>
    <t>표창원</t>
  </si>
  <si>
    <t>이상일</t>
  </si>
  <si>
    <t>김범수</t>
  </si>
  <si>
    <t>이탄희</t>
  </si>
  <si>
    <t>용인시정</t>
  </si>
  <si>
    <t>경기46</t>
  </si>
  <si>
    <t>이우현</t>
  </si>
  <si>
    <t>한선교</t>
  </si>
  <si>
    <t>정춘숙</t>
  </si>
  <si>
    <t>용인시병</t>
  </si>
  <si>
    <t>경기45</t>
  </si>
  <si>
    <t>김민기</t>
  </si>
  <si>
    <t>허명환</t>
  </si>
  <si>
    <t>이원섭</t>
  </si>
  <si>
    <t>용인시을</t>
  </si>
  <si>
    <t>경기44</t>
  </si>
  <si>
    <t>백군기</t>
  </si>
  <si>
    <t>정찬민</t>
  </si>
  <si>
    <t>오세영</t>
  </si>
  <si>
    <t>용인시갑</t>
  </si>
  <si>
    <t>경기43</t>
  </si>
  <si>
    <t>문학진</t>
  </si>
  <si>
    <t>이현재</t>
  </si>
  <si>
    <t>이창근</t>
  </si>
  <si>
    <t>최종윤</t>
  </si>
  <si>
    <t>하남시</t>
  </si>
  <si>
    <t>경기42</t>
  </si>
  <si>
    <t>이학영</t>
  </si>
  <si>
    <t>금병찬</t>
  </si>
  <si>
    <t>군포시을</t>
  </si>
  <si>
    <t>경기41</t>
  </si>
  <si>
    <t>김정우</t>
  </si>
  <si>
    <t>심규철</t>
  </si>
  <si>
    <t>군포시 갑</t>
  </si>
  <si>
    <t>군포시</t>
  </si>
  <si>
    <t>경기40</t>
  </si>
  <si>
    <t>조정식</t>
  </si>
  <si>
    <t>김순택</t>
  </si>
  <si>
    <t>김승</t>
  </si>
  <si>
    <t>시흥시을</t>
  </si>
  <si>
    <t>경기39</t>
  </si>
  <si>
    <t>백원우</t>
  </si>
  <si>
    <t>함진규</t>
  </si>
  <si>
    <t>문정복</t>
  </si>
  <si>
    <t>시흥시갑</t>
  </si>
  <si>
    <t>경기38</t>
  </si>
  <si>
    <t>안민석</t>
  </si>
  <si>
    <t>이권재</t>
  </si>
  <si>
    <t>최윤희</t>
  </si>
  <si>
    <t>오산시</t>
  </si>
  <si>
    <t>경기37</t>
  </si>
  <si>
    <t>최민희</t>
  </si>
  <si>
    <t>주광덕</t>
  </si>
  <si>
    <t>김용민</t>
  </si>
  <si>
    <t>남양주병</t>
  </si>
  <si>
    <t>경기36</t>
  </si>
  <si>
    <t>김한정</t>
  </si>
  <si>
    <t>김성태</t>
  </si>
  <si>
    <t>김용식</t>
  </si>
  <si>
    <t>남양주을</t>
  </si>
  <si>
    <t>경기35</t>
  </si>
  <si>
    <t>조응천</t>
  </si>
  <si>
    <t>심장수</t>
  </si>
  <si>
    <t>남양주갑</t>
  </si>
  <si>
    <t>경기34</t>
  </si>
  <si>
    <t>윤호중</t>
  </si>
  <si>
    <t>박창식</t>
  </si>
  <si>
    <t>나태근</t>
  </si>
  <si>
    <t>구리시</t>
  </si>
  <si>
    <t>경기33</t>
  </si>
  <si>
    <t>신창현</t>
  </si>
  <si>
    <t>박요찬</t>
  </si>
  <si>
    <t>신계용</t>
  </si>
  <si>
    <t>이소영</t>
  </si>
  <si>
    <t>의왕시과천시</t>
  </si>
  <si>
    <t>경기32</t>
  </si>
  <si>
    <t>김현미</t>
  </si>
  <si>
    <t>김영선</t>
  </si>
  <si>
    <t>김현아</t>
  </si>
  <si>
    <t>이용우</t>
  </si>
  <si>
    <t>고양정</t>
  </si>
  <si>
    <t>경기31</t>
  </si>
  <si>
    <t>유은혜</t>
  </si>
  <si>
    <t>백성운</t>
  </si>
  <si>
    <t>김영환</t>
  </si>
  <si>
    <t>홍정민</t>
  </si>
  <si>
    <t>고양병</t>
  </si>
  <si>
    <t>경기30</t>
  </si>
  <si>
    <t>정재호</t>
  </si>
  <si>
    <t>김태원</t>
  </si>
  <si>
    <t>함경우</t>
  </si>
  <si>
    <t>한준호</t>
  </si>
  <si>
    <t>고양을</t>
  </si>
  <si>
    <t>경기29</t>
  </si>
  <si>
    <t>심상정</t>
  </si>
  <si>
    <t>손범규</t>
  </si>
  <si>
    <t>이경환</t>
  </si>
  <si>
    <t>고양갑</t>
  </si>
  <si>
    <t>경기28</t>
  </si>
  <si>
    <t>부좌현</t>
  </si>
  <si>
    <t>박순자</t>
  </si>
  <si>
    <t>김남국</t>
  </si>
  <si>
    <t>안산단원을</t>
  </si>
  <si>
    <t>경기27</t>
  </si>
  <si>
    <t>고영인</t>
  </si>
  <si>
    <t>김명연</t>
  </si>
  <si>
    <t>안산단원갑</t>
  </si>
  <si>
    <t>경기26</t>
  </si>
  <si>
    <t>김철민</t>
  </si>
  <si>
    <t>홍장표</t>
  </si>
  <si>
    <t>안산상록을</t>
  </si>
  <si>
    <t>경기25</t>
  </si>
  <si>
    <t>전해철</t>
  </si>
  <si>
    <t>이화수</t>
  </si>
  <si>
    <t>박주원</t>
  </si>
  <si>
    <t>안산상록갑</t>
  </si>
  <si>
    <t>경기24</t>
  </si>
  <si>
    <t>유진현</t>
  </si>
  <si>
    <t>김성원</t>
  </si>
  <si>
    <t>서동욱</t>
  </si>
  <si>
    <t>동두천연천</t>
  </si>
  <si>
    <t>경기23</t>
  </si>
  <si>
    <t>김선기</t>
  </si>
  <si>
    <t>유의동</t>
  </si>
  <si>
    <t>김현정</t>
  </si>
  <si>
    <t>평택을</t>
  </si>
  <si>
    <t>경기22</t>
  </si>
  <si>
    <t>최인규</t>
  </si>
  <si>
    <t>원유철</t>
  </si>
  <si>
    <t>공재광</t>
  </si>
  <si>
    <t>홍기원</t>
  </si>
  <si>
    <t>평택갑</t>
  </si>
  <si>
    <t>경기21</t>
  </si>
  <si>
    <t>주대준</t>
  </si>
  <si>
    <t>김용태</t>
  </si>
  <si>
    <t>양기대</t>
  </si>
  <si>
    <t>광명을</t>
  </si>
  <si>
    <t>경기20</t>
  </si>
  <si>
    <t>백재현</t>
  </si>
  <si>
    <t>정은숙</t>
  </si>
  <si>
    <t>양주상</t>
  </si>
  <si>
    <t>임오경</t>
  </si>
  <si>
    <t>광명갑</t>
  </si>
  <si>
    <t>경기19</t>
  </si>
  <si>
    <t>원혜영</t>
  </si>
  <si>
    <t>안병도</t>
  </si>
  <si>
    <t>서영석</t>
  </si>
  <si>
    <t>부천정</t>
  </si>
  <si>
    <t>경기18</t>
  </si>
  <si>
    <t>김상희</t>
  </si>
  <si>
    <t>차명진</t>
  </si>
  <si>
    <t>부천병</t>
  </si>
  <si>
    <t>경기17</t>
  </si>
  <si>
    <t>설훈</t>
  </si>
  <si>
    <t>이사철</t>
  </si>
  <si>
    <t>부천을</t>
  </si>
  <si>
    <t>경기16</t>
  </si>
  <si>
    <t>김경협</t>
  </si>
  <si>
    <t>이음재</t>
  </si>
  <si>
    <t>부천갑</t>
  </si>
  <si>
    <t>경기15</t>
  </si>
  <si>
    <t>이정국</t>
  </si>
  <si>
    <t>심재철</t>
  </si>
  <si>
    <t>이재정</t>
  </si>
  <si>
    <t>안양동안을</t>
  </si>
  <si>
    <t>경기14</t>
  </si>
  <si>
    <t>이석현</t>
  </si>
  <si>
    <t>권용준</t>
  </si>
  <si>
    <t>임호영</t>
  </si>
  <si>
    <t>민병덕</t>
  </si>
  <si>
    <t>안양동안갑</t>
  </si>
  <si>
    <t>경기13</t>
  </si>
  <si>
    <t>이종걸</t>
  </si>
  <si>
    <t>장경순</t>
  </si>
  <si>
    <t>이필운</t>
  </si>
  <si>
    <t>강득구</t>
  </si>
  <si>
    <t>안양만안</t>
  </si>
  <si>
    <t>경기12</t>
  </si>
  <si>
    <t>김민철</t>
  </si>
  <si>
    <t>홍문종</t>
  </si>
  <si>
    <t>이형섭</t>
  </si>
  <si>
    <t>의정부을</t>
  </si>
  <si>
    <t>경기11</t>
  </si>
  <si>
    <t>문희상</t>
  </si>
  <si>
    <t>강세창</t>
  </si>
  <si>
    <t>오영환</t>
  </si>
  <si>
    <t>의정부갑</t>
  </si>
  <si>
    <t>경기10</t>
  </si>
  <si>
    <t>전하진</t>
  </si>
  <si>
    <t>김민수</t>
  </si>
  <si>
    <t>성남분당을</t>
  </si>
  <si>
    <t>경기9</t>
  </si>
  <si>
    <t>김병관</t>
  </si>
  <si>
    <t>권혁세</t>
  </si>
  <si>
    <t>김은혜</t>
  </si>
  <si>
    <t>성남분당갑</t>
  </si>
  <si>
    <t>경기8</t>
  </si>
  <si>
    <t>은수미</t>
  </si>
  <si>
    <t>신상진</t>
  </si>
  <si>
    <t>윤영찬</t>
  </si>
  <si>
    <t>성남중원</t>
  </si>
  <si>
    <t>경기7</t>
  </si>
  <si>
    <t>김태년</t>
  </si>
  <si>
    <t>변환봉</t>
  </si>
  <si>
    <t>염오봉</t>
  </si>
  <si>
    <t>성남수정</t>
  </si>
  <si>
    <t>경기6</t>
  </si>
  <si>
    <t>김진표</t>
  </si>
  <si>
    <t>정미경</t>
  </si>
  <si>
    <t>박재순</t>
  </si>
  <si>
    <t>수원무</t>
  </si>
  <si>
    <t>경기5</t>
  </si>
  <si>
    <t>박광온</t>
  </si>
  <si>
    <t>홍종기</t>
  </si>
  <si>
    <t>수원정</t>
  </si>
  <si>
    <t>경기4</t>
  </si>
  <si>
    <t>김영진</t>
  </si>
  <si>
    <t>김용남</t>
  </si>
  <si>
    <t>수원병</t>
  </si>
  <si>
    <t>경기3</t>
  </si>
  <si>
    <t>백혜련</t>
  </si>
  <si>
    <t>김상민</t>
  </si>
  <si>
    <t>수원을</t>
  </si>
  <si>
    <t>경기2</t>
  </si>
  <si>
    <t>이찬열</t>
  </si>
  <si>
    <t>박종희</t>
  </si>
  <si>
    <t>이창성</t>
  </si>
  <si>
    <t>김승원</t>
  </si>
  <si>
    <t>수원갑</t>
  </si>
  <si>
    <t>경기1</t>
  </si>
  <si>
    <t>심재권</t>
  </si>
  <si>
    <t>이해식</t>
  </si>
  <si>
    <t>강동을</t>
  </si>
  <si>
    <t>서울49</t>
  </si>
  <si>
    <t>진선미</t>
  </si>
  <si>
    <t>신동우</t>
  </si>
  <si>
    <t>이수희</t>
  </si>
  <si>
    <t>강동갑</t>
  </si>
  <si>
    <t>서울48</t>
  </si>
  <si>
    <t>남인순</t>
  </si>
  <si>
    <t>김을동</t>
  </si>
  <si>
    <t>김근식</t>
  </si>
  <si>
    <t>송파병</t>
  </si>
  <si>
    <t>서울47</t>
  </si>
  <si>
    <t>김영순</t>
  </si>
  <si>
    <t>최명길</t>
  </si>
  <si>
    <t>배현진</t>
  </si>
  <si>
    <t>최재성</t>
  </si>
  <si>
    <t>송파을</t>
  </si>
  <si>
    <t>서울46</t>
  </si>
  <si>
    <t>박성수</t>
  </si>
  <si>
    <t>박인숙</t>
  </si>
  <si>
    <t>김웅</t>
  </si>
  <si>
    <t>조재희</t>
  </si>
  <si>
    <t>송파갑</t>
  </si>
  <si>
    <t>서울45</t>
  </si>
  <si>
    <t>전원근</t>
  </si>
  <si>
    <t>이은재</t>
  </si>
  <si>
    <t>유경준</t>
  </si>
  <si>
    <t>김한규</t>
  </si>
  <si>
    <t>강남병</t>
  </si>
  <si>
    <t>서울44</t>
  </si>
  <si>
    <t>전현희</t>
  </si>
  <si>
    <t>박진</t>
  </si>
  <si>
    <t>강남을</t>
  </si>
  <si>
    <t>서울43</t>
  </si>
  <si>
    <t>김성곤</t>
  </si>
  <si>
    <t>태구민</t>
  </si>
  <si>
    <t>강남갑</t>
  </si>
  <si>
    <t>서울42</t>
  </si>
  <si>
    <t>김기영</t>
  </si>
  <si>
    <t>박성중</t>
  </si>
  <si>
    <t>박경미</t>
  </si>
  <si>
    <t>서초을</t>
  </si>
  <si>
    <t>서울41</t>
  </si>
  <si>
    <t>이정근</t>
  </si>
  <si>
    <t>이혜훈</t>
  </si>
  <si>
    <t>윤희숙</t>
  </si>
  <si>
    <t>서초갑</t>
  </si>
  <si>
    <t>서울40</t>
  </si>
  <si>
    <t>정태호</t>
  </si>
  <si>
    <t>오신환</t>
  </si>
  <si>
    <t>관악을</t>
  </si>
  <si>
    <t>서울39</t>
  </si>
  <si>
    <t>김성식</t>
  </si>
  <si>
    <t>유기홍</t>
  </si>
  <si>
    <t>관악갑</t>
  </si>
  <si>
    <t>서울38</t>
  </si>
  <si>
    <t>허동준</t>
  </si>
  <si>
    <t>나경원</t>
  </si>
  <si>
    <t>이수진</t>
  </si>
  <si>
    <t>동작을</t>
  </si>
  <si>
    <t>서울37</t>
  </si>
  <si>
    <t>김병기</t>
  </si>
  <si>
    <t>이상휘</t>
  </si>
  <si>
    <t>장진영</t>
  </si>
  <si>
    <t>동작갑</t>
  </si>
  <si>
    <t>서울36</t>
  </si>
  <si>
    <t>신경민</t>
  </si>
  <si>
    <t>권영세</t>
  </si>
  <si>
    <t>박용찬</t>
  </si>
  <si>
    <t>김민석</t>
  </si>
  <si>
    <t>영등포을</t>
  </si>
  <si>
    <t>서울35</t>
  </si>
  <si>
    <t>김영주</t>
  </si>
  <si>
    <t>박선규</t>
  </si>
  <si>
    <t>영등포갑</t>
  </si>
  <si>
    <t>서울34</t>
  </si>
  <si>
    <t>이훈</t>
  </si>
  <si>
    <t>한인수</t>
  </si>
  <si>
    <t>강성만</t>
  </si>
  <si>
    <t>최기상</t>
  </si>
  <si>
    <t>금천</t>
  </si>
  <si>
    <t>서울33</t>
  </si>
  <si>
    <t>박영선</t>
  </si>
  <si>
    <t>강요식</t>
  </si>
  <si>
    <t>윤건영</t>
  </si>
  <si>
    <t>구로을</t>
  </si>
  <si>
    <t>서울32</t>
  </si>
  <si>
    <t>이인영</t>
  </si>
  <si>
    <t>김승재</t>
  </si>
  <si>
    <t>김재식</t>
  </si>
  <si>
    <t>구로갑</t>
  </si>
  <si>
    <t>서울31</t>
  </si>
  <si>
    <t>한정애</t>
  </si>
  <si>
    <t>유영</t>
  </si>
  <si>
    <t>김철근</t>
  </si>
  <si>
    <t>강서병</t>
  </si>
  <si>
    <t>서울30</t>
  </si>
  <si>
    <t>진성준</t>
  </si>
  <si>
    <t>김태우</t>
  </si>
  <si>
    <t>강서을</t>
  </si>
  <si>
    <t>서울29</t>
  </si>
  <si>
    <t>금태섭</t>
  </si>
  <si>
    <t>구상찬</t>
  </si>
  <si>
    <t>강선우</t>
  </si>
  <si>
    <t>강서갑</t>
  </si>
  <si>
    <t>서울28</t>
  </si>
  <si>
    <t>이용선</t>
  </si>
  <si>
    <t>손영택</t>
  </si>
  <si>
    <t>양천을</t>
  </si>
  <si>
    <t>서울27</t>
  </si>
  <si>
    <t>황희</t>
  </si>
  <si>
    <t>이기재</t>
  </si>
  <si>
    <t>송한섭</t>
  </si>
  <si>
    <t>양천갑</t>
  </si>
  <si>
    <t>서울26</t>
  </si>
  <si>
    <t>손혜원</t>
  </si>
  <si>
    <t>김성동</t>
  </si>
  <si>
    <t>정청래</t>
  </si>
  <si>
    <t>마포을</t>
  </si>
  <si>
    <t>서울25</t>
  </si>
  <si>
    <t>노웅래</t>
  </si>
  <si>
    <t>안대희</t>
  </si>
  <si>
    <t>강승규</t>
  </si>
  <si>
    <t>마포갑</t>
  </si>
  <si>
    <t>서울24</t>
  </si>
  <si>
    <t>김영호</t>
  </si>
  <si>
    <t>정두언</t>
  </si>
  <si>
    <t>송주범</t>
  </si>
  <si>
    <t>서대문을</t>
  </si>
  <si>
    <t>서울23</t>
  </si>
  <si>
    <t>우상호</t>
  </si>
  <si>
    <t>이성헌</t>
  </si>
  <si>
    <t>서대문갑</t>
  </si>
  <si>
    <t>서울22</t>
  </si>
  <si>
    <t>이재오</t>
  </si>
  <si>
    <t>강병원</t>
  </si>
  <si>
    <t>허용석</t>
  </si>
  <si>
    <t>은평을</t>
  </si>
  <si>
    <t>서울21</t>
  </si>
  <si>
    <t>박주민</t>
  </si>
  <si>
    <t>최홍재</t>
  </si>
  <si>
    <t>홍인정</t>
  </si>
  <si>
    <t>은평갑</t>
  </si>
  <si>
    <t>서울20</t>
  </si>
  <si>
    <t>안철수</t>
  </si>
  <si>
    <t>이준석</t>
  </si>
  <si>
    <t>노원병</t>
  </si>
  <si>
    <t>서울19</t>
  </si>
  <si>
    <t>우원식</t>
  </si>
  <si>
    <t>홍범식</t>
  </si>
  <si>
    <t>이동섭</t>
  </si>
  <si>
    <t>노원을</t>
  </si>
  <si>
    <t>서울18</t>
  </si>
  <si>
    <t>고용진</t>
  </si>
  <si>
    <t>이노근</t>
  </si>
  <si>
    <t>노원갑</t>
  </si>
  <si>
    <t>서울17</t>
  </si>
  <si>
    <t>오기형</t>
  </si>
  <si>
    <t>김선동</t>
  </si>
  <si>
    <t>도봉을</t>
  </si>
  <si>
    <t>서울16</t>
  </si>
  <si>
    <t>인재근</t>
  </si>
  <si>
    <t>이재범</t>
  </si>
  <si>
    <t>김재섭</t>
  </si>
  <si>
    <t>도봉갑</t>
  </si>
  <si>
    <t>서울15</t>
  </si>
  <si>
    <t>박용진</t>
  </si>
  <si>
    <t>안홍렬</t>
  </si>
  <si>
    <t>강북을</t>
  </si>
  <si>
    <t>서울14</t>
  </si>
  <si>
    <t>천준호</t>
  </si>
  <si>
    <t>정양석</t>
  </si>
  <si>
    <t>강북갑</t>
  </si>
  <si>
    <t>서울13</t>
  </si>
  <si>
    <t>기동민</t>
  </si>
  <si>
    <t>김효재</t>
  </si>
  <si>
    <t>정태근</t>
  </si>
  <si>
    <t>성북을</t>
  </si>
  <si>
    <t>서울12</t>
  </si>
  <si>
    <t>유승희</t>
  </si>
  <si>
    <t>한상학</t>
  </si>
  <si>
    <t>김영배</t>
  </si>
  <si>
    <t>성북갑</t>
  </si>
  <si>
    <t>서울11</t>
  </si>
  <si>
    <t>박홍근</t>
  </si>
  <si>
    <t>강동호</t>
  </si>
  <si>
    <t>윤상일</t>
  </si>
  <si>
    <t>중랑을</t>
  </si>
  <si>
    <t>서울10</t>
  </si>
  <si>
    <t>서영교</t>
  </si>
  <si>
    <t>김진수</t>
  </si>
  <si>
    <t>김삼화</t>
  </si>
  <si>
    <t>중랑갑</t>
  </si>
  <si>
    <t>서울9</t>
  </si>
  <si>
    <t>민병두</t>
  </si>
  <si>
    <t>박준선</t>
  </si>
  <si>
    <t>장경태</t>
  </si>
  <si>
    <t>동대문을</t>
  </si>
  <si>
    <t>서울8</t>
  </si>
  <si>
    <t>안규백</t>
  </si>
  <si>
    <t>허용범</t>
  </si>
  <si>
    <t>동대문갑</t>
  </si>
  <si>
    <t>서울7</t>
  </si>
  <si>
    <t>추미애</t>
  </si>
  <si>
    <t>정준길</t>
  </si>
  <si>
    <t>오세훈</t>
  </si>
  <si>
    <t>고민정</t>
  </si>
  <si>
    <t>광진을</t>
  </si>
  <si>
    <t>서울6</t>
  </si>
  <si>
    <t>전혜숙</t>
  </si>
  <si>
    <t>정송학</t>
  </si>
  <si>
    <t>김병민</t>
  </si>
  <si>
    <t>광진갑</t>
  </si>
  <si>
    <t>서울5</t>
  </si>
  <si>
    <t>진영</t>
  </si>
  <si>
    <t>황춘자</t>
  </si>
  <si>
    <t>강태웅</t>
  </si>
  <si>
    <t>용산</t>
  </si>
  <si>
    <t>서울4</t>
  </si>
  <si>
    <t>정호준</t>
  </si>
  <si>
    <t>지상욱</t>
  </si>
  <si>
    <t>박성준</t>
  </si>
  <si>
    <t>중구성동을</t>
  </si>
  <si>
    <t>서울3</t>
  </si>
  <si>
    <t>홍익표</t>
  </si>
  <si>
    <t>김동성</t>
  </si>
  <si>
    <t>진수희</t>
  </si>
  <si>
    <t>중구성동갑</t>
  </si>
  <si>
    <t>서울2</t>
  </si>
  <si>
    <t>정세균</t>
  </si>
  <si>
    <t>황교안</t>
  </si>
  <si>
    <t>이낙연</t>
  </si>
  <si>
    <t>종로</t>
  </si>
  <si>
    <t>서울1</t>
  </si>
  <si>
    <t>당 득표율-사전_득표율</t>
  </si>
  <si>
    <t>당 득표율-관외_득표율</t>
  </si>
  <si>
    <t>당 득표율-관내_득표율</t>
  </si>
  <si>
    <t>총득표%</t>
  </si>
  <si>
    <t>총득표_수</t>
  </si>
  <si>
    <t>전체_투표_수</t>
  </si>
  <si>
    <t>득표_당일_율</t>
  </si>
  <si>
    <t>득표_당일_수</t>
  </si>
  <si>
    <t>전체_당일_수</t>
  </si>
  <si>
    <t>득표_사전_율</t>
  </si>
  <si>
    <t>득표_사전_수</t>
  </si>
  <si>
    <t>전체_사전_수</t>
  </si>
  <si>
    <t>득표_관외_율</t>
  </si>
  <si>
    <t>득표_관외_수</t>
  </si>
  <si>
    <t>전체_관외_수</t>
  </si>
  <si>
    <t>득표_관내_율</t>
  </si>
  <si>
    <t>득표_관내_수</t>
  </si>
  <si>
    <t>전체_관내_수</t>
  </si>
  <si>
    <t>소속 정당</t>
  </si>
  <si>
    <t>후보</t>
  </si>
  <si>
    <t>연도</t>
  </si>
  <si>
    <t>선거구</t>
  </si>
  <si>
    <t>광역</t>
  </si>
  <si>
    <t>제주</t>
  </si>
  <si>
    <t>전남</t>
  </si>
  <si>
    <t>전북</t>
  </si>
  <si>
    <t>광주</t>
  </si>
  <si>
    <t>강원</t>
  </si>
  <si>
    <t>경남</t>
  </si>
  <si>
    <t>자료없음</t>
  </si>
  <si>
    <t>경북</t>
  </si>
  <si>
    <t>울산</t>
  </si>
  <si>
    <t>대구</t>
  </si>
  <si>
    <t>충남</t>
  </si>
  <si>
    <t>충북</t>
  </si>
  <si>
    <t>세종</t>
  </si>
  <si>
    <t>대전</t>
  </si>
  <si>
    <t>부산</t>
  </si>
  <si>
    <t>인천</t>
  </si>
  <si>
    <t>경기</t>
  </si>
  <si>
    <t>군포시갑</t>
  </si>
  <si>
    <t>서울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</si>
</sst>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1">
    <xf numFmtId="0" fontId="0" fillId="0" borderId="0" xfId="0">
      <alignment vertical="center"/>
    </xf>
    <xf numFmtId="0" fontId="1" fillId="0" borderId="0" xfId="1"/>
    <xf numFmtId="2" fontId="3" fillId="0" borderId="0" xfId="1" applyNumberFormat="1" applyFont="1" applyAlignment="1">
      <alignment horizontal="center"/>
    </xf>
    <xf numFmtId="2" fontId="3" fillId="0" borderId="0" xfId="1" applyNumberFormat="1" applyFont="1"/>
    <xf numFmtId="3" fontId="3" fillId="0" borderId="0" xfId="1" applyNumberFormat="1" applyFont="1"/>
    <xf numFmtId="1" fontId="3" fillId="0" borderId="0" xfId="1" applyNumberFormat="1" applyFont="1"/>
    <xf numFmtId="2" fontId="4" fillId="0" borderId="1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0" fontId="5" fillId="0" borderId="3" xfId="1" applyFont="1" applyBorder="1"/>
    <xf numFmtId="3" fontId="4" fillId="0" borderId="4" xfId="1" applyNumberFormat="1" applyFont="1" applyBorder="1" applyAlignment="1">
      <alignment horizontal="center" vertical="center"/>
    </xf>
    <xf numFmtId="0" fontId="5" fillId="0" borderId="5" xfId="1" applyFont="1" applyBorder="1"/>
    <xf numFmtId="2" fontId="4" fillId="0" borderId="6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/>
    </xf>
    <xf numFmtId="1" fontId="4" fillId="0" borderId="7" xfId="1" applyNumberFormat="1" applyFont="1" applyBorder="1" applyAlignment="1">
      <alignment horizontal="center" vertical="center"/>
    </xf>
    <xf numFmtId="0" fontId="5" fillId="0" borderId="9" xfId="1" applyFont="1" applyBorder="1"/>
    <xf numFmtId="0" fontId="5" fillId="0" borderId="10" xfId="1" applyFont="1" applyBorder="1"/>
    <xf numFmtId="0" fontId="5" fillId="0" borderId="11" xfId="1" applyFont="1" applyBorder="1"/>
    <xf numFmtId="2" fontId="4" fillId="0" borderId="12" xfId="1" applyNumberFormat="1" applyFont="1" applyBorder="1" applyAlignment="1">
      <alignment horizontal="center" vertical="center"/>
    </xf>
    <xf numFmtId="2" fontId="4" fillId="0" borderId="8" xfId="1" applyNumberFormat="1" applyFont="1" applyBorder="1" applyAlignment="1">
      <alignment horizontal="center" vertical="center"/>
    </xf>
    <xf numFmtId="3" fontId="4" fillId="0" borderId="13" xfId="1" applyNumberFormat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2" fontId="4" fillId="0" borderId="13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0" fontId="5" fillId="0" borderId="15" xfId="1" applyFont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/>
    <xf numFmtId="2" fontId="4" fillId="2" borderId="20" xfId="1" applyNumberFormat="1" applyFont="1" applyFill="1" applyBorder="1" applyAlignment="1">
      <alignment horizontal="center" vertical="center"/>
    </xf>
    <xf numFmtId="0" fontId="5" fillId="0" borderId="21" xfId="1" applyFont="1" applyBorder="1"/>
    <xf numFmtId="0" fontId="5" fillId="0" borderId="22" xfId="1" applyFont="1" applyBorder="1"/>
    <xf numFmtId="1" fontId="4" fillId="2" borderId="19" xfId="1" applyNumberFormat="1" applyFont="1" applyFill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0" fontId="5" fillId="0" borderId="23" xfId="1" applyFont="1" applyBorder="1"/>
    <xf numFmtId="0" fontId="5" fillId="0" borderId="24" xfId="1" applyFont="1" applyBorder="1"/>
    <xf numFmtId="2" fontId="4" fillId="0" borderId="25" xfId="1" applyNumberFormat="1" applyFont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0" fontId="4" fillId="0" borderId="0" xfId="1" applyFont="1"/>
    <xf numFmtId="3" fontId="4" fillId="0" borderId="11" xfId="1" applyNumberFormat="1" applyFont="1" applyBorder="1" applyAlignment="1">
      <alignment horizontal="center" vertical="center"/>
    </xf>
    <xf numFmtId="0" fontId="5" fillId="0" borderId="26" xfId="1" applyFont="1" applyBorder="1"/>
    <xf numFmtId="0" fontId="5" fillId="0" borderId="27" xfId="1" applyFont="1" applyBorder="1"/>
    <xf numFmtId="0" fontId="5" fillId="0" borderId="28" xfId="1" applyFont="1" applyBorder="1"/>
    <xf numFmtId="0" fontId="5" fillId="0" borderId="29" xfId="1" applyFont="1" applyBorder="1"/>
    <xf numFmtId="0" fontId="5" fillId="0" borderId="30" xfId="1" applyFont="1" applyBorder="1"/>
    <xf numFmtId="1" fontId="4" fillId="2" borderId="30" xfId="1" applyNumberFormat="1" applyFont="1" applyFill="1" applyBorder="1" applyAlignment="1">
      <alignment horizontal="center" vertical="center"/>
    </xf>
    <xf numFmtId="1" fontId="4" fillId="3" borderId="31" xfId="1" applyNumberFormat="1" applyFont="1" applyFill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1" fontId="4" fillId="3" borderId="7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left" vertical="center"/>
    </xf>
    <xf numFmtId="2" fontId="6" fillId="0" borderId="7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2" fontId="3" fillId="0" borderId="0" xfId="1" applyNumberFormat="1" applyFont="1" applyAlignment="1">
      <alignment horizontal="left" vertical="center"/>
    </xf>
    <xf numFmtId="3" fontId="3" fillId="0" borderId="0" xfId="1" applyNumberFormat="1" applyFont="1" applyAlignment="1">
      <alignment horizontal="left" vertical="center"/>
    </xf>
    <xf numFmtId="1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2" fontId="4" fillId="0" borderId="4" xfId="1" applyNumberFormat="1" applyFont="1" applyBorder="1" applyAlignment="1">
      <alignment horizontal="left" vertical="center"/>
    </xf>
    <xf numFmtId="3" fontId="4" fillId="0" borderId="4" xfId="1" applyNumberFormat="1" applyFont="1" applyBorder="1" applyAlignment="1">
      <alignment horizontal="left" vertical="center"/>
    </xf>
    <xf numFmtId="3" fontId="3" fillId="0" borderId="4" xfId="1" applyNumberFormat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2" fontId="4" fillId="3" borderId="4" xfId="1" applyNumberFormat="1" applyFont="1" applyFill="1" applyBorder="1" applyAlignment="1">
      <alignment horizontal="center" vertical="center"/>
    </xf>
    <xf numFmtId="2" fontId="4" fillId="2" borderId="27" xfId="1" applyNumberFormat="1" applyFont="1" applyFill="1" applyBorder="1" applyAlignment="1">
      <alignment horizontal="center" vertical="center"/>
    </xf>
    <xf numFmtId="2" fontId="4" fillId="2" borderId="28" xfId="1" applyNumberFormat="1" applyFont="1" applyFill="1" applyBorder="1" applyAlignment="1">
      <alignment horizontal="center" vertical="center"/>
    </xf>
    <xf numFmtId="3" fontId="4" fillId="0" borderId="8" xfId="1" applyNumberFormat="1" applyFont="1" applyBorder="1" applyAlignment="1">
      <alignment horizontal="left" vertical="center"/>
    </xf>
    <xf numFmtId="3" fontId="4" fillId="0" borderId="4" xfId="1" applyNumberFormat="1" applyFont="1" applyBorder="1" applyAlignment="1">
      <alignment horizontal="left"/>
    </xf>
    <xf numFmtId="3" fontId="5" fillId="0" borderId="4" xfId="1" applyNumberFormat="1" applyFont="1" applyBorder="1" applyAlignment="1">
      <alignment horizontal="left"/>
    </xf>
    <xf numFmtId="1" fontId="4" fillId="0" borderId="4" xfId="1" applyNumberFormat="1" applyFont="1" applyBorder="1" applyAlignment="1">
      <alignment horizontal="left" vertical="center"/>
    </xf>
    <xf numFmtId="2" fontId="4" fillId="0" borderId="0" xfId="1" applyNumberFormat="1" applyFont="1"/>
    <xf numFmtId="2" fontId="6" fillId="0" borderId="4" xfId="1" applyNumberFormat="1" applyFont="1" applyBorder="1" applyAlignment="1">
      <alignment horizontal="left" vertical="center"/>
    </xf>
    <xf numFmtId="3" fontId="6" fillId="0" borderId="4" xfId="1" applyNumberFormat="1" applyFont="1" applyBorder="1" applyAlignment="1">
      <alignment horizontal="left" vertical="center"/>
    </xf>
    <xf numFmtId="3" fontId="7" fillId="0" borderId="4" xfId="1" applyNumberFormat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3" fontId="4" fillId="0" borderId="0" xfId="1" applyNumberFormat="1" applyFont="1" applyAlignment="1">
      <alignment horizontal="left" vertical="center"/>
    </xf>
  </cellXfs>
  <cellStyles count="2">
    <cellStyle name="표준" xfId="0" builtinId="0"/>
    <cellStyle name="표준 2" xfId="1" xr:uid="{F15A771A-2821-4775-98DC-79A18CBDF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C701-9280-4E5B-BAEF-04C0C35098F0}">
  <sheetPr>
    <outlinePr summaryBelow="0" summaryRight="0"/>
  </sheetPr>
  <dimension ref="A1:X1031"/>
  <sheetViews>
    <sheetView workbookViewId="0">
      <pane ySplit="2" topLeftCell="A3" activePane="bottomLeft" state="frozen"/>
      <selection pane="bottomLeft" activeCell="B3" sqref="B3:B6"/>
    </sheetView>
  </sheetViews>
  <sheetFormatPr defaultColWidth="12.625" defaultRowHeight="15.75" customHeight="1" x14ac:dyDescent="0.2"/>
  <cols>
    <col min="1" max="1" width="6.375" style="1" customWidth="1"/>
    <col min="2" max="2" width="27.75" style="1" customWidth="1"/>
    <col min="3" max="3" width="4.625" style="1" customWidth="1"/>
    <col min="4" max="4" width="6.375" style="1" customWidth="1"/>
    <col min="5" max="18" width="11.75" style="1" customWidth="1"/>
    <col min="19" max="19" width="9" style="1" customWidth="1"/>
    <col min="20" max="20" width="10.5" style="1" customWidth="1"/>
    <col min="21" max="23" width="18.875" style="1" customWidth="1"/>
    <col min="24" max="16384" width="12.625" style="1"/>
  </cols>
  <sheetData>
    <row r="1" spans="1:24" ht="15" x14ac:dyDescent="0.2">
      <c r="A1" s="57"/>
      <c r="B1" s="57"/>
      <c r="C1" s="59"/>
      <c r="D1" s="57"/>
      <c r="E1" s="57"/>
      <c r="F1" s="58"/>
      <c r="G1" s="58"/>
      <c r="H1" s="57"/>
      <c r="I1" s="58"/>
      <c r="J1" s="58"/>
      <c r="K1" s="57"/>
      <c r="L1" s="58"/>
      <c r="M1" s="58"/>
      <c r="N1" s="57"/>
      <c r="O1" s="58"/>
      <c r="P1" s="58"/>
      <c r="Q1" s="57"/>
      <c r="R1" s="58"/>
      <c r="S1" s="58"/>
      <c r="T1" s="57"/>
      <c r="U1" s="57"/>
      <c r="V1" s="57"/>
      <c r="W1" s="57"/>
      <c r="X1" s="52"/>
    </row>
    <row r="2" spans="1:24" thickBot="1" x14ac:dyDescent="0.25">
      <c r="A2" s="54" t="s">
        <v>1299</v>
      </c>
      <c r="B2" s="54" t="s">
        <v>1298</v>
      </c>
      <c r="C2" s="56" t="s">
        <v>1297</v>
      </c>
      <c r="D2" s="54" t="s">
        <v>1296</v>
      </c>
      <c r="E2" s="54" t="s">
        <v>1295</v>
      </c>
      <c r="F2" s="55" t="s">
        <v>1294</v>
      </c>
      <c r="G2" s="55" t="s">
        <v>1293</v>
      </c>
      <c r="H2" s="54" t="s">
        <v>1292</v>
      </c>
      <c r="I2" s="55" t="s">
        <v>1291</v>
      </c>
      <c r="J2" s="55" t="s">
        <v>1290</v>
      </c>
      <c r="K2" s="54" t="s">
        <v>1289</v>
      </c>
      <c r="L2" s="55" t="s">
        <v>1288</v>
      </c>
      <c r="M2" s="55" t="s">
        <v>1287</v>
      </c>
      <c r="N2" s="54" t="s">
        <v>1286</v>
      </c>
      <c r="O2" s="55" t="s">
        <v>1285</v>
      </c>
      <c r="P2" s="55" t="s">
        <v>1284</v>
      </c>
      <c r="Q2" s="54" t="s">
        <v>1283</v>
      </c>
      <c r="R2" s="55" t="s">
        <v>1282</v>
      </c>
      <c r="S2" s="55" t="s">
        <v>1281</v>
      </c>
      <c r="T2" s="54" t="s">
        <v>1280</v>
      </c>
      <c r="U2" s="54" t="s">
        <v>1279</v>
      </c>
      <c r="V2" s="54" t="s">
        <v>1278</v>
      </c>
      <c r="W2" s="54" t="s">
        <v>1277</v>
      </c>
      <c r="X2" s="53"/>
    </row>
    <row r="3" spans="1:24" ht="15" x14ac:dyDescent="0.2">
      <c r="A3" s="25" t="s">
        <v>1276</v>
      </c>
      <c r="B3" s="24" t="s">
        <v>1275</v>
      </c>
      <c r="C3" s="23">
        <v>2020</v>
      </c>
      <c r="D3" s="21" t="s">
        <v>1274</v>
      </c>
      <c r="E3" s="21" t="s">
        <v>0</v>
      </c>
      <c r="F3" s="22">
        <v>36636</v>
      </c>
      <c r="G3" s="15">
        <v>24093</v>
      </c>
      <c r="H3" s="21">
        <f>G3/F3%</f>
        <v>65.763183753684899</v>
      </c>
      <c r="I3" s="22">
        <v>9994</v>
      </c>
      <c r="J3" s="15">
        <v>6472</v>
      </c>
      <c r="K3" s="21">
        <f>J3/I3%</f>
        <v>64.758855313187908</v>
      </c>
      <c r="L3" s="22">
        <f>F3+I3</f>
        <v>46630</v>
      </c>
      <c r="M3" s="15">
        <f>G3+J3</f>
        <v>30565</v>
      </c>
      <c r="N3" s="21">
        <f>M3/L3%</f>
        <v>65.547930516834654</v>
      </c>
      <c r="O3" s="22">
        <v>48039</v>
      </c>
      <c r="P3" s="15">
        <v>23959</v>
      </c>
      <c r="Q3" s="21">
        <f>P3/O3%</f>
        <v>49.874060659047856</v>
      </c>
      <c r="R3" s="22">
        <f>L3+O3</f>
        <v>94669</v>
      </c>
      <c r="S3" s="15">
        <f>M3+P3</f>
        <v>54524</v>
      </c>
      <c r="T3" s="21">
        <f>S3/R3%</f>
        <v>57.594355068713092</v>
      </c>
      <c r="U3" s="21">
        <f>Q3-H3</f>
        <v>-15.889123094637043</v>
      </c>
      <c r="V3" s="21">
        <f>Q3-K3</f>
        <v>-14.884794654140052</v>
      </c>
      <c r="W3" s="20">
        <f>Q3-N3</f>
        <v>-15.673869857786798</v>
      </c>
      <c r="X3" s="52"/>
    </row>
    <row r="4" spans="1:24" thickBot="1" x14ac:dyDescent="0.25">
      <c r="A4" s="18"/>
      <c r="B4" s="17"/>
      <c r="C4" s="19"/>
      <c r="D4" s="13" t="s">
        <v>1273</v>
      </c>
      <c r="E4" s="13" t="s">
        <v>4</v>
      </c>
      <c r="F4" s="19"/>
      <c r="G4" s="10">
        <v>11777</v>
      </c>
      <c r="H4" s="13">
        <f>G4/F3%</f>
        <v>32.145976635003819</v>
      </c>
      <c r="I4" s="19"/>
      <c r="J4" s="10">
        <v>3169</v>
      </c>
      <c r="K4" s="13">
        <f>J4/I3%</f>
        <v>31.709025415249151</v>
      </c>
      <c r="L4" s="19"/>
      <c r="M4" s="10">
        <f>G4+J4</f>
        <v>14946</v>
      </c>
      <c r="N4" s="13">
        <f>M4/L3%</f>
        <v>32.052326828222171</v>
      </c>
      <c r="O4" s="19"/>
      <c r="P4" s="10">
        <v>22486</v>
      </c>
      <c r="Q4" s="13">
        <f>P4/O3%</f>
        <v>46.807801994213037</v>
      </c>
      <c r="R4" s="19"/>
      <c r="S4" s="10">
        <f>M4+P4</f>
        <v>37432</v>
      </c>
      <c r="T4" s="13">
        <f>S4/R3%</f>
        <v>39.539870496149739</v>
      </c>
      <c r="U4" s="13">
        <f>Q4-H4</f>
        <v>14.661825359209217</v>
      </c>
      <c r="V4" s="13">
        <f>Q4-K4</f>
        <v>15.098776578963886</v>
      </c>
      <c r="W4" s="12">
        <f>Q4-N4</f>
        <v>14.755475165990866</v>
      </c>
      <c r="X4" s="52"/>
    </row>
    <row r="5" spans="1:24" ht="15" x14ac:dyDescent="0.2">
      <c r="A5" s="18"/>
      <c r="B5" s="17"/>
      <c r="C5" s="16">
        <v>2016</v>
      </c>
      <c r="D5" s="13" t="s">
        <v>1248</v>
      </c>
      <c r="E5" s="13" t="s">
        <v>2</v>
      </c>
      <c r="F5" s="14">
        <v>13464</v>
      </c>
      <c r="G5" s="10">
        <v>5117</v>
      </c>
      <c r="H5" s="13">
        <f>G5/F5%</f>
        <v>38.005050505050512</v>
      </c>
      <c r="I5" s="14">
        <v>6377</v>
      </c>
      <c r="J5" s="10">
        <v>2439</v>
      </c>
      <c r="K5" s="13">
        <f>J5/I5%</f>
        <v>38.246824525639013</v>
      </c>
      <c r="L5" s="14">
        <f>F5+I5</f>
        <v>19841</v>
      </c>
      <c r="M5" s="15">
        <f>G5+J5</f>
        <v>7556</v>
      </c>
      <c r="N5" s="13">
        <f>M5/L5%</f>
        <v>38.082757925507785</v>
      </c>
      <c r="O5" s="14">
        <v>65052</v>
      </c>
      <c r="P5" s="10">
        <v>25934</v>
      </c>
      <c r="Q5" s="13">
        <f>P5/O5%</f>
        <v>39.866568283834475</v>
      </c>
      <c r="R5" s="14">
        <f>L5+O5</f>
        <v>84893</v>
      </c>
      <c r="S5" s="10">
        <f>M5+P5</f>
        <v>33490</v>
      </c>
      <c r="T5" s="13">
        <f>S5/R5%</f>
        <v>39.449660160437261</v>
      </c>
      <c r="U5" s="13">
        <f>Q5-H5</f>
        <v>1.8615177787839627</v>
      </c>
      <c r="V5" s="13">
        <f>Q5-K5</f>
        <v>1.6197437581954617</v>
      </c>
      <c r="W5" s="12">
        <f>Q5-N5</f>
        <v>1.78381035832669</v>
      </c>
      <c r="X5" s="52"/>
    </row>
    <row r="6" spans="1:24" thickBot="1" x14ac:dyDescent="0.25">
      <c r="A6" s="11"/>
      <c r="B6" s="9"/>
      <c r="C6" s="9"/>
      <c r="D6" s="7" t="s">
        <v>1272</v>
      </c>
      <c r="E6" s="7" t="s">
        <v>0</v>
      </c>
      <c r="F6" s="9"/>
      <c r="G6" s="8">
        <v>7355</v>
      </c>
      <c r="H6" s="7">
        <f>G6/F5%</f>
        <v>54.627153891859777</v>
      </c>
      <c r="I6" s="9"/>
      <c r="J6" s="8">
        <v>3229</v>
      </c>
      <c r="K6" s="7">
        <f>J6/I5%</f>
        <v>50.635094872196959</v>
      </c>
      <c r="L6" s="9"/>
      <c r="M6" s="10">
        <f>G6+J6</f>
        <v>10584</v>
      </c>
      <c r="N6" s="7">
        <f>M6/L5%</f>
        <v>53.344085479562523</v>
      </c>
      <c r="O6" s="9"/>
      <c r="P6" s="8">
        <v>33758</v>
      </c>
      <c r="Q6" s="7">
        <f>P6/O5%</f>
        <v>51.893869519768799</v>
      </c>
      <c r="R6" s="9"/>
      <c r="S6" s="8">
        <f>M6+P6</f>
        <v>44342</v>
      </c>
      <c r="T6" s="7">
        <f>S6/R5%</f>
        <v>52.232810714664346</v>
      </c>
      <c r="U6" s="7">
        <f>Q6-H6</f>
        <v>-2.7332843720909779</v>
      </c>
      <c r="V6" s="7">
        <f>Q6-K6</f>
        <v>1.2587746475718404</v>
      </c>
      <c r="W6" s="6">
        <f>Q6-N6</f>
        <v>-1.4502159597937236</v>
      </c>
      <c r="X6" s="52"/>
    </row>
    <row r="7" spans="1:24" ht="15" x14ac:dyDescent="0.2">
      <c r="A7" s="25" t="s">
        <v>1271</v>
      </c>
      <c r="B7" s="24" t="s">
        <v>1270</v>
      </c>
      <c r="C7" s="23">
        <v>2020</v>
      </c>
      <c r="D7" s="21" t="s">
        <v>1267</v>
      </c>
      <c r="E7" s="21" t="s">
        <v>0</v>
      </c>
      <c r="F7" s="22">
        <v>42691</v>
      </c>
      <c r="G7" s="15">
        <v>25989</v>
      </c>
      <c r="H7" s="21">
        <f>G7/F7%</f>
        <v>60.876999836031011</v>
      </c>
      <c r="I7" s="22">
        <v>12777</v>
      </c>
      <c r="J7" s="15">
        <v>7648</v>
      </c>
      <c r="K7" s="21">
        <f>J7/I7%</f>
        <v>59.85755654692025</v>
      </c>
      <c r="L7" s="22">
        <f>F7+I7</f>
        <v>55468</v>
      </c>
      <c r="M7" s="15">
        <f>G7+J7</f>
        <v>33637</v>
      </c>
      <c r="N7" s="21">
        <f>M7/L7%</f>
        <v>60.642172063171564</v>
      </c>
      <c r="O7" s="22">
        <v>75191</v>
      </c>
      <c r="P7" s="15">
        <v>36466</v>
      </c>
      <c r="Q7" s="21">
        <f>P7/O7%</f>
        <v>48.497825537630838</v>
      </c>
      <c r="R7" s="22">
        <f>L7+O7</f>
        <v>130659</v>
      </c>
      <c r="S7" s="15">
        <f>M7+P7</f>
        <v>70103</v>
      </c>
      <c r="T7" s="21">
        <f>S7/R7%</f>
        <v>53.653403133347112</v>
      </c>
      <c r="U7" s="21">
        <f>Q7-H7</f>
        <v>-12.379174298400173</v>
      </c>
      <c r="V7" s="21">
        <f>Q7-K7</f>
        <v>-11.359731009289412</v>
      </c>
      <c r="W7" s="20">
        <f>Q7-N7</f>
        <v>-12.144346525540726</v>
      </c>
      <c r="X7" s="52"/>
    </row>
    <row r="8" spans="1:24" thickBot="1" x14ac:dyDescent="0.25">
      <c r="A8" s="18"/>
      <c r="B8" s="17"/>
      <c r="C8" s="19"/>
      <c r="D8" s="13" t="s">
        <v>1269</v>
      </c>
      <c r="E8" s="13" t="s">
        <v>4</v>
      </c>
      <c r="F8" s="19"/>
      <c r="G8" s="10">
        <v>14600</v>
      </c>
      <c r="H8" s="13">
        <f>G8/F7%</f>
        <v>34.199245742662384</v>
      </c>
      <c r="I8" s="19"/>
      <c r="J8" s="10">
        <v>4202</v>
      </c>
      <c r="K8" s="13">
        <f>J8/I7%</f>
        <v>32.887219222039604</v>
      </c>
      <c r="L8" s="19"/>
      <c r="M8" s="10">
        <f>G8+J8</f>
        <v>18802</v>
      </c>
      <c r="N8" s="13">
        <f>M8/L7%</f>
        <v>33.897021706208989</v>
      </c>
      <c r="O8" s="19"/>
      <c r="P8" s="10">
        <v>34103</v>
      </c>
      <c r="Q8" s="13">
        <f>P8/O7%</f>
        <v>45.355162186963867</v>
      </c>
      <c r="R8" s="19"/>
      <c r="S8" s="10">
        <f>M8+P8</f>
        <v>52905</v>
      </c>
      <c r="T8" s="13">
        <f>S8/R7%</f>
        <v>40.490896149518981</v>
      </c>
      <c r="U8" s="13">
        <f>Q8-H8</f>
        <v>11.155916444301482</v>
      </c>
      <c r="V8" s="13">
        <f>Q8-K8</f>
        <v>12.467942964924262</v>
      </c>
      <c r="W8" s="12">
        <f>Q8-N8</f>
        <v>11.458140480754878</v>
      </c>
      <c r="X8" s="52"/>
    </row>
    <row r="9" spans="1:24" ht="15" x14ac:dyDescent="0.2">
      <c r="A9" s="18"/>
      <c r="B9" s="17"/>
      <c r="C9" s="16">
        <v>2016</v>
      </c>
      <c r="D9" s="13" t="s">
        <v>1268</v>
      </c>
      <c r="E9" s="13" t="s">
        <v>2</v>
      </c>
      <c r="F9" s="14">
        <v>14218</v>
      </c>
      <c r="G9" s="10">
        <v>5335</v>
      </c>
      <c r="H9" s="13">
        <f>G9/F9%</f>
        <v>37.522858348572228</v>
      </c>
      <c r="I9" s="14">
        <v>7607</v>
      </c>
      <c r="J9" s="10">
        <v>2672</v>
      </c>
      <c r="K9" s="13">
        <f>J9/I9%</f>
        <v>35.125542263704489</v>
      </c>
      <c r="L9" s="14">
        <f>F9+I9</f>
        <v>21825</v>
      </c>
      <c r="M9" s="15">
        <f>G9+J9</f>
        <v>8007</v>
      </c>
      <c r="N9" s="13">
        <f>M9/L9%</f>
        <v>36.687285223367695</v>
      </c>
      <c r="O9" s="14">
        <v>91596</v>
      </c>
      <c r="P9" s="10">
        <v>36246</v>
      </c>
      <c r="Q9" s="13">
        <f>P9/O9%</f>
        <v>39.571597012969995</v>
      </c>
      <c r="R9" s="14">
        <f>L9+O9</f>
        <v>113421</v>
      </c>
      <c r="S9" s="10">
        <f>M9+P9</f>
        <v>44253</v>
      </c>
      <c r="T9" s="13">
        <f>S9/R9%</f>
        <v>39.016584230433516</v>
      </c>
      <c r="U9" s="13">
        <f>Q9-H9</f>
        <v>2.0487386643977672</v>
      </c>
      <c r="V9" s="13">
        <f>Q9-K9</f>
        <v>4.4460547492655067</v>
      </c>
      <c r="W9" s="12">
        <f>Q9-N9</f>
        <v>2.8843117896023003</v>
      </c>
      <c r="X9" s="52"/>
    </row>
    <row r="10" spans="1:24" thickBot="1" x14ac:dyDescent="0.25">
      <c r="A10" s="11"/>
      <c r="B10" s="9"/>
      <c r="C10" s="9"/>
      <c r="D10" s="7" t="s">
        <v>1267</v>
      </c>
      <c r="E10" s="7" t="s">
        <v>0</v>
      </c>
      <c r="F10" s="9"/>
      <c r="G10" s="8">
        <v>6875</v>
      </c>
      <c r="H10" s="7">
        <f>G10/F9%</f>
        <v>48.354198902799268</v>
      </c>
      <c r="I10" s="9"/>
      <c r="J10" s="8">
        <v>3583</v>
      </c>
      <c r="K10" s="7">
        <f>J10/I9%</f>
        <v>47.101354016037867</v>
      </c>
      <c r="L10" s="9"/>
      <c r="M10" s="10">
        <f>G10+J10</f>
        <v>10458</v>
      </c>
      <c r="N10" s="7">
        <f>M10/L9%</f>
        <v>47.917525773195877</v>
      </c>
      <c r="O10" s="9"/>
      <c r="P10" s="8">
        <v>40172</v>
      </c>
      <c r="Q10" s="7">
        <f>P10/O9%</f>
        <v>43.857810384732957</v>
      </c>
      <c r="R10" s="9"/>
      <c r="S10" s="8">
        <f>M10+P10</f>
        <v>50630</v>
      </c>
      <c r="T10" s="7">
        <f>S10/R9%</f>
        <v>44.638999832482519</v>
      </c>
      <c r="U10" s="7">
        <f>Q10-H10</f>
        <v>-4.4963885180663112</v>
      </c>
      <c r="V10" s="7">
        <f>Q10-K10</f>
        <v>-3.2435436313049095</v>
      </c>
      <c r="W10" s="6">
        <f>Q10-N10</f>
        <v>-4.0597153884629193</v>
      </c>
      <c r="X10" s="52"/>
    </row>
    <row r="11" spans="1:24" ht="15" x14ac:dyDescent="0.2">
      <c r="A11" s="25" t="s">
        <v>1266</v>
      </c>
      <c r="B11" s="24" t="s">
        <v>1265</v>
      </c>
      <c r="C11" s="23">
        <v>2020</v>
      </c>
      <c r="D11" s="21" t="s">
        <v>1264</v>
      </c>
      <c r="E11" s="21" t="s">
        <v>0</v>
      </c>
      <c r="F11" s="22">
        <v>39605</v>
      </c>
      <c r="G11" s="15">
        <v>23498</v>
      </c>
      <c r="H11" s="21">
        <f>G11/F11%</f>
        <v>59.33089256407019</v>
      </c>
      <c r="I11" s="22">
        <v>12387</v>
      </c>
      <c r="J11" s="15">
        <v>7310</v>
      </c>
      <c r="K11" s="21">
        <f>J11/I11%</f>
        <v>59.01348187616049</v>
      </c>
      <c r="L11" s="22">
        <f>F11+I11</f>
        <v>51992</v>
      </c>
      <c r="M11" s="15">
        <f>G11+J11</f>
        <v>30808</v>
      </c>
      <c r="N11" s="21">
        <f>M11/L11%</f>
        <v>59.255270041544861</v>
      </c>
      <c r="O11" s="22">
        <v>72057</v>
      </c>
      <c r="P11" s="15">
        <v>32957</v>
      </c>
      <c r="Q11" s="21">
        <f>P11/O11%</f>
        <v>45.737402334263152</v>
      </c>
      <c r="R11" s="22">
        <f>L11+O11</f>
        <v>124049</v>
      </c>
      <c r="S11" s="15">
        <f>M11+P11</f>
        <v>63765</v>
      </c>
      <c r="T11" s="21">
        <f>S11/R11%</f>
        <v>51.403074591492071</v>
      </c>
      <c r="U11" s="21">
        <f>Q11-H11</f>
        <v>-13.593490229807038</v>
      </c>
      <c r="V11" s="21">
        <f>Q11-K11</f>
        <v>-13.276079541897339</v>
      </c>
      <c r="W11" s="20">
        <f>Q11-N11</f>
        <v>-13.517867707281709</v>
      </c>
      <c r="X11" s="52"/>
    </row>
    <row r="12" spans="1:24" thickBot="1" x14ac:dyDescent="0.25">
      <c r="A12" s="18"/>
      <c r="B12" s="17"/>
      <c r="C12" s="19"/>
      <c r="D12" s="13" t="s">
        <v>1263</v>
      </c>
      <c r="E12" s="13" t="s">
        <v>4</v>
      </c>
      <c r="F12" s="19"/>
      <c r="G12" s="10">
        <v>15541</v>
      </c>
      <c r="H12" s="13">
        <f>G12/F11%</f>
        <v>39.239994950132555</v>
      </c>
      <c r="I12" s="19"/>
      <c r="J12" s="10">
        <v>4773</v>
      </c>
      <c r="K12" s="13">
        <f>J12/I11%</f>
        <v>38.532332283845967</v>
      </c>
      <c r="L12" s="19"/>
      <c r="M12" s="10">
        <f>G12+J12</f>
        <v>20314</v>
      </c>
      <c r="N12" s="13">
        <f>M12/L11%</f>
        <v>39.071395599322976</v>
      </c>
      <c r="O12" s="19"/>
      <c r="P12" s="10">
        <v>37676</v>
      </c>
      <c r="Q12" s="13">
        <f>P12/O11%</f>
        <v>52.286384390135581</v>
      </c>
      <c r="R12" s="19"/>
      <c r="S12" s="10">
        <f>M12+P12</f>
        <v>57990</v>
      </c>
      <c r="T12" s="13">
        <f>S12/R11%</f>
        <v>46.747656168127108</v>
      </c>
      <c r="U12" s="13">
        <f>Q12-H12</f>
        <v>13.046389440003026</v>
      </c>
      <c r="V12" s="13">
        <f>Q12-K12</f>
        <v>13.754052106289613</v>
      </c>
      <c r="W12" s="12">
        <f>Q12-N12</f>
        <v>13.214988790812605</v>
      </c>
      <c r="X12" s="52"/>
    </row>
    <row r="13" spans="1:24" ht="15" x14ac:dyDescent="0.2">
      <c r="A13" s="18"/>
      <c r="B13" s="17"/>
      <c r="C13" s="16">
        <v>2016</v>
      </c>
      <c r="D13" s="13" t="s">
        <v>1263</v>
      </c>
      <c r="E13" s="13" t="s">
        <v>2</v>
      </c>
      <c r="F13" s="14">
        <v>12220</v>
      </c>
      <c r="G13" s="10">
        <v>4867</v>
      </c>
      <c r="H13" s="13">
        <f>G13/F13%</f>
        <v>39.828150572831426</v>
      </c>
      <c r="I13" s="14">
        <v>7174</v>
      </c>
      <c r="J13" s="10">
        <v>2290</v>
      </c>
      <c r="K13" s="13">
        <f>J13/I13%</f>
        <v>31.920825202118763</v>
      </c>
      <c r="L13" s="14">
        <f>F13+I13</f>
        <v>19394</v>
      </c>
      <c r="M13" s="15">
        <f>G13+J13</f>
        <v>7157</v>
      </c>
      <c r="N13" s="13">
        <f>M13/L13%</f>
        <v>36.90316592760648</v>
      </c>
      <c r="O13" s="14">
        <v>81530</v>
      </c>
      <c r="P13" s="10">
        <v>30824</v>
      </c>
      <c r="Q13" s="13">
        <f>P13/O13%</f>
        <v>37.806942229854045</v>
      </c>
      <c r="R13" s="14">
        <f>L13+O13</f>
        <v>100924</v>
      </c>
      <c r="S13" s="10">
        <f>M13+P13</f>
        <v>37981</v>
      </c>
      <c r="T13" s="13">
        <f>S13/R13%</f>
        <v>37.633268598153066</v>
      </c>
      <c r="U13" s="13">
        <f>Q13-H13</f>
        <v>-2.0212083429773813</v>
      </c>
      <c r="V13" s="13">
        <f>Q13-K13</f>
        <v>5.8861170277352812</v>
      </c>
      <c r="W13" s="12">
        <f>Q13-N13</f>
        <v>0.90377630224756444</v>
      </c>
      <c r="X13" s="52"/>
    </row>
    <row r="14" spans="1:24" thickBot="1" x14ac:dyDescent="0.25">
      <c r="A14" s="11"/>
      <c r="B14" s="9"/>
      <c r="C14" s="9"/>
      <c r="D14" s="7" t="s">
        <v>1262</v>
      </c>
      <c r="E14" s="7" t="s">
        <v>18</v>
      </c>
      <c r="F14" s="9"/>
      <c r="G14" s="8">
        <v>4369</v>
      </c>
      <c r="H14" s="7">
        <f>G14/F13%</f>
        <v>35.752864157119475</v>
      </c>
      <c r="I14" s="9"/>
      <c r="J14" s="8">
        <v>2275</v>
      </c>
      <c r="K14" s="7">
        <f>J14/I13%</f>
        <v>31.711736827432397</v>
      </c>
      <c r="L14" s="9"/>
      <c r="M14" s="10">
        <f>G14+J14</f>
        <v>6644</v>
      </c>
      <c r="N14" s="7">
        <f>M14/L13%</f>
        <v>34.258017943693929</v>
      </c>
      <c r="O14" s="9"/>
      <c r="P14" s="8">
        <v>29587</v>
      </c>
      <c r="Q14" s="7">
        <f>P14/O13%</f>
        <v>36.289709309456647</v>
      </c>
      <c r="R14" s="9"/>
      <c r="S14" s="8">
        <f>M14+P14</f>
        <v>36231</v>
      </c>
      <c r="T14" s="7">
        <f>S14/R13%</f>
        <v>35.89929055526931</v>
      </c>
      <c r="U14" s="7">
        <f>Q14-H14</f>
        <v>0.53684515233717178</v>
      </c>
      <c r="V14" s="7">
        <f>Q14-K14</f>
        <v>4.5779724820242507</v>
      </c>
      <c r="W14" s="6">
        <f>Q14-N14</f>
        <v>2.0316913657627182</v>
      </c>
      <c r="X14" s="52"/>
    </row>
    <row r="15" spans="1:24" ht="15" x14ac:dyDescent="0.2">
      <c r="A15" s="25" t="s">
        <v>1261</v>
      </c>
      <c r="B15" s="24" t="s">
        <v>1260</v>
      </c>
      <c r="C15" s="23">
        <v>2020</v>
      </c>
      <c r="D15" s="21" t="s">
        <v>1259</v>
      </c>
      <c r="E15" s="21" t="s">
        <v>0</v>
      </c>
      <c r="F15" s="22">
        <v>44447</v>
      </c>
      <c r="G15" s="15">
        <v>24432</v>
      </c>
      <c r="H15" s="21">
        <f>G15/F15%</f>
        <v>54.968839291740721</v>
      </c>
      <c r="I15" s="22">
        <v>13797</v>
      </c>
      <c r="J15" s="15">
        <v>7555</v>
      </c>
      <c r="K15" s="21">
        <f>J15/I15%</f>
        <v>54.758280785678046</v>
      </c>
      <c r="L15" s="22">
        <f>F15+I15</f>
        <v>58244</v>
      </c>
      <c r="M15" s="15">
        <f>G15+J15</f>
        <v>31987</v>
      </c>
      <c r="N15" s="21">
        <f>M15/L15%</f>
        <v>54.918961609779544</v>
      </c>
      <c r="O15" s="22">
        <v>76143</v>
      </c>
      <c r="P15" s="15">
        <v>30715</v>
      </c>
      <c r="Q15" s="21">
        <f>P15/O15%</f>
        <v>40.338573473595737</v>
      </c>
      <c r="R15" s="22">
        <f>L15+O15</f>
        <v>134387</v>
      </c>
      <c r="S15" s="15">
        <f>M15+P15</f>
        <v>62702</v>
      </c>
      <c r="T15" s="21">
        <f>S15/R15%</f>
        <v>46.657786839500851</v>
      </c>
      <c r="U15" s="21">
        <f>Q15-H15</f>
        <v>-14.630265818144984</v>
      </c>
      <c r="V15" s="21">
        <f>Q15-K15</f>
        <v>-14.419707312082309</v>
      </c>
      <c r="W15" s="20">
        <f>Q15-N15</f>
        <v>-14.580388136183807</v>
      </c>
      <c r="X15" s="52"/>
    </row>
    <row r="16" spans="1:24" thickBot="1" x14ac:dyDescent="0.25">
      <c r="A16" s="18"/>
      <c r="B16" s="17"/>
      <c r="C16" s="19"/>
      <c r="D16" s="13" t="s">
        <v>1110</v>
      </c>
      <c r="E16" s="13" t="s">
        <v>4</v>
      </c>
      <c r="F16" s="19"/>
      <c r="G16" s="10">
        <v>17699</v>
      </c>
      <c r="H16" s="13">
        <f>G16/F15%</f>
        <v>39.820460323531393</v>
      </c>
      <c r="I16" s="19"/>
      <c r="J16" s="10">
        <v>5346</v>
      </c>
      <c r="K16" s="13">
        <f>J16/I15%</f>
        <v>38.747553816046967</v>
      </c>
      <c r="L16" s="19"/>
      <c r="M16" s="10">
        <f>G16+J16</f>
        <v>23045</v>
      </c>
      <c r="N16" s="13">
        <f>M16/L15%</f>
        <v>39.566307259116812</v>
      </c>
      <c r="O16" s="19"/>
      <c r="P16" s="10">
        <v>40547</v>
      </c>
      <c r="Q16" s="13">
        <f>P16/O15%</f>
        <v>53.251119603903184</v>
      </c>
      <c r="R16" s="19"/>
      <c r="S16" s="10">
        <f>M16+P16</f>
        <v>63592</v>
      </c>
      <c r="T16" s="13">
        <f>S16/R15%</f>
        <v>47.320053278963002</v>
      </c>
      <c r="U16" s="13">
        <f>Q16-H16</f>
        <v>13.430659280371792</v>
      </c>
      <c r="V16" s="13">
        <f>Q16-K16</f>
        <v>14.503565787856218</v>
      </c>
      <c r="W16" s="12">
        <f>Q16-N16</f>
        <v>13.684812344786373</v>
      </c>
      <c r="X16" s="52"/>
    </row>
    <row r="17" spans="1:24" ht="15" x14ac:dyDescent="0.2">
      <c r="A17" s="18"/>
      <c r="B17" s="17"/>
      <c r="C17" s="16">
        <v>2016</v>
      </c>
      <c r="D17" s="13" t="s">
        <v>1258</v>
      </c>
      <c r="E17" s="13" t="s">
        <v>2</v>
      </c>
      <c r="F17" s="14">
        <v>15653</v>
      </c>
      <c r="G17" s="10">
        <v>6031</v>
      </c>
      <c r="H17" s="13">
        <f>G17/F17%</f>
        <v>38.529355395131923</v>
      </c>
      <c r="I17" s="14">
        <v>8779</v>
      </c>
      <c r="J17" s="10">
        <v>2802</v>
      </c>
      <c r="K17" s="13">
        <f>J17/I17%</f>
        <v>31.917074837680826</v>
      </c>
      <c r="L17" s="14">
        <f>F17+I17</f>
        <v>24432</v>
      </c>
      <c r="M17" s="15">
        <f>G17+J17</f>
        <v>8833</v>
      </c>
      <c r="N17" s="13">
        <f>M17/L17%</f>
        <v>36.153405370006553</v>
      </c>
      <c r="O17" s="14">
        <v>91148</v>
      </c>
      <c r="P17" s="10">
        <v>36858</v>
      </c>
      <c r="Q17" s="13">
        <f>P17/O17%</f>
        <v>40.437530170711369</v>
      </c>
      <c r="R17" s="14">
        <f>L17+O17</f>
        <v>115580</v>
      </c>
      <c r="S17" s="10">
        <f>M17+P17</f>
        <v>45691</v>
      </c>
      <c r="T17" s="13">
        <f>S17/R17%</f>
        <v>39.531925938743726</v>
      </c>
      <c r="U17" s="13">
        <f>Q17-H17</f>
        <v>1.9081747755794467</v>
      </c>
      <c r="V17" s="13">
        <f>Q17-K17</f>
        <v>8.5204553330305437</v>
      </c>
      <c r="W17" s="12">
        <f>Q17-N17</f>
        <v>4.2841248007048165</v>
      </c>
      <c r="X17" s="52"/>
    </row>
    <row r="18" spans="1:24" thickBot="1" x14ac:dyDescent="0.25">
      <c r="A18" s="11"/>
      <c r="B18" s="9"/>
      <c r="C18" s="9"/>
      <c r="D18" s="7" t="s">
        <v>1257</v>
      </c>
      <c r="E18" s="7" t="s">
        <v>0</v>
      </c>
      <c r="F18" s="9"/>
      <c r="G18" s="8">
        <v>7110</v>
      </c>
      <c r="H18" s="7">
        <f>G18/F17%</f>
        <v>45.422602695968827</v>
      </c>
      <c r="I18" s="9"/>
      <c r="J18" s="8">
        <v>4264</v>
      </c>
      <c r="K18" s="7">
        <f>J18/I17%</f>
        <v>48.570452215514294</v>
      </c>
      <c r="L18" s="9"/>
      <c r="M18" s="10">
        <f>G18+J18</f>
        <v>11374</v>
      </c>
      <c r="N18" s="7">
        <f>M18/L17%</f>
        <v>46.553700065487888</v>
      </c>
      <c r="O18" s="9"/>
      <c r="P18" s="8">
        <v>37591</v>
      </c>
      <c r="Q18" s="7">
        <f>P18/O17%</f>
        <v>41.241716768332822</v>
      </c>
      <c r="R18" s="9"/>
      <c r="S18" s="8">
        <f>M18+P18</f>
        <v>48965</v>
      </c>
      <c r="T18" s="7">
        <f>S18/R17%</f>
        <v>42.364595950856554</v>
      </c>
      <c r="U18" s="7">
        <f>Q18-H18</f>
        <v>-4.1808859276360053</v>
      </c>
      <c r="V18" s="7">
        <f>Q18-K18</f>
        <v>-7.3287354471814723</v>
      </c>
      <c r="W18" s="6">
        <f>Q18-N18</f>
        <v>-5.3119832971550665</v>
      </c>
      <c r="X18" s="52"/>
    </row>
    <row r="19" spans="1:24" ht="15" x14ac:dyDescent="0.2">
      <c r="A19" s="25" t="s">
        <v>1256</v>
      </c>
      <c r="B19" s="24" t="s">
        <v>1255</v>
      </c>
      <c r="C19" s="23">
        <v>2020</v>
      </c>
      <c r="D19" s="21" t="s">
        <v>1252</v>
      </c>
      <c r="E19" s="21" t="s">
        <v>0</v>
      </c>
      <c r="F19" s="22">
        <v>30994</v>
      </c>
      <c r="G19" s="15">
        <v>19023</v>
      </c>
      <c r="H19" s="21">
        <f>G19/F19%</f>
        <v>61.376395431373815</v>
      </c>
      <c r="I19" s="22">
        <v>10756</v>
      </c>
      <c r="J19" s="15">
        <v>6555</v>
      </c>
      <c r="K19" s="21">
        <f>J19/I19%</f>
        <v>60.9427296392711</v>
      </c>
      <c r="L19" s="22">
        <f>F19+I19</f>
        <v>41750</v>
      </c>
      <c r="M19" s="15">
        <f>G19+J19</f>
        <v>25578</v>
      </c>
      <c r="N19" s="21">
        <f>M19/L19%</f>
        <v>61.264670658682633</v>
      </c>
      <c r="O19" s="22">
        <v>64349</v>
      </c>
      <c r="P19" s="15">
        <v>30808</v>
      </c>
      <c r="Q19" s="21">
        <f>P19/O19%</f>
        <v>47.876423876050907</v>
      </c>
      <c r="R19" s="22">
        <f>L19+O19</f>
        <v>106099</v>
      </c>
      <c r="S19" s="15">
        <f>M19+P19</f>
        <v>56386</v>
      </c>
      <c r="T19" s="21">
        <f>S19/R19%</f>
        <v>53.144704474123223</v>
      </c>
      <c r="U19" s="21">
        <f>Q19-H19</f>
        <v>-13.499971555322908</v>
      </c>
      <c r="V19" s="21">
        <f>Q19-K19</f>
        <v>-13.066305763220193</v>
      </c>
      <c r="W19" s="20">
        <f>Q19-N19</f>
        <v>-13.388246782631725</v>
      </c>
      <c r="X19" s="52"/>
    </row>
    <row r="20" spans="1:24" thickBot="1" x14ac:dyDescent="0.25">
      <c r="A20" s="18"/>
      <c r="B20" s="17"/>
      <c r="C20" s="19"/>
      <c r="D20" s="13" t="s">
        <v>1254</v>
      </c>
      <c r="E20" s="13" t="s">
        <v>4</v>
      </c>
      <c r="F20" s="19"/>
      <c r="G20" s="10">
        <v>10264</v>
      </c>
      <c r="H20" s="13">
        <f>G20/F19%</f>
        <v>33.116086984577663</v>
      </c>
      <c r="I20" s="19"/>
      <c r="J20" s="10">
        <v>3413</v>
      </c>
      <c r="K20" s="13">
        <f>J20/I19%</f>
        <v>31.731126812941614</v>
      </c>
      <c r="L20" s="19"/>
      <c r="M20" s="10">
        <f>G20+J20</f>
        <v>13677</v>
      </c>
      <c r="N20" s="13">
        <f>M20/L19%</f>
        <v>32.75928143712575</v>
      </c>
      <c r="O20" s="19"/>
      <c r="P20" s="10">
        <v>29001</v>
      </c>
      <c r="Q20" s="13">
        <f>P20/O19%</f>
        <v>45.068299429672564</v>
      </c>
      <c r="R20" s="19"/>
      <c r="S20" s="10">
        <f>M20+P20</f>
        <v>42678</v>
      </c>
      <c r="T20" s="13">
        <f>S20/R19%</f>
        <v>40.224695802976463</v>
      </c>
      <c r="U20" s="13">
        <f>Q20-H20</f>
        <v>11.952212445094901</v>
      </c>
      <c r="V20" s="13">
        <f>Q20-K20</f>
        <v>13.33717261673095</v>
      </c>
      <c r="W20" s="12">
        <f>Q20-N20</f>
        <v>12.309017992546814</v>
      </c>
      <c r="X20" s="52"/>
    </row>
    <row r="21" spans="1:24" ht="15" x14ac:dyDescent="0.2">
      <c r="A21" s="18"/>
      <c r="B21" s="17"/>
      <c r="C21" s="16">
        <v>2016</v>
      </c>
      <c r="D21" s="13" t="s">
        <v>1253</v>
      </c>
      <c r="E21" s="13" t="s">
        <v>2</v>
      </c>
      <c r="F21" s="14">
        <v>9724</v>
      </c>
      <c r="G21" s="10">
        <v>3629</v>
      </c>
      <c r="H21" s="13">
        <f>G21/F21%</f>
        <v>37.320032908268203</v>
      </c>
      <c r="I21" s="14">
        <v>6497</v>
      </c>
      <c r="J21" s="10">
        <v>2178</v>
      </c>
      <c r="K21" s="13">
        <f>J21/I21%</f>
        <v>33.523164537478834</v>
      </c>
      <c r="L21" s="14">
        <f>F21+I21</f>
        <v>16221</v>
      </c>
      <c r="M21" s="15">
        <f>G21+J21</f>
        <v>5807</v>
      </c>
      <c r="N21" s="13">
        <f>M21/L21%</f>
        <v>35.799272547931693</v>
      </c>
      <c r="O21" s="14">
        <v>72970</v>
      </c>
      <c r="P21" s="10">
        <v>27638</v>
      </c>
      <c r="Q21" s="13">
        <f>P21/O21%</f>
        <v>37.875839386049059</v>
      </c>
      <c r="R21" s="14">
        <f>L21+O21</f>
        <v>89191</v>
      </c>
      <c r="S21" s="10">
        <f>M21+P21</f>
        <v>33445</v>
      </c>
      <c r="T21" s="13">
        <f>S21/R21%</f>
        <v>37.498178067293786</v>
      </c>
      <c r="U21" s="13">
        <f>Q21-H21</f>
        <v>0.55580647778085535</v>
      </c>
      <c r="V21" s="13">
        <f>Q21-K21</f>
        <v>4.3526748485702242</v>
      </c>
      <c r="W21" s="12">
        <f>Q21-N21</f>
        <v>2.0765668381173654</v>
      </c>
      <c r="X21" s="52"/>
    </row>
    <row r="22" spans="1:24" thickBot="1" x14ac:dyDescent="0.25">
      <c r="A22" s="11"/>
      <c r="B22" s="9"/>
      <c r="C22" s="9"/>
      <c r="D22" s="7" t="s">
        <v>1252</v>
      </c>
      <c r="E22" s="7" t="s">
        <v>0</v>
      </c>
      <c r="F22" s="9"/>
      <c r="G22" s="8">
        <v>4159</v>
      </c>
      <c r="H22" s="7">
        <f>G22/F21%</f>
        <v>42.770464829288358</v>
      </c>
      <c r="I22" s="9"/>
      <c r="J22" s="8">
        <v>2876</v>
      </c>
      <c r="K22" s="7">
        <f>J22/I21%</f>
        <v>44.266584577497305</v>
      </c>
      <c r="L22" s="9"/>
      <c r="M22" s="10">
        <f>G22+J22</f>
        <v>7035</v>
      </c>
      <c r="N22" s="7">
        <f>M22/L21%</f>
        <v>43.369705936748659</v>
      </c>
      <c r="O22" s="9"/>
      <c r="P22" s="8">
        <v>28820</v>
      </c>
      <c r="Q22" s="7">
        <f>P22/O21%</f>
        <v>39.495683157461968</v>
      </c>
      <c r="R22" s="9"/>
      <c r="S22" s="8">
        <f>M22+P22</f>
        <v>35855</v>
      </c>
      <c r="T22" s="7">
        <f>S22/R21%</f>
        <v>40.200244419279976</v>
      </c>
      <c r="U22" s="7">
        <f>Q22-H22</f>
        <v>-3.2747816718263891</v>
      </c>
      <c r="V22" s="7">
        <f>Q22-K22</f>
        <v>-4.7709014200353366</v>
      </c>
      <c r="W22" s="6">
        <f>Q22-N22</f>
        <v>-3.8740227792866904</v>
      </c>
      <c r="X22" s="52"/>
    </row>
    <row r="23" spans="1:24" ht="15" x14ac:dyDescent="0.2">
      <c r="A23" s="25" t="s">
        <v>1251</v>
      </c>
      <c r="B23" s="24" t="s">
        <v>1250</v>
      </c>
      <c r="C23" s="23">
        <v>2020</v>
      </c>
      <c r="D23" s="21" t="s">
        <v>1249</v>
      </c>
      <c r="E23" s="21" t="s">
        <v>0</v>
      </c>
      <c r="F23" s="22">
        <v>33559</v>
      </c>
      <c r="G23" s="15">
        <v>19280</v>
      </c>
      <c r="H23" s="21">
        <f>G23/F23%</f>
        <v>57.451056348520524</v>
      </c>
      <c r="I23" s="22">
        <v>10918</v>
      </c>
      <c r="J23" s="15">
        <v>6439</v>
      </c>
      <c r="K23" s="21">
        <f>J23/I23%</f>
        <v>58.976002930939728</v>
      </c>
      <c r="L23" s="22">
        <f>F23+I23</f>
        <v>44477</v>
      </c>
      <c r="M23" s="15">
        <f>G23+J23</f>
        <v>25719</v>
      </c>
      <c r="N23" s="21">
        <f>M23/L23%</f>
        <v>57.825392899700972</v>
      </c>
      <c r="O23" s="22">
        <v>63713</v>
      </c>
      <c r="P23" s="15">
        <v>28276</v>
      </c>
      <c r="Q23" s="21">
        <f>P23/O23%</f>
        <v>44.380267763250828</v>
      </c>
      <c r="R23" s="22">
        <f>L23+O23</f>
        <v>108190</v>
      </c>
      <c r="S23" s="15">
        <f>M23+P23</f>
        <v>53995</v>
      </c>
      <c r="T23" s="21">
        <f>S23/R23%</f>
        <v>49.907570015713091</v>
      </c>
      <c r="U23" s="21">
        <f>Q23-H23</f>
        <v>-13.070788585269696</v>
      </c>
      <c r="V23" s="21">
        <f>Q23-K23</f>
        <v>-14.5957351676889</v>
      </c>
      <c r="W23" s="20">
        <f>Q23-N23</f>
        <v>-13.445125136450145</v>
      </c>
      <c r="X23" s="52"/>
    </row>
    <row r="24" spans="1:24" thickBot="1" x14ac:dyDescent="0.25">
      <c r="A24" s="18"/>
      <c r="B24" s="17"/>
      <c r="C24" s="19"/>
      <c r="D24" s="13" t="s">
        <v>1248</v>
      </c>
      <c r="E24" s="13" t="s">
        <v>4</v>
      </c>
      <c r="F24" s="19"/>
      <c r="G24" s="10">
        <v>13659</v>
      </c>
      <c r="H24" s="13">
        <f>G24/F23%</f>
        <v>40.701451175541585</v>
      </c>
      <c r="I24" s="19"/>
      <c r="J24" s="10">
        <v>4177</v>
      </c>
      <c r="K24" s="13">
        <f>J24/I23%</f>
        <v>38.257922696464554</v>
      </c>
      <c r="L24" s="19"/>
      <c r="M24" s="10">
        <f>G24+J24</f>
        <v>17836</v>
      </c>
      <c r="N24" s="13">
        <f>M24/L23%</f>
        <v>40.101625559277828</v>
      </c>
      <c r="O24" s="19"/>
      <c r="P24" s="10">
        <v>33471</v>
      </c>
      <c r="Q24" s="13">
        <f>P24/O23%</f>
        <v>52.534019744793056</v>
      </c>
      <c r="R24" s="19"/>
      <c r="S24" s="10">
        <f>M24+P24</f>
        <v>51307</v>
      </c>
      <c r="T24" s="13">
        <f>S24/R23%</f>
        <v>47.423052038081153</v>
      </c>
      <c r="U24" s="13">
        <f>Q24-H24</f>
        <v>11.832568569251471</v>
      </c>
      <c r="V24" s="13">
        <f>Q24-K24</f>
        <v>14.276097048328502</v>
      </c>
      <c r="W24" s="12">
        <f>Q24-N24</f>
        <v>12.432394185515228</v>
      </c>
      <c r="X24" s="52"/>
    </row>
    <row r="25" spans="1:24" ht="15" x14ac:dyDescent="0.2">
      <c r="A25" s="18"/>
      <c r="B25" s="17"/>
      <c r="C25" s="16">
        <v>2016</v>
      </c>
      <c r="D25" s="13" t="s">
        <v>1247</v>
      </c>
      <c r="E25" s="13" t="s">
        <v>2</v>
      </c>
      <c r="F25" s="14">
        <v>12992</v>
      </c>
      <c r="G25" s="10">
        <v>4990</v>
      </c>
      <c r="H25" s="13">
        <f>G25/F25%</f>
        <v>38.408251231527096</v>
      </c>
      <c r="I25" s="14">
        <v>6362</v>
      </c>
      <c r="J25" s="10">
        <v>1962</v>
      </c>
      <c r="K25" s="13">
        <f>J25/I25%</f>
        <v>30.839358692235148</v>
      </c>
      <c r="L25" s="14">
        <f>F25+I25</f>
        <v>19354</v>
      </c>
      <c r="M25" s="15">
        <f>G25+J25</f>
        <v>6952</v>
      </c>
      <c r="N25" s="13">
        <f>M25/L25%</f>
        <v>35.920223209672422</v>
      </c>
      <c r="O25" s="14">
        <v>72259</v>
      </c>
      <c r="P25" s="10">
        <v>26749</v>
      </c>
      <c r="Q25" s="13">
        <f>P25/O25%</f>
        <v>37.018226103322768</v>
      </c>
      <c r="R25" s="14">
        <f>L25+O25</f>
        <v>91613</v>
      </c>
      <c r="S25" s="10">
        <f>M25+P25</f>
        <v>33701</v>
      </c>
      <c r="T25" s="13">
        <f>S25/R25%</f>
        <v>36.786263958171872</v>
      </c>
      <c r="U25" s="13">
        <f>Q25-H25</f>
        <v>-1.3900251282043286</v>
      </c>
      <c r="V25" s="13">
        <f>Q25-K25</f>
        <v>6.1788674110876194</v>
      </c>
      <c r="W25" s="12">
        <f>Q25-N25</f>
        <v>1.0980028936503459</v>
      </c>
      <c r="X25" s="52"/>
    </row>
    <row r="26" spans="1:24" thickBot="1" x14ac:dyDescent="0.25">
      <c r="A26" s="11"/>
      <c r="B26" s="9"/>
      <c r="C26" s="9"/>
      <c r="D26" s="7" t="s">
        <v>1246</v>
      </c>
      <c r="E26" s="7" t="s">
        <v>0</v>
      </c>
      <c r="F26" s="9"/>
      <c r="G26" s="8">
        <v>6329</v>
      </c>
      <c r="H26" s="7">
        <f>G26/F25%</f>
        <v>48.714593596059117</v>
      </c>
      <c r="I26" s="9"/>
      <c r="J26" s="8">
        <v>3411</v>
      </c>
      <c r="K26" s="7">
        <f>J26/I25%</f>
        <v>53.615215341087712</v>
      </c>
      <c r="L26" s="9"/>
      <c r="M26" s="10">
        <f>G26+J26</f>
        <v>9740</v>
      </c>
      <c r="N26" s="7">
        <f>M26/L25%</f>
        <v>50.325514105611248</v>
      </c>
      <c r="O26" s="9"/>
      <c r="P26" s="8">
        <v>34240</v>
      </c>
      <c r="Q26" s="7">
        <f>P26/O25%</f>
        <v>47.385100817891193</v>
      </c>
      <c r="R26" s="9"/>
      <c r="S26" s="8">
        <f>M26+P26</f>
        <v>43980</v>
      </c>
      <c r="T26" s="7">
        <f>S26/R25%</f>
        <v>48.006287317302132</v>
      </c>
      <c r="U26" s="7">
        <f>Q26-H26</f>
        <v>-1.3294927781679249</v>
      </c>
      <c r="V26" s="7">
        <f>Q26-K26</f>
        <v>-6.2301145231965194</v>
      </c>
      <c r="W26" s="6">
        <f>Q26-N26</f>
        <v>-2.9404132877200553</v>
      </c>
      <c r="X26" s="52"/>
    </row>
    <row r="27" spans="1:24" ht="15" x14ac:dyDescent="0.2">
      <c r="A27" s="25" t="s">
        <v>1245</v>
      </c>
      <c r="B27" s="24" t="s">
        <v>1244</v>
      </c>
      <c r="C27" s="23">
        <v>2020</v>
      </c>
      <c r="D27" s="21" t="s">
        <v>1242</v>
      </c>
      <c r="E27" s="21" t="s">
        <v>0</v>
      </c>
      <c r="F27" s="22">
        <v>29060</v>
      </c>
      <c r="G27" s="15">
        <v>17052</v>
      </c>
      <c r="H27" s="21">
        <f>G27/F27%</f>
        <v>58.678596008258772</v>
      </c>
      <c r="I27" s="22">
        <v>12207</v>
      </c>
      <c r="J27" s="15">
        <v>7546</v>
      </c>
      <c r="K27" s="21">
        <f>J27/I27%</f>
        <v>61.816990251495049</v>
      </c>
      <c r="L27" s="22">
        <f>F27+I27</f>
        <v>41267</v>
      </c>
      <c r="M27" s="15">
        <f>G27+J27</f>
        <v>24598</v>
      </c>
      <c r="N27" s="21">
        <f>M27/L27%</f>
        <v>59.606949863086726</v>
      </c>
      <c r="O27" s="22">
        <v>57340</v>
      </c>
      <c r="P27" s="15">
        <v>26694</v>
      </c>
      <c r="Q27" s="21">
        <f>P27/O27%</f>
        <v>46.55388908266481</v>
      </c>
      <c r="R27" s="22">
        <f>L27+O27</f>
        <v>98607</v>
      </c>
      <c r="S27" s="15">
        <f>M27+P27</f>
        <v>51292</v>
      </c>
      <c r="T27" s="21">
        <f>S27/R27%</f>
        <v>52.0165911142211</v>
      </c>
      <c r="U27" s="21">
        <f>Q27-H27</f>
        <v>-12.124706925593962</v>
      </c>
      <c r="V27" s="21">
        <f>Q27-K27</f>
        <v>-15.263101168830239</v>
      </c>
      <c r="W27" s="20">
        <f>Q27-N27</f>
        <v>-13.053060780421916</v>
      </c>
      <c r="X27" s="52"/>
    </row>
    <row r="28" spans="1:24" thickBot="1" x14ac:dyDescent="0.25">
      <c r="A28" s="18"/>
      <c r="B28" s="17"/>
      <c r="C28" s="19"/>
      <c r="D28" s="13" t="s">
        <v>1243</v>
      </c>
      <c r="E28" s="13" t="s">
        <v>4</v>
      </c>
      <c r="F28" s="19"/>
      <c r="G28" s="10">
        <v>10345</v>
      </c>
      <c r="H28" s="13">
        <f>G28/F27%</f>
        <v>35.598761183757738</v>
      </c>
      <c r="I28" s="19"/>
      <c r="J28" s="10">
        <v>3713</v>
      </c>
      <c r="K28" s="13">
        <f>J28/I27%</f>
        <v>30.416973867453102</v>
      </c>
      <c r="L28" s="19"/>
      <c r="M28" s="10">
        <f>G28+J28</f>
        <v>14058</v>
      </c>
      <c r="N28" s="13">
        <f>M28/L27%</f>
        <v>34.065960694986309</v>
      </c>
      <c r="O28" s="19"/>
      <c r="P28" s="10">
        <v>26684</v>
      </c>
      <c r="Q28" s="13">
        <f>P28/O27%</f>
        <v>46.536449250087202</v>
      </c>
      <c r="R28" s="19"/>
      <c r="S28" s="10">
        <f>M28+P28</f>
        <v>40742</v>
      </c>
      <c r="T28" s="13">
        <f>S28/R27%</f>
        <v>41.317553520541139</v>
      </c>
      <c r="U28" s="13">
        <f>Q28-H28</f>
        <v>10.937688066329464</v>
      </c>
      <c r="V28" s="13">
        <f>Q28-K28</f>
        <v>16.1194753826341</v>
      </c>
      <c r="W28" s="12">
        <f>Q28-N28</f>
        <v>12.470488555100893</v>
      </c>
      <c r="X28" s="52"/>
    </row>
    <row r="29" spans="1:24" ht="15" x14ac:dyDescent="0.2">
      <c r="A29" s="18"/>
      <c r="B29" s="17"/>
      <c r="C29" s="16">
        <v>2016</v>
      </c>
      <c r="D29" s="13" t="s">
        <v>1243</v>
      </c>
      <c r="E29" s="13" t="s">
        <v>2</v>
      </c>
      <c r="F29" s="14">
        <v>11285</v>
      </c>
      <c r="G29" s="10">
        <v>4013</v>
      </c>
      <c r="H29" s="13">
        <f>G29/F29%</f>
        <v>35.560478511298186</v>
      </c>
      <c r="I29" s="14">
        <v>7074</v>
      </c>
      <c r="J29" s="10">
        <v>1970</v>
      </c>
      <c r="K29" s="13">
        <f>J29/I29%</f>
        <v>27.848459146169073</v>
      </c>
      <c r="L29" s="14">
        <f>F29+I29</f>
        <v>18359</v>
      </c>
      <c r="M29" s="15">
        <f>G29+J29</f>
        <v>5983</v>
      </c>
      <c r="N29" s="13">
        <f>M29/L29%</f>
        <v>32.588920965194184</v>
      </c>
      <c r="O29" s="14">
        <v>75695</v>
      </c>
      <c r="P29" s="10">
        <v>29610</v>
      </c>
      <c r="Q29" s="13">
        <f>P29/O29%</f>
        <v>39.117511064138974</v>
      </c>
      <c r="R29" s="14">
        <f>L29+O29</f>
        <v>94054</v>
      </c>
      <c r="S29" s="10">
        <f>M29+P29</f>
        <v>35593</v>
      </c>
      <c r="T29" s="13">
        <f>S29/R29%</f>
        <v>37.843153932847088</v>
      </c>
      <c r="U29" s="13">
        <f>Q29-H29</f>
        <v>3.5570325528407878</v>
      </c>
      <c r="V29" s="13">
        <f>Q29-K29</f>
        <v>11.2690519179699</v>
      </c>
      <c r="W29" s="12">
        <f>Q29-N29</f>
        <v>6.5285900989447896</v>
      </c>
      <c r="X29" s="52"/>
    </row>
    <row r="30" spans="1:24" thickBot="1" x14ac:dyDescent="0.25">
      <c r="A30" s="11"/>
      <c r="B30" s="9"/>
      <c r="C30" s="9"/>
      <c r="D30" s="7" t="s">
        <v>1242</v>
      </c>
      <c r="E30" s="7" t="s">
        <v>0</v>
      </c>
      <c r="F30" s="9"/>
      <c r="G30" s="8">
        <v>5078</v>
      </c>
      <c r="H30" s="7">
        <f>G30/F29%</f>
        <v>44.997784669915816</v>
      </c>
      <c r="I30" s="9"/>
      <c r="J30" s="8">
        <v>3551</v>
      </c>
      <c r="K30" s="7">
        <f>J30/I29%</f>
        <v>50.19790783149562</v>
      </c>
      <c r="L30" s="9"/>
      <c r="M30" s="10">
        <f>G30+J30</f>
        <v>8629</v>
      </c>
      <c r="N30" s="7">
        <f>M30/L29%</f>
        <v>47.001470668337056</v>
      </c>
      <c r="O30" s="9"/>
      <c r="P30" s="8">
        <v>31099</v>
      </c>
      <c r="Q30" s="7">
        <f>P30/O29%</f>
        <v>41.084615892727392</v>
      </c>
      <c r="R30" s="9"/>
      <c r="S30" s="8">
        <f>M30+P30</f>
        <v>39728</v>
      </c>
      <c r="T30" s="7">
        <f>S30/R29%</f>
        <v>42.239564505496844</v>
      </c>
      <c r="U30" s="7">
        <f>Q30-H30</f>
        <v>-3.9131687771884245</v>
      </c>
      <c r="V30" s="7">
        <f>Q30-K30</f>
        <v>-9.1132919387682279</v>
      </c>
      <c r="W30" s="6">
        <f>Q30-N30</f>
        <v>-5.9168547756096643</v>
      </c>
      <c r="X30" s="52"/>
    </row>
    <row r="31" spans="1:24" ht="15" x14ac:dyDescent="0.2">
      <c r="A31" s="25" t="s">
        <v>1241</v>
      </c>
      <c r="B31" s="24" t="s">
        <v>1240</v>
      </c>
      <c r="C31" s="23">
        <v>2020</v>
      </c>
      <c r="D31" s="21" t="s">
        <v>1239</v>
      </c>
      <c r="E31" s="21" t="s">
        <v>0</v>
      </c>
      <c r="F31" s="22">
        <v>27181</v>
      </c>
      <c r="G31" s="15">
        <v>16433</v>
      </c>
      <c r="H31" s="21">
        <f>G31/F31%</f>
        <v>60.457672638975758</v>
      </c>
      <c r="I31" s="22">
        <v>9631</v>
      </c>
      <c r="J31" s="15">
        <v>5662</v>
      </c>
      <c r="K31" s="21">
        <f>J31/I31%</f>
        <v>58.7893261343578</v>
      </c>
      <c r="L31" s="22">
        <f>F31+I31</f>
        <v>36812</v>
      </c>
      <c r="M31" s="15">
        <f>G31+J31</f>
        <v>22095</v>
      </c>
      <c r="N31" s="21">
        <f>M31/L31%</f>
        <v>60.021188742801257</v>
      </c>
      <c r="O31" s="22">
        <v>67279</v>
      </c>
      <c r="P31" s="15">
        <v>32950</v>
      </c>
      <c r="Q31" s="21">
        <f>P31/O31%</f>
        <v>48.975163126681437</v>
      </c>
      <c r="R31" s="22">
        <f>L31+O31</f>
        <v>104091</v>
      </c>
      <c r="S31" s="15">
        <f>M31+P31</f>
        <v>55045</v>
      </c>
      <c r="T31" s="21">
        <f>S31/R31%</f>
        <v>52.881613203831257</v>
      </c>
      <c r="U31" s="21">
        <f>Q31-H31</f>
        <v>-11.482509512294321</v>
      </c>
      <c r="V31" s="21">
        <f>Q31-K31</f>
        <v>-9.8141630076763633</v>
      </c>
      <c r="W31" s="20">
        <f>Q31-N31</f>
        <v>-11.04602561611982</v>
      </c>
      <c r="X31" s="52"/>
    </row>
    <row r="32" spans="1:24" thickBot="1" x14ac:dyDescent="0.25">
      <c r="A32" s="18"/>
      <c r="B32" s="17"/>
      <c r="C32" s="19"/>
      <c r="D32" s="13" t="s">
        <v>1087</v>
      </c>
      <c r="E32" s="13" t="s">
        <v>4</v>
      </c>
      <c r="F32" s="19"/>
      <c r="G32" s="10">
        <v>9793</v>
      </c>
      <c r="H32" s="13">
        <f>G32/F31%</f>
        <v>36.028843677568887</v>
      </c>
      <c r="I32" s="19"/>
      <c r="J32" s="10">
        <v>3066</v>
      </c>
      <c r="K32" s="13">
        <f>J32/I31%</f>
        <v>31.834700446474923</v>
      </c>
      <c r="L32" s="19"/>
      <c r="M32" s="10">
        <f>G32+J32</f>
        <v>12859</v>
      </c>
      <c r="N32" s="13">
        <f>M32/L31%</f>
        <v>34.931544061719002</v>
      </c>
      <c r="O32" s="19"/>
      <c r="P32" s="10">
        <v>31372</v>
      </c>
      <c r="Q32" s="13">
        <f>P32/O31%</f>
        <v>46.629706149021246</v>
      </c>
      <c r="R32" s="19"/>
      <c r="S32" s="10">
        <f>M32+P32</f>
        <v>44231</v>
      </c>
      <c r="T32" s="13">
        <f>S32/R31%</f>
        <v>42.492626643994193</v>
      </c>
      <c r="U32" s="13">
        <f>Q32-H32</f>
        <v>10.600862471452359</v>
      </c>
      <c r="V32" s="13">
        <f>Q32-K32</f>
        <v>14.795005702546323</v>
      </c>
      <c r="W32" s="12">
        <f>Q32-N32</f>
        <v>11.698162087302244</v>
      </c>
      <c r="X32" s="52"/>
    </row>
    <row r="33" spans="1:24" ht="15" x14ac:dyDescent="0.2">
      <c r="A33" s="18"/>
      <c r="B33" s="17"/>
      <c r="C33" s="16">
        <v>2016</v>
      </c>
      <c r="D33" s="13" t="s">
        <v>1238</v>
      </c>
      <c r="E33" s="13" t="s">
        <v>2</v>
      </c>
      <c r="F33" s="14">
        <v>8772</v>
      </c>
      <c r="G33" s="10">
        <v>3219</v>
      </c>
      <c r="H33" s="13">
        <f>G33/F33%</f>
        <v>36.696306429548564</v>
      </c>
      <c r="I33" s="14">
        <v>5500</v>
      </c>
      <c r="J33" s="10">
        <v>1640</v>
      </c>
      <c r="K33" s="13">
        <f>J33/I33%</f>
        <v>29.818181818181817</v>
      </c>
      <c r="L33" s="14">
        <f>F33+I33</f>
        <v>14272</v>
      </c>
      <c r="M33" s="15">
        <f>G33+J33</f>
        <v>4859</v>
      </c>
      <c r="N33" s="13">
        <f>M33/L33%</f>
        <v>34.045683856502244</v>
      </c>
      <c r="O33" s="14">
        <v>73034</v>
      </c>
      <c r="P33" s="10">
        <v>27906</v>
      </c>
      <c r="Q33" s="13">
        <f>P33/O33%</f>
        <v>38.209601007749811</v>
      </c>
      <c r="R33" s="14">
        <f>L33+O33</f>
        <v>87306</v>
      </c>
      <c r="S33" s="10">
        <f>M33+P33</f>
        <v>32765</v>
      </c>
      <c r="T33" s="13">
        <f>S33/R33%</f>
        <v>37.528921265434221</v>
      </c>
      <c r="U33" s="13">
        <f>Q33-H33</f>
        <v>1.513294578201247</v>
      </c>
      <c r="V33" s="13">
        <f>Q33-K33</f>
        <v>8.3914191895679942</v>
      </c>
      <c r="W33" s="12">
        <f>Q33-N33</f>
        <v>4.163917151247567</v>
      </c>
      <c r="X33" s="52"/>
    </row>
    <row r="34" spans="1:24" thickBot="1" x14ac:dyDescent="0.25">
      <c r="A34" s="11"/>
      <c r="B34" s="9"/>
      <c r="C34" s="9"/>
      <c r="D34" s="7" t="s">
        <v>1237</v>
      </c>
      <c r="E34" s="7" t="s">
        <v>0</v>
      </c>
      <c r="F34" s="9"/>
      <c r="G34" s="8">
        <v>5142</v>
      </c>
      <c r="H34" s="7">
        <f>G34/F33%</f>
        <v>58.618331053351575</v>
      </c>
      <c r="I34" s="9"/>
      <c r="J34" s="8">
        <v>3434</v>
      </c>
      <c r="K34" s="7">
        <f>J34/I33%</f>
        <v>62.436363636363637</v>
      </c>
      <c r="L34" s="9"/>
      <c r="M34" s="10">
        <f>G34+J34</f>
        <v>8576</v>
      </c>
      <c r="N34" s="7">
        <f>M34/L33%</f>
        <v>60.08968609865471</v>
      </c>
      <c r="O34" s="9"/>
      <c r="P34" s="8">
        <v>41366</v>
      </c>
      <c r="Q34" s="7">
        <f>P34/O33%</f>
        <v>56.639373442506226</v>
      </c>
      <c r="R34" s="9"/>
      <c r="S34" s="8">
        <f>M34+P34</f>
        <v>49942</v>
      </c>
      <c r="T34" s="7">
        <f>S34/R33%</f>
        <v>57.203399537259756</v>
      </c>
      <c r="U34" s="7">
        <f>Q34-H34</f>
        <v>-1.9789576108453488</v>
      </c>
      <c r="V34" s="7">
        <f>Q34-K34</f>
        <v>-5.7969901938574111</v>
      </c>
      <c r="W34" s="6">
        <f>Q34-N34</f>
        <v>-3.4503126561484834</v>
      </c>
      <c r="X34" s="52"/>
    </row>
    <row r="35" spans="1:24" ht="15" x14ac:dyDescent="0.2">
      <c r="A35" s="25" t="s">
        <v>1236</v>
      </c>
      <c r="B35" s="24" t="s">
        <v>1235</v>
      </c>
      <c r="C35" s="23">
        <v>2020</v>
      </c>
      <c r="D35" s="21" t="s">
        <v>1232</v>
      </c>
      <c r="E35" s="21" t="s">
        <v>0</v>
      </c>
      <c r="F35" s="22">
        <v>31165</v>
      </c>
      <c r="G35" s="15">
        <v>19530</v>
      </c>
      <c r="H35" s="21">
        <f>G35/F35%</f>
        <v>62.666452751484044</v>
      </c>
      <c r="I35" s="22">
        <v>9311</v>
      </c>
      <c r="J35" s="15">
        <v>5982</v>
      </c>
      <c r="K35" s="21">
        <f>J35/I35%</f>
        <v>64.246590054773918</v>
      </c>
      <c r="L35" s="22">
        <f>F35+I35</f>
        <v>40476</v>
      </c>
      <c r="M35" s="15">
        <f>G35+J35</f>
        <v>25512</v>
      </c>
      <c r="N35" s="21">
        <f>M35/L35%</f>
        <v>63.029943670323156</v>
      </c>
      <c r="O35" s="22">
        <v>55896</v>
      </c>
      <c r="P35" s="15">
        <v>29474</v>
      </c>
      <c r="Q35" s="21">
        <f>P35/O35%</f>
        <v>52.730070130241877</v>
      </c>
      <c r="R35" s="22">
        <f>L35+O35</f>
        <v>96372</v>
      </c>
      <c r="S35" s="15">
        <f>M35+P35</f>
        <v>54986</v>
      </c>
      <c r="T35" s="21">
        <f>S35/R35%</f>
        <v>57.055991366787033</v>
      </c>
      <c r="U35" s="21">
        <f>Q35-H35</f>
        <v>-9.9363826212421671</v>
      </c>
      <c r="V35" s="21">
        <f>Q35-K35</f>
        <v>-11.516519924532041</v>
      </c>
      <c r="W35" s="20">
        <f>Q35-N35</f>
        <v>-10.299873540081279</v>
      </c>
      <c r="X35" s="52"/>
    </row>
    <row r="36" spans="1:24" thickBot="1" x14ac:dyDescent="0.25">
      <c r="A36" s="18"/>
      <c r="B36" s="17"/>
      <c r="C36" s="19"/>
      <c r="D36" s="13" t="s">
        <v>1234</v>
      </c>
      <c r="E36" s="13" t="s">
        <v>4</v>
      </c>
      <c r="F36" s="19"/>
      <c r="G36" s="10">
        <v>9940</v>
      </c>
      <c r="H36" s="13">
        <f>G36/F35%</f>
        <v>31.894753730146</v>
      </c>
      <c r="I36" s="19"/>
      <c r="J36" s="10">
        <v>2471</v>
      </c>
      <c r="K36" s="13">
        <f>J36/I35%</f>
        <v>26.538502846096016</v>
      </c>
      <c r="L36" s="19"/>
      <c r="M36" s="10">
        <f>G36+J36</f>
        <v>12411</v>
      </c>
      <c r="N36" s="13">
        <f>M36/L35%</f>
        <v>30.662614882893568</v>
      </c>
      <c r="O36" s="19"/>
      <c r="P36" s="10">
        <v>22189</v>
      </c>
      <c r="Q36" s="13">
        <f>P36/O35%</f>
        <v>39.696937169028196</v>
      </c>
      <c r="R36" s="19"/>
      <c r="S36" s="10">
        <f>M36+P36</f>
        <v>34600</v>
      </c>
      <c r="T36" s="13">
        <f>S36/R35%</f>
        <v>35.902544307475196</v>
      </c>
      <c r="U36" s="13">
        <f>Q36-H36</f>
        <v>7.8021834388821958</v>
      </c>
      <c r="V36" s="13">
        <f>Q36-K36</f>
        <v>13.15843432293218</v>
      </c>
      <c r="W36" s="12">
        <f>Q36-N36</f>
        <v>9.0343222861346284</v>
      </c>
      <c r="X36" s="52"/>
    </row>
    <row r="37" spans="1:24" ht="15" x14ac:dyDescent="0.2">
      <c r="A37" s="18"/>
      <c r="B37" s="17"/>
      <c r="C37" s="16">
        <v>2016</v>
      </c>
      <c r="D37" s="13" t="s">
        <v>1233</v>
      </c>
      <c r="E37" s="13" t="s">
        <v>2</v>
      </c>
      <c r="F37" s="14">
        <v>11085</v>
      </c>
      <c r="G37" s="10">
        <v>3488</v>
      </c>
      <c r="H37" s="13">
        <f>G37/F37%</f>
        <v>31.465944970681104</v>
      </c>
      <c r="I37" s="14">
        <v>5860</v>
      </c>
      <c r="J37" s="10">
        <v>1502</v>
      </c>
      <c r="K37" s="13">
        <f>J37/I37%</f>
        <v>25.631399317406142</v>
      </c>
      <c r="L37" s="14">
        <f>F37+I37</f>
        <v>16945</v>
      </c>
      <c r="M37" s="15">
        <f>G37+J37</f>
        <v>4990</v>
      </c>
      <c r="N37" s="13">
        <f>M37/L37%</f>
        <v>29.448214812629097</v>
      </c>
      <c r="O37" s="14">
        <v>68600</v>
      </c>
      <c r="P37" s="10">
        <v>21632</v>
      </c>
      <c r="Q37" s="13">
        <f>P37/O37%</f>
        <v>31.533527696793001</v>
      </c>
      <c r="R37" s="14">
        <f>L37+O37</f>
        <v>85545</v>
      </c>
      <c r="S37" s="10">
        <f>M37+P37</f>
        <v>26622</v>
      </c>
      <c r="T37" s="13">
        <f>S37/R37%</f>
        <v>31.120462914255654</v>
      </c>
      <c r="U37" s="13">
        <f>Q37-H37</f>
        <v>6.7582726111897529E-2</v>
      </c>
      <c r="V37" s="13">
        <f>Q37-K37</f>
        <v>5.9021283793868591</v>
      </c>
      <c r="W37" s="12">
        <f>Q37-N37</f>
        <v>2.0853128841639048</v>
      </c>
      <c r="X37" s="52"/>
    </row>
    <row r="38" spans="1:24" thickBot="1" x14ac:dyDescent="0.25">
      <c r="A38" s="11"/>
      <c r="B38" s="9"/>
      <c r="C38" s="9"/>
      <c r="D38" s="7" t="s">
        <v>1232</v>
      </c>
      <c r="E38" s="7" t="s">
        <v>0</v>
      </c>
      <c r="F38" s="9"/>
      <c r="G38" s="8">
        <v>6027</v>
      </c>
      <c r="H38" s="7">
        <f>G38/F37%</f>
        <v>54.37077131258458</v>
      </c>
      <c r="I38" s="9"/>
      <c r="J38" s="8">
        <v>3264</v>
      </c>
      <c r="K38" s="7">
        <f>J38/I37%</f>
        <v>55.69965870307167</v>
      </c>
      <c r="L38" s="9"/>
      <c r="M38" s="10">
        <f>G38+J38</f>
        <v>9291</v>
      </c>
      <c r="N38" s="7">
        <f>M38/L37%</f>
        <v>54.830333431690768</v>
      </c>
      <c r="O38" s="9"/>
      <c r="P38" s="8">
        <v>36547</v>
      </c>
      <c r="Q38" s="7">
        <f>P38/O37%</f>
        <v>53.275510204081634</v>
      </c>
      <c r="R38" s="9"/>
      <c r="S38" s="8">
        <f>M38+P38</f>
        <v>45838</v>
      </c>
      <c r="T38" s="7">
        <f>S38/R37%</f>
        <v>53.583494067449877</v>
      </c>
      <c r="U38" s="7">
        <f>Q38-H38</f>
        <v>-1.095261108502946</v>
      </c>
      <c r="V38" s="7">
        <f>Q38-K38</f>
        <v>-2.4241484989900357</v>
      </c>
      <c r="W38" s="6">
        <f>Q38-N38</f>
        <v>-1.5548232276091341</v>
      </c>
      <c r="X38" s="52"/>
    </row>
    <row r="39" spans="1:24" ht="15" x14ac:dyDescent="0.2">
      <c r="A39" s="25" t="s">
        <v>1231</v>
      </c>
      <c r="B39" s="24" t="s">
        <v>1230</v>
      </c>
      <c r="C39" s="23">
        <v>2020</v>
      </c>
      <c r="D39" s="21" t="s">
        <v>1227</v>
      </c>
      <c r="E39" s="21" t="s">
        <v>0</v>
      </c>
      <c r="F39" s="22">
        <v>36754</v>
      </c>
      <c r="G39" s="15">
        <v>24052</v>
      </c>
      <c r="H39" s="21">
        <f>G39/F39%</f>
        <v>65.440496272514551</v>
      </c>
      <c r="I39" s="22">
        <v>12070</v>
      </c>
      <c r="J39" s="15">
        <v>7916</v>
      </c>
      <c r="K39" s="21">
        <f>J39/I39%</f>
        <v>65.584092792046391</v>
      </c>
      <c r="L39" s="22">
        <f>F39+I39</f>
        <v>48824</v>
      </c>
      <c r="M39" s="15">
        <f>G39+J39</f>
        <v>31968</v>
      </c>
      <c r="N39" s="21">
        <f>M39/L39%</f>
        <v>65.475995412092416</v>
      </c>
      <c r="O39" s="22">
        <v>77018</v>
      </c>
      <c r="P39" s="15">
        <v>41840</v>
      </c>
      <c r="Q39" s="21">
        <f>P39/O39%</f>
        <v>54.324962995663356</v>
      </c>
      <c r="R39" s="22">
        <f>L39+O39</f>
        <v>125842</v>
      </c>
      <c r="S39" s="15">
        <f>M39+P39</f>
        <v>73808</v>
      </c>
      <c r="T39" s="21">
        <f>S39/R39%</f>
        <v>58.651324676975889</v>
      </c>
      <c r="U39" s="21">
        <f>Q39-H39</f>
        <v>-11.115533276851195</v>
      </c>
      <c r="V39" s="21">
        <f>Q39-K39</f>
        <v>-11.259129796383036</v>
      </c>
      <c r="W39" s="20">
        <f>Q39-N39</f>
        <v>-11.151032416429061</v>
      </c>
      <c r="X39" s="52"/>
    </row>
    <row r="40" spans="1:24" thickBot="1" x14ac:dyDescent="0.25">
      <c r="A40" s="18"/>
      <c r="B40" s="17"/>
      <c r="C40" s="19"/>
      <c r="D40" s="13" t="s">
        <v>1229</v>
      </c>
      <c r="E40" s="13" t="s">
        <v>4</v>
      </c>
      <c r="F40" s="19"/>
      <c r="G40" s="10">
        <v>11739</v>
      </c>
      <c r="H40" s="13">
        <f>G40/F39%</f>
        <v>31.93938074767372</v>
      </c>
      <c r="I40" s="19"/>
      <c r="J40" s="10">
        <v>3467</v>
      </c>
      <c r="K40" s="13">
        <f>J40/I39%</f>
        <v>28.72410936205468</v>
      </c>
      <c r="L40" s="19"/>
      <c r="M40" s="10">
        <f>G40+J40</f>
        <v>15206</v>
      </c>
      <c r="N40" s="13">
        <f>M40/L39%</f>
        <v>31.144519088972636</v>
      </c>
      <c r="O40" s="19"/>
      <c r="P40" s="10">
        <v>32224</v>
      </c>
      <c r="Q40" s="13">
        <f>P40/O39%</f>
        <v>41.839569970656214</v>
      </c>
      <c r="R40" s="19"/>
      <c r="S40" s="10">
        <f>M40+P40</f>
        <v>47430</v>
      </c>
      <c r="T40" s="13">
        <f>S40/R39%</f>
        <v>37.69011935601786</v>
      </c>
      <c r="U40" s="13">
        <f>Q40-H40</f>
        <v>9.9001892229824939</v>
      </c>
      <c r="V40" s="13">
        <f>Q40-K40</f>
        <v>13.115460608601534</v>
      </c>
      <c r="W40" s="12">
        <f>Q40-N40</f>
        <v>10.695050881683578</v>
      </c>
      <c r="X40" s="52"/>
    </row>
    <row r="41" spans="1:24" ht="15" x14ac:dyDescent="0.2">
      <c r="A41" s="18"/>
      <c r="B41" s="17"/>
      <c r="C41" s="16">
        <v>2016</v>
      </c>
      <c r="D41" s="13" t="s">
        <v>1228</v>
      </c>
      <c r="E41" s="13" t="s">
        <v>2</v>
      </c>
      <c r="F41" s="14">
        <v>13206</v>
      </c>
      <c r="G41" s="10">
        <v>4900</v>
      </c>
      <c r="H41" s="13">
        <f>G41/F41%</f>
        <v>37.104346509162504</v>
      </c>
      <c r="I41" s="14">
        <v>7671</v>
      </c>
      <c r="J41" s="10">
        <v>2466</v>
      </c>
      <c r="K41" s="13">
        <f>J41/I41%</f>
        <v>32.147047321079391</v>
      </c>
      <c r="L41" s="14">
        <f>F41+I41</f>
        <v>20877</v>
      </c>
      <c r="M41" s="15">
        <f>G41+J41</f>
        <v>7366</v>
      </c>
      <c r="N41" s="13">
        <f>M41/L41%</f>
        <v>35.282847152368632</v>
      </c>
      <c r="O41" s="14">
        <v>92330</v>
      </c>
      <c r="P41" s="10">
        <v>33751</v>
      </c>
      <c r="Q41" s="13">
        <f>P41/O41%</f>
        <v>36.554749268926678</v>
      </c>
      <c r="R41" s="14">
        <f>L41+O41</f>
        <v>113207</v>
      </c>
      <c r="S41" s="10">
        <f>M41+P41</f>
        <v>41117</v>
      </c>
      <c r="T41" s="13">
        <f>S41/R41%</f>
        <v>36.32019221426237</v>
      </c>
      <c r="U41" s="13">
        <f>Q41-H41</f>
        <v>-0.54959724023582623</v>
      </c>
      <c r="V41" s="13">
        <f>Q41-K41</f>
        <v>4.4077019478472863</v>
      </c>
      <c r="W41" s="12">
        <f>Q41-N41</f>
        <v>1.2719021165580457</v>
      </c>
      <c r="X41" s="52"/>
    </row>
    <row r="42" spans="1:24" thickBot="1" x14ac:dyDescent="0.25">
      <c r="A42" s="11"/>
      <c r="B42" s="9"/>
      <c r="C42" s="9"/>
      <c r="D42" s="7" t="s">
        <v>1227</v>
      </c>
      <c r="E42" s="7" t="s">
        <v>0</v>
      </c>
      <c r="F42" s="9"/>
      <c r="G42" s="8">
        <v>5890</v>
      </c>
      <c r="H42" s="7">
        <f>G42/F41%</f>
        <v>44.600938967136152</v>
      </c>
      <c r="I42" s="9"/>
      <c r="J42" s="8">
        <v>3416</v>
      </c>
      <c r="K42" s="7">
        <f>J42/I41%</f>
        <v>44.531351844609574</v>
      </c>
      <c r="L42" s="9"/>
      <c r="M42" s="10">
        <f>G42+J42</f>
        <v>9306</v>
      </c>
      <c r="N42" s="7">
        <f>M42/L41%</f>
        <v>44.575370024428793</v>
      </c>
      <c r="O42" s="9"/>
      <c r="P42" s="8">
        <v>40314</v>
      </c>
      <c r="Q42" s="7">
        <f>P42/O41%</f>
        <v>43.662948120870794</v>
      </c>
      <c r="R42" s="9"/>
      <c r="S42" s="8">
        <f>M42+P42</f>
        <v>49620</v>
      </c>
      <c r="T42" s="7">
        <f>S42/R41%</f>
        <v>43.831211850857279</v>
      </c>
      <c r="U42" s="7">
        <f>Q42-H42</f>
        <v>-0.93799084626535745</v>
      </c>
      <c r="V42" s="7">
        <f>Q42-K42</f>
        <v>-0.86840372373877983</v>
      </c>
      <c r="W42" s="6">
        <f>Q42-N42</f>
        <v>-0.91242190355799835</v>
      </c>
      <c r="X42" s="52"/>
    </row>
    <row r="43" spans="1:24" ht="15" x14ac:dyDescent="0.2">
      <c r="A43" s="25" t="s">
        <v>1226</v>
      </c>
      <c r="B43" s="24" t="s">
        <v>1225</v>
      </c>
      <c r="C43" s="23">
        <v>2020</v>
      </c>
      <c r="D43" s="21" t="s">
        <v>1224</v>
      </c>
      <c r="E43" s="21" t="s">
        <v>0</v>
      </c>
      <c r="F43" s="22">
        <v>43283</v>
      </c>
      <c r="G43" s="15">
        <v>29050</v>
      </c>
      <c r="H43" s="21">
        <f>G43/F43%</f>
        <v>67.116419841508218</v>
      </c>
      <c r="I43" s="22">
        <v>16008</v>
      </c>
      <c r="J43" s="15">
        <v>10668</v>
      </c>
      <c r="K43" s="21">
        <f>J43/I43%</f>
        <v>66.641679160419784</v>
      </c>
      <c r="L43" s="22">
        <f>F43+I43</f>
        <v>59291</v>
      </c>
      <c r="M43" s="15">
        <f>G43+J43</f>
        <v>39718</v>
      </c>
      <c r="N43" s="21">
        <f>M43/L43%</f>
        <v>66.988244421581697</v>
      </c>
      <c r="O43" s="22">
        <v>78273</v>
      </c>
      <c r="P43" s="15">
        <v>42829</v>
      </c>
      <c r="Q43" s="21">
        <f>P43/O43%</f>
        <v>54.717463237642612</v>
      </c>
      <c r="R43" s="22">
        <f>L43+O43</f>
        <v>137564</v>
      </c>
      <c r="S43" s="15">
        <f>M43+P43</f>
        <v>82547</v>
      </c>
      <c r="T43" s="21">
        <f>S43/R43%</f>
        <v>60.006251635602332</v>
      </c>
      <c r="U43" s="21">
        <f>Q43-H43</f>
        <v>-12.398956603865606</v>
      </c>
      <c r="V43" s="21">
        <f>Q43-K43</f>
        <v>-11.924215922777172</v>
      </c>
      <c r="W43" s="20">
        <f>Q43-N43</f>
        <v>-12.270781183939086</v>
      </c>
      <c r="X43" s="52"/>
    </row>
    <row r="44" spans="1:24" thickBot="1" x14ac:dyDescent="0.25">
      <c r="A44" s="18"/>
      <c r="B44" s="17"/>
      <c r="C44" s="19"/>
      <c r="D44" s="13" t="s">
        <v>1223</v>
      </c>
      <c r="E44" s="13" t="s">
        <v>4</v>
      </c>
      <c r="F44" s="19"/>
      <c r="G44" s="10">
        <v>12955</v>
      </c>
      <c r="H44" s="13">
        <f>G44/F43%</f>
        <v>29.930919760645057</v>
      </c>
      <c r="I44" s="19"/>
      <c r="J44" s="10">
        <v>4550</v>
      </c>
      <c r="K44" s="13">
        <f>J44/I43%</f>
        <v>28.423288355822088</v>
      </c>
      <c r="L44" s="19"/>
      <c r="M44" s="10">
        <f>G44+J44</f>
        <v>17505</v>
      </c>
      <c r="N44" s="13">
        <f>M44/L43%</f>
        <v>29.523873775109209</v>
      </c>
      <c r="O44" s="19"/>
      <c r="P44" s="10">
        <v>32046</v>
      </c>
      <c r="Q44" s="13">
        <f>P44/O43%</f>
        <v>40.94132076194856</v>
      </c>
      <c r="R44" s="19"/>
      <c r="S44" s="10">
        <f>M44+P44</f>
        <v>49551</v>
      </c>
      <c r="T44" s="13">
        <f>S44/R43%</f>
        <v>36.020325085051319</v>
      </c>
      <c r="U44" s="13">
        <f>Q44-H44</f>
        <v>11.010401001303503</v>
      </c>
      <c r="V44" s="13">
        <f>Q44-K44</f>
        <v>12.518032406126473</v>
      </c>
      <c r="W44" s="12">
        <f>Q44-N44</f>
        <v>11.417446986839352</v>
      </c>
      <c r="X44" s="52"/>
    </row>
    <row r="45" spans="1:24" ht="15" x14ac:dyDescent="0.2">
      <c r="A45" s="18"/>
      <c r="B45" s="17"/>
      <c r="C45" s="16">
        <v>2016</v>
      </c>
      <c r="D45" s="13" t="s">
        <v>1219</v>
      </c>
      <c r="E45" s="13" t="s">
        <v>2</v>
      </c>
      <c r="F45" s="14">
        <v>17083</v>
      </c>
      <c r="G45" s="10">
        <v>6173</v>
      </c>
      <c r="H45" s="13">
        <f>G45/F45%</f>
        <v>36.135339226131237</v>
      </c>
      <c r="I45" s="14">
        <v>9402</v>
      </c>
      <c r="J45" s="10">
        <v>2818</v>
      </c>
      <c r="K45" s="13">
        <f>J45/I45%</f>
        <v>29.972346309295897</v>
      </c>
      <c r="L45" s="14">
        <f>F45+I45</f>
        <v>26485</v>
      </c>
      <c r="M45" s="15">
        <f>G45+J45</f>
        <v>8991</v>
      </c>
      <c r="N45" s="13">
        <f>M45/L45%</f>
        <v>33.947517462714742</v>
      </c>
      <c r="O45" s="14">
        <v>95662</v>
      </c>
      <c r="P45" s="10">
        <v>34798</v>
      </c>
      <c r="Q45" s="13">
        <f>P45/O45%</f>
        <v>36.375990466433905</v>
      </c>
      <c r="R45" s="14">
        <f>L45+O45</f>
        <v>122147</v>
      </c>
      <c r="S45" s="10">
        <f>M45+P45</f>
        <v>43789</v>
      </c>
      <c r="T45" s="13">
        <f>S45/R45%</f>
        <v>35.849427329365433</v>
      </c>
      <c r="U45" s="13">
        <f>Q45-H45</f>
        <v>0.24065124030266816</v>
      </c>
      <c r="V45" s="13">
        <f>Q45-K45</f>
        <v>6.4036441571380074</v>
      </c>
      <c r="W45" s="12">
        <f>Q45-N45</f>
        <v>2.4284730037191622</v>
      </c>
      <c r="X45" s="52"/>
    </row>
    <row r="46" spans="1:24" thickBot="1" x14ac:dyDescent="0.25">
      <c r="A46" s="11"/>
      <c r="B46" s="9"/>
      <c r="C46" s="9"/>
      <c r="D46" s="7" t="s">
        <v>1222</v>
      </c>
      <c r="E46" s="7" t="s">
        <v>0</v>
      </c>
      <c r="F46" s="9"/>
      <c r="G46" s="8">
        <v>8375</v>
      </c>
      <c r="H46" s="7">
        <f>G46/F45%</f>
        <v>49.025346836035823</v>
      </c>
      <c r="I46" s="9"/>
      <c r="J46" s="8">
        <v>4829</v>
      </c>
      <c r="K46" s="7">
        <f>J46/I45%</f>
        <v>51.361412465432892</v>
      </c>
      <c r="L46" s="9"/>
      <c r="M46" s="10">
        <f>G46+J46</f>
        <v>13204</v>
      </c>
      <c r="N46" s="7">
        <f>M46/L45%</f>
        <v>49.854634698886159</v>
      </c>
      <c r="O46" s="9"/>
      <c r="P46" s="8">
        <v>44615</v>
      </c>
      <c r="Q46" s="7">
        <f>P46/O45%</f>
        <v>46.63816353410968</v>
      </c>
      <c r="R46" s="9"/>
      <c r="S46" s="8">
        <f>M46+P46</f>
        <v>57819</v>
      </c>
      <c r="T46" s="7">
        <f>S46/R45%</f>
        <v>47.335587447911124</v>
      </c>
      <c r="U46" s="7">
        <f>Q46-H46</f>
        <v>-2.387183301926143</v>
      </c>
      <c r="V46" s="7">
        <f>Q46-K46</f>
        <v>-4.7232489313232122</v>
      </c>
      <c r="W46" s="6">
        <f>Q46-N46</f>
        <v>-3.216471164776479</v>
      </c>
      <c r="X46" s="52"/>
    </row>
    <row r="47" spans="1:24" ht="15" x14ac:dyDescent="0.2">
      <c r="A47" s="25" t="s">
        <v>1221</v>
      </c>
      <c r="B47" s="24" t="s">
        <v>1220</v>
      </c>
      <c r="C47" s="23">
        <v>2020</v>
      </c>
      <c r="D47" s="21" t="s">
        <v>1217</v>
      </c>
      <c r="E47" s="21" t="s">
        <v>0</v>
      </c>
      <c r="F47" s="22">
        <v>34737</v>
      </c>
      <c r="G47" s="15">
        <v>22797</v>
      </c>
      <c r="H47" s="21">
        <f>G47/F47%</f>
        <v>65.627428966231975</v>
      </c>
      <c r="I47" s="22">
        <v>12489</v>
      </c>
      <c r="J47" s="15">
        <v>8246</v>
      </c>
      <c r="K47" s="21">
        <f>J47/I47%</f>
        <v>66.026102970614147</v>
      </c>
      <c r="L47" s="22">
        <f>F47+I47</f>
        <v>47226</v>
      </c>
      <c r="M47" s="15">
        <f>G47+J47</f>
        <v>31043</v>
      </c>
      <c r="N47" s="21">
        <f>M47/L47%</f>
        <v>65.732859018337365</v>
      </c>
      <c r="O47" s="22">
        <v>72970</v>
      </c>
      <c r="P47" s="15">
        <v>39427</v>
      </c>
      <c r="Q47" s="21">
        <f>P47/O47%</f>
        <v>54.031793887899134</v>
      </c>
      <c r="R47" s="22">
        <f>L47+O47</f>
        <v>120196</v>
      </c>
      <c r="S47" s="15">
        <f>M47+P47</f>
        <v>70470</v>
      </c>
      <c r="T47" s="21">
        <f>S47/R47%</f>
        <v>58.629238909780689</v>
      </c>
      <c r="U47" s="21">
        <f>Q47-H47</f>
        <v>-11.59563507833284</v>
      </c>
      <c r="V47" s="21">
        <f>Q47-K47</f>
        <v>-11.994309082715013</v>
      </c>
      <c r="W47" s="20">
        <f>Q47-N47</f>
        <v>-11.701065130438231</v>
      </c>
      <c r="X47" s="52"/>
    </row>
    <row r="48" spans="1:24" thickBot="1" x14ac:dyDescent="0.25">
      <c r="A48" s="18"/>
      <c r="B48" s="17"/>
      <c r="C48" s="19"/>
      <c r="D48" s="13" t="s">
        <v>1219</v>
      </c>
      <c r="E48" s="13" t="s">
        <v>4</v>
      </c>
      <c r="F48" s="19"/>
      <c r="G48" s="10">
        <v>11030</v>
      </c>
      <c r="H48" s="13">
        <f>G48/F47%</f>
        <v>31.752885971730432</v>
      </c>
      <c r="I48" s="19"/>
      <c r="J48" s="10">
        <v>3671</v>
      </c>
      <c r="K48" s="13">
        <f>J48/I47%</f>
        <v>29.393866602610299</v>
      </c>
      <c r="L48" s="19"/>
      <c r="M48" s="10">
        <f>G48+J48</f>
        <v>14701</v>
      </c>
      <c r="N48" s="13">
        <f>M48/L47%</f>
        <v>31.129039088637615</v>
      </c>
      <c r="O48" s="19"/>
      <c r="P48" s="10">
        <v>30734</v>
      </c>
      <c r="Q48" s="13">
        <f>P48/O47%</f>
        <v>42.118678909140741</v>
      </c>
      <c r="R48" s="19"/>
      <c r="S48" s="10">
        <f>M48+P48</f>
        <v>45435</v>
      </c>
      <c r="T48" s="13">
        <f>S48/R47%</f>
        <v>37.800758760690869</v>
      </c>
      <c r="U48" s="13">
        <f>Q48-H48</f>
        <v>10.365792937410308</v>
      </c>
      <c r="V48" s="13">
        <f>Q48-K48</f>
        <v>12.724812306530442</v>
      </c>
      <c r="W48" s="12">
        <f>Q48-N48</f>
        <v>10.989639820503125</v>
      </c>
      <c r="X48" s="52"/>
    </row>
    <row r="49" spans="1:24" ht="15" x14ac:dyDescent="0.2">
      <c r="A49" s="18"/>
      <c r="B49" s="17"/>
      <c r="C49" s="16">
        <v>2016</v>
      </c>
      <c r="D49" s="13" t="s">
        <v>1218</v>
      </c>
      <c r="E49" s="13" t="s">
        <v>2</v>
      </c>
      <c r="F49" s="14">
        <v>11761</v>
      </c>
      <c r="G49" s="10">
        <v>3785</v>
      </c>
      <c r="H49" s="13">
        <f>G49/F49%</f>
        <v>32.182637530822213</v>
      </c>
      <c r="I49" s="14">
        <v>7442</v>
      </c>
      <c r="J49" s="10">
        <v>1934</v>
      </c>
      <c r="K49" s="13">
        <f>J49/I49%</f>
        <v>25.987637731792528</v>
      </c>
      <c r="L49" s="14">
        <f>F49+I49</f>
        <v>19203</v>
      </c>
      <c r="M49" s="15">
        <f>G49+J49</f>
        <v>5719</v>
      </c>
      <c r="N49" s="13">
        <f>M49/L49%</f>
        <v>29.781804926313598</v>
      </c>
      <c r="O49" s="14">
        <v>85617</v>
      </c>
      <c r="P49" s="10">
        <v>27962</v>
      </c>
      <c r="Q49" s="13">
        <f>P49/O49%</f>
        <v>32.659401754324492</v>
      </c>
      <c r="R49" s="14">
        <f>L49+O49</f>
        <v>104820</v>
      </c>
      <c r="S49" s="10">
        <f>M49+P49</f>
        <v>33681</v>
      </c>
      <c r="T49" s="13">
        <f>S49/R49%</f>
        <v>32.132226674298799</v>
      </c>
      <c r="U49" s="13">
        <f>Q49-H49</f>
        <v>0.47676422350227909</v>
      </c>
      <c r="V49" s="13">
        <f>Q49-K49</f>
        <v>6.6717640225319634</v>
      </c>
      <c r="W49" s="12">
        <f>Q49-N49</f>
        <v>2.8775968280108941</v>
      </c>
      <c r="X49" s="52"/>
    </row>
    <row r="50" spans="1:24" thickBot="1" x14ac:dyDescent="0.25">
      <c r="A50" s="11"/>
      <c r="B50" s="9"/>
      <c r="C50" s="9"/>
      <c r="D50" s="7" t="s">
        <v>1217</v>
      </c>
      <c r="E50" s="7" t="s">
        <v>0</v>
      </c>
      <c r="F50" s="9"/>
      <c r="G50" s="8">
        <v>4727</v>
      </c>
      <c r="H50" s="7">
        <f>G50/F49%</f>
        <v>40.192160530567129</v>
      </c>
      <c r="I50" s="9"/>
      <c r="J50" s="8">
        <v>3193</v>
      </c>
      <c r="K50" s="7">
        <f>J50/I49%</f>
        <v>42.905133028755706</v>
      </c>
      <c r="L50" s="9"/>
      <c r="M50" s="10">
        <f>G50+J50</f>
        <v>7920</v>
      </c>
      <c r="N50" s="7">
        <f>M50/L49%</f>
        <v>41.243555694422746</v>
      </c>
      <c r="O50" s="9"/>
      <c r="P50" s="8">
        <v>32914</v>
      </c>
      <c r="Q50" s="7">
        <f>P50/O49%</f>
        <v>38.443299811953239</v>
      </c>
      <c r="R50" s="9"/>
      <c r="S50" s="8">
        <f>M50+P50</f>
        <v>40834</v>
      </c>
      <c r="T50" s="7">
        <f>S50/R49%</f>
        <v>38.956306048464029</v>
      </c>
      <c r="U50" s="7">
        <f>Q50-H50</f>
        <v>-1.7488607186138907</v>
      </c>
      <c r="V50" s="7">
        <f>Q50-K50</f>
        <v>-4.4618332168024679</v>
      </c>
      <c r="W50" s="6">
        <f>Q50-N50</f>
        <v>-2.8002558824695072</v>
      </c>
      <c r="X50" s="52"/>
    </row>
    <row r="51" spans="1:24" ht="15" x14ac:dyDescent="0.2">
      <c r="A51" s="25" t="s">
        <v>1216</v>
      </c>
      <c r="B51" s="24" t="s">
        <v>1215</v>
      </c>
      <c r="C51" s="23">
        <v>2020</v>
      </c>
      <c r="D51" s="21" t="s">
        <v>1213</v>
      </c>
      <c r="E51" s="21" t="s">
        <v>0</v>
      </c>
      <c r="F51" s="22">
        <v>28233</v>
      </c>
      <c r="G51" s="15">
        <v>17751</v>
      </c>
      <c r="H51" s="21">
        <f>G51/F51%</f>
        <v>62.873233450217832</v>
      </c>
      <c r="I51" s="22">
        <v>8169</v>
      </c>
      <c r="J51" s="15">
        <v>5432</v>
      </c>
      <c r="K51" s="21">
        <f>J51/I51%</f>
        <v>66.495287060839757</v>
      </c>
      <c r="L51" s="22">
        <f>F51+I51</f>
        <v>36402</v>
      </c>
      <c r="M51" s="15">
        <f>G51+J51</f>
        <v>23183</v>
      </c>
      <c r="N51" s="21">
        <f>M51/L51%</f>
        <v>63.686061205428274</v>
      </c>
      <c r="O51" s="22">
        <v>50394</v>
      </c>
      <c r="P51" s="15">
        <v>26062</v>
      </c>
      <c r="Q51" s="21">
        <f>P51/O51%</f>
        <v>51.716474183434535</v>
      </c>
      <c r="R51" s="22">
        <f>L51+O51</f>
        <v>86796</v>
      </c>
      <c r="S51" s="15">
        <f>M51+P51</f>
        <v>49245</v>
      </c>
      <c r="T51" s="21">
        <f>S51/R51%</f>
        <v>56.736485552329597</v>
      </c>
      <c r="U51" s="21">
        <f>Q51-H51</f>
        <v>-11.156759266783297</v>
      </c>
      <c r="V51" s="21">
        <f>Q51-K51</f>
        <v>-14.778812877405223</v>
      </c>
      <c r="W51" s="20">
        <f>Q51-N51</f>
        <v>-11.969587021993739</v>
      </c>
      <c r="X51" s="52"/>
    </row>
    <row r="52" spans="1:24" thickBot="1" x14ac:dyDescent="0.25">
      <c r="A52" s="18"/>
      <c r="B52" s="17"/>
      <c r="C52" s="19"/>
      <c r="D52" s="13" t="s">
        <v>1214</v>
      </c>
      <c r="E52" s="13" t="s">
        <v>4</v>
      </c>
      <c r="F52" s="19"/>
      <c r="G52" s="10">
        <v>9524</v>
      </c>
      <c r="H52" s="13">
        <f>G52/F51%</f>
        <v>33.73357418623597</v>
      </c>
      <c r="I52" s="19"/>
      <c r="J52" s="10">
        <v>2282</v>
      </c>
      <c r="K52" s="13">
        <f>J52/I51%</f>
        <v>27.934875749785775</v>
      </c>
      <c r="L52" s="19"/>
      <c r="M52" s="10">
        <f>G52+J52</f>
        <v>11806</v>
      </c>
      <c r="N52" s="13">
        <f>M52/L51%</f>
        <v>32.432283940442836</v>
      </c>
      <c r="O52" s="19"/>
      <c r="P52" s="10">
        <v>21902</v>
      </c>
      <c r="Q52" s="13">
        <f>P52/O51%</f>
        <v>43.46152319720602</v>
      </c>
      <c r="R52" s="19"/>
      <c r="S52" s="10">
        <f>M52+P52</f>
        <v>33708</v>
      </c>
      <c r="T52" s="13">
        <f>S52/R51%</f>
        <v>38.83589105488732</v>
      </c>
      <c r="U52" s="13">
        <f>Q52-H52</f>
        <v>9.7279490109700504</v>
      </c>
      <c r="V52" s="13">
        <f>Q52-K52</f>
        <v>15.526647447420245</v>
      </c>
      <c r="W52" s="12">
        <f>Q52-N52</f>
        <v>11.029239256763184</v>
      </c>
      <c r="X52" s="52"/>
    </row>
    <row r="53" spans="1:24" ht="15" x14ac:dyDescent="0.2">
      <c r="A53" s="18"/>
      <c r="B53" s="17"/>
      <c r="C53" s="16">
        <v>2016</v>
      </c>
      <c r="D53" s="13" t="s">
        <v>1214</v>
      </c>
      <c r="E53" s="13" t="s">
        <v>2</v>
      </c>
      <c r="F53" s="14">
        <v>9330</v>
      </c>
      <c r="G53" s="10">
        <v>3683</v>
      </c>
      <c r="H53" s="13">
        <f>G53/F53%</f>
        <v>39.474812433011792</v>
      </c>
      <c r="I53" s="14">
        <v>5142</v>
      </c>
      <c r="J53" s="10">
        <v>1523</v>
      </c>
      <c r="K53" s="13">
        <f>J53/I53%</f>
        <v>29.618825359782186</v>
      </c>
      <c r="L53" s="14">
        <f>F53+I53</f>
        <v>14472</v>
      </c>
      <c r="M53" s="15">
        <f>G53+J53</f>
        <v>5206</v>
      </c>
      <c r="N53" s="13">
        <f>M53/L53%</f>
        <v>35.972913211719181</v>
      </c>
      <c r="O53" s="14">
        <v>62700</v>
      </c>
      <c r="P53" s="10">
        <v>24892</v>
      </c>
      <c r="Q53" s="13">
        <f>P53/O53%</f>
        <v>39.700159489633172</v>
      </c>
      <c r="R53" s="14">
        <f>L53+O53</f>
        <v>77172</v>
      </c>
      <c r="S53" s="10">
        <f>M53+P53</f>
        <v>30098</v>
      </c>
      <c r="T53" s="13">
        <f>S53/R53%</f>
        <v>39.001192142227751</v>
      </c>
      <c r="U53" s="13">
        <f>Q53-H53</f>
        <v>0.22534705662138066</v>
      </c>
      <c r="V53" s="13">
        <f>Q53-K53</f>
        <v>10.081334129850987</v>
      </c>
      <c r="W53" s="12">
        <f>Q53-N53</f>
        <v>3.7272462779139914</v>
      </c>
      <c r="X53" s="52"/>
    </row>
    <row r="54" spans="1:24" thickBot="1" x14ac:dyDescent="0.25">
      <c r="A54" s="11"/>
      <c r="B54" s="9"/>
      <c r="C54" s="9"/>
      <c r="D54" s="7" t="s">
        <v>1213</v>
      </c>
      <c r="E54" s="7" t="s">
        <v>0</v>
      </c>
      <c r="F54" s="9"/>
      <c r="G54" s="8">
        <v>3284</v>
      </c>
      <c r="H54" s="7">
        <f>G54/F53%</f>
        <v>35.19828510182208</v>
      </c>
      <c r="I54" s="9"/>
      <c r="J54" s="8">
        <v>2328</v>
      </c>
      <c r="K54" s="7">
        <f>J54/I53%</f>
        <v>45.274212368728122</v>
      </c>
      <c r="L54" s="9"/>
      <c r="M54" s="10">
        <f>G54+J54</f>
        <v>5612</v>
      </c>
      <c r="N54" s="7">
        <f>M54/L53%</f>
        <v>38.778330569375349</v>
      </c>
      <c r="O54" s="9"/>
      <c r="P54" s="8">
        <v>20799</v>
      </c>
      <c r="Q54" s="7">
        <f>P54/O53%</f>
        <v>33.172248803827749</v>
      </c>
      <c r="R54" s="9"/>
      <c r="S54" s="8">
        <f>M54+P54</f>
        <v>26411</v>
      </c>
      <c r="T54" s="7">
        <f>S54/R53%</f>
        <v>34.223552583838696</v>
      </c>
      <c r="U54" s="7">
        <f>Q54-H54</f>
        <v>-2.0260362979943309</v>
      </c>
      <c r="V54" s="7">
        <f>Q54-K54</f>
        <v>-12.101963564900373</v>
      </c>
      <c r="W54" s="6">
        <f>Q54-N54</f>
        <v>-5.6060817655476001</v>
      </c>
      <c r="X54" s="52"/>
    </row>
    <row r="55" spans="1:24" ht="15" x14ac:dyDescent="0.2">
      <c r="A55" s="25" t="s">
        <v>1212</v>
      </c>
      <c r="B55" s="24" t="s">
        <v>1211</v>
      </c>
      <c r="C55" s="23">
        <v>2020</v>
      </c>
      <c r="D55" s="21" t="s">
        <v>1209</v>
      </c>
      <c r="E55" s="21" t="s">
        <v>0</v>
      </c>
      <c r="F55" s="22">
        <v>24211</v>
      </c>
      <c r="G55" s="15">
        <v>17141</v>
      </c>
      <c r="H55" s="21">
        <f>G55/F55%</f>
        <v>70.798397422659122</v>
      </c>
      <c r="I55" s="22">
        <v>9327</v>
      </c>
      <c r="J55" s="15">
        <v>6691</v>
      </c>
      <c r="K55" s="21">
        <f>J55/I55%</f>
        <v>71.737965047710944</v>
      </c>
      <c r="L55" s="22">
        <f>F55+I55</f>
        <v>33538</v>
      </c>
      <c r="M55" s="15">
        <f>G55+J55</f>
        <v>23832</v>
      </c>
      <c r="N55" s="21">
        <f>M55/L55%</f>
        <v>71.059693482020393</v>
      </c>
      <c r="O55" s="22">
        <v>55783</v>
      </c>
      <c r="P55" s="15">
        <v>32992</v>
      </c>
      <c r="Q55" s="21">
        <f>P55/O55%</f>
        <v>59.143466647544948</v>
      </c>
      <c r="R55" s="22">
        <f>L55+O55</f>
        <v>89321</v>
      </c>
      <c r="S55" s="15">
        <f>M55+P55</f>
        <v>56824</v>
      </c>
      <c r="T55" s="21">
        <f>S55/R55%</f>
        <v>63.617738269835762</v>
      </c>
      <c r="U55" s="21">
        <f>Q55-H55</f>
        <v>-11.654930775114174</v>
      </c>
      <c r="V55" s="21">
        <f>Q55-K55</f>
        <v>-12.594498400165996</v>
      </c>
      <c r="W55" s="20">
        <f>Q55-N55</f>
        <v>-11.916226834475445</v>
      </c>
      <c r="X55" s="52"/>
    </row>
    <row r="56" spans="1:24" thickBot="1" x14ac:dyDescent="0.25">
      <c r="A56" s="18"/>
      <c r="B56" s="17"/>
      <c r="C56" s="19"/>
      <c r="D56" s="13" t="s">
        <v>1210</v>
      </c>
      <c r="E56" s="13" t="s">
        <v>4</v>
      </c>
      <c r="F56" s="19"/>
      <c r="G56" s="10">
        <v>6692</v>
      </c>
      <c r="H56" s="13">
        <f>G56/F55%</f>
        <v>27.640328776176116</v>
      </c>
      <c r="I56" s="19"/>
      <c r="J56" s="10">
        <v>2405</v>
      </c>
      <c r="K56" s="13">
        <f>J56/I55%</f>
        <v>25.78535434759301</v>
      </c>
      <c r="L56" s="19"/>
      <c r="M56" s="10">
        <f>G56+J56</f>
        <v>9097</v>
      </c>
      <c r="N56" s="13">
        <f>M56/L55%</f>
        <v>27.124455841135429</v>
      </c>
      <c r="O56" s="19"/>
      <c r="P56" s="10">
        <v>21495</v>
      </c>
      <c r="Q56" s="13">
        <f>P56/O55%</f>
        <v>38.533244895398234</v>
      </c>
      <c r="R56" s="19"/>
      <c r="S56" s="10">
        <f>M56+P56</f>
        <v>30592</v>
      </c>
      <c r="T56" s="13">
        <f>S56/R55%</f>
        <v>34.249504595783748</v>
      </c>
      <c r="U56" s="13">
        <f>Q56-H56</f>
        <v>10.892916119222118</v>
      </c>
      <c r="V56" s="13">
        <f>Q56-K56</f>
        <v>12.747890547805223</v>
      </c>
      <c r="W56" s="12">
        <f>Q56-N56</f>
        <v>11.408789054262805</v>
      </c>
      <c r="X56" s="52"/>
    </row>
    <row r="57" spans="1:24" ht="15" x14ac:dyDescent="0.2">
      <c r="A57" s="18"/>
      <c r="B57" s="17"/>
      <c r="C57" s="16">
        <v>2016</v>
      </c>
      <c r="D57" s="13" t="s">
        <v>1210</v>
      </c>
      <c r="E57" s="13" t="s">
        <v>2</v>
      </c>
      <c r="F57" s="14">
        <v>8436</v>
      </c>
      <c r="G57" s="10">
        <v>3011</v>
      </c>
      <c r="H57" s="13">
        <f>G57/F57%</f>
        <v>35.69227121858701</v>
      </c>
      <c r="I57" s="14">
        <v>5728</v>
      </c>
      <c r="J57" s="10">
        <v>1615</v>
      </c>
      <c r="K57" s="13">
        <f>J57/I57%</f>
        <v>28.194832402234635</v>
      </c>
      <c r="L57" s="14">
        <f>F57+I57</f>
        <v>14164</v>
      </c>
      <c r="M57" s="15">
        <f>G57+J57</f>
        <v>4626</v>
      </c>
      <c r="N57" s="13">
        <f>M57/L57%</f>
        <v>32.660265461733978</v>
      </c>
      <c r="O57" s="14">
        <v>65931</v>
      </c>
      <c r="P57" s="10">
        <v>23183</v>
      </c>
      <c r="Q57" s="13">
        <f>P57/O57%</f>
        <v>35.162518390438493</v>
      </c>
      <c r="R57" s="14">
        <f>L57+O57</f>
        <v>80095</v>
      </c>
      <c r="S57" s="10">
        <f>M57+P57</f>
        <v>27809</v>
      </c>
      <c r="T57" s="13">
        <f>S57/R57%</f>
        <v>34.720019976278166</v>
      </c>
      <c r="U57" s="13">
        <f>Q57-H57</f>
        <v>-0.5297528281485171</v>
      </c>
      <c r="V57" s="13">
        <f>Q57-K57</f>
        <v>6.9676859882038578</v>
      </c>
      <c r="W57" s="12">
        <f>Q57-N57</f>
        <v>2.5022529287045145</v>
      </c>
      <c r="X57" s="52"/>
    </row>
    <row r="58" spans="1:24" thickBot="1" x14ac:dyDescent="0.25">
      <c r="A58" s="11"/>
      <c r="B58" s="9"/>
      <c r="C58" s="9"/>
      <c r="D58" s="7" t="s">
        <v>1209</v>
      </c>
      <c r="E58" s="7" t="s">
        <v>0</v>
      </c>
      <c r="F58" s="9"/>
      <c r="G58" s="8">
        <v>4390</v>
      </c>
      <c r="H58" s="7">
        <f>G58/F57%</f>
        <v>52.03888098624941</v>
      </c>
      <c r="I58" s="9"/>
      <c r="J58" s="8">
        <v>3159</v>
      </c>
      <c r="K58" s="7">
        <f>J58/I57%</f>
        <v>55.15013966480447</v>
      </c>
      <c r="L58" s="9"/>
      <c r="M58" s="10">
        <f>G58+J58</f>
        <v>7549</v>
      </c>
      <c r="N58" s="7">
        <f>M58/L57%</f>
        <v>53.297091217170298</v>
      </c>
      <c r="O58" s="9"/>
      <c r="P58" s="8">
        <v>32824</v>
      </c>
      <c r="Q58" s="7">
        <f>P58/O57%</f>
        <v>49.785381686915109</v>
      </c>
      <c r="R58" s="9"/>
      <c r="S58" s="8">
        <f>M58+P58</f>
        <v>40373</v>
      </c>
      <c r="T58" s="7">
        <f>S58/R57%</f>
        <v>50.406392409014295</v>
      </c>
      <c r="U58" s="7">
        <f>Q58-H58</f>
        <v>-2.253499299334301</v>
      </c>
      <c r="V58" s="7">
        <f>Q58-K58</f>
        <v>-5.3647579778893615</v>
      </c>
      <c r="W58" s="6">
        <f>Q58-N58</f>
        <v>-3.5117095302551888</v>
      </c>
      <c r="X58" s="52"/>
    </row>
    <row r="59" spans="1:24" ht="15" x14ac:dyDescent="0.2">
      <c r="A59" s="25" t="s">
        <v>1208</v>
      </c>
      <c r="B59" s="24" t="s">
        <v>1207</v>
      </c>
      <c r="C59" s="23">
        <v>2020</v>
      </c>
      <c r="D59" s="21" t="s">
        <v>1204</v>
      </c>
      <c r="E59" s="21" t="s">
        <v>0</v>
      </c>
      <c r="F59" s="22">
        <v>28258</v>
      </c>
      <c r="G59" s="15">
        <v>16924</v>
      </c>
      <c r="H59" s="21">
        <f>G59/F59%</f>
        <v>59.891004317361457</v>
      </c>
      <c r="I59" s="22">
        <v>9582</v>
      </c>
      <c r="J59" s="15">
        <v>5995</v>
      </c>
      <c r="K59" s="21">
        <f>J59/I59%</f>
        <v>62.565226466290966</v>
      </c>
      <c r="L59" s="22">
        <f>F59+I59</f>
        <v>37840</v>
      </c>
      <c r="M59" s="15">
        <f>G59+J59</f>
        <v>22919</v>
      </c>
      <c r="N59" s="21">
        <f>M59/L59%</f>
        <v>60.56818181818182</v>
      </c>
      <c r="O59" s="22">
        <v>56531</v>
      </c>
      <c r="P59" s="15">
        <v>27536</v>
      </c>
      <c r="Q59" s="21">
        <f>P59/O59%</f>
        <v>48.709557587872148</v>
      </c>
      <c r="R59" s="22">
        <f>L59+O59</f>
        <v>94371</v>
      </c>
      <c r="S59" s="15">
        <f>M59+P59</f>
        <v>50455</v>
      </c>
      <c r="T59" s="21">
        <f>S59/R59%</f>
        <v>53.464517701412511</v>
      </c>
      <c r="U59" s="21">
        <f>Q59-H59</f>
        <v>-11.181446729489309</v>
      </c>
      <c r="V59" s="21">
        <f>Q59-K59</f>
        <v>-13.855668878418818</v>
      </c>
      <c r="W59" s="20">
        <f>Q59-N59</f>
        <v>-11.858624230309672</v>
      </c>
      <c r="X59" s="52"/>
    </row>
    <row r="60" spans="1:24" thickBot="1" x14ac:dyDescent="0.25">
      <c r="A60" s="18"/>
      <c r="B60" s="17"/>
      <c r="C60" s="19"/>
      <c r="D60" s="13" t="s">
        <v>1206</v>
      </c>
      <c r="E60" s="13" t="s">
        <v>4</v>
      </c>
      <c r="F60" s="19"/>
      <c r="G60" s="10">
        <v>9799</v>
      </c>
      <c r="H60" s="13">
        <f>G60/F59%</f>
        <v>34.676905655035746</v>
      </c>
      <c r="I60" s="19"/>
      <c r="J60" s="10">
        <v>2882</v>
      </c>
      <c r="K60" s="13">
        <f>J60/I59%</f>
        <v>30.0772281360885</v>
      </c>
      <c r="L60" s="19"/>
      <c r="M60" s="10">
        <f>G60+J60</f>
        <v>12681</v>
      </c>
      <c r="N60" s="13">
        <f>M60/L59%</f>
        <v>33.512156448202958</v>
      </c>
      <c r="O60" s="19"/>
      <c r="P60" s="10">
        <v>25187</v>
      </c>
      <c r="Q60" s="13">
        <f>P60/O59%</f>
        <v>44.55431533141109</v>
      </c>
      <c r="R60" s="19"/>
      <c r="S60" s="10">
        <f>M60+P60</f>
        <v>37868</v>
      </c>
      <c r="T60" s="13">
        <f>S60/R59%</f>
        <v>40.126733848322047</v>
      </c>
      <c r="U60" s="13">
        <f>Q60-H60</f>
        <v>9.8774096763753434</v>
      </c>
      <c r="V60" s="13">
        <f>Q60-K60</f>
        <v>14.477087195322589</v>
      </c>
      <c r="W60" s="12">
        <f>Q60-N60</f>
        <v>11.042158883208131</v>
      </c>
      <c r="X60" s="52"/>
    </row>
    <row r="61" spans="1:24" ht="15" x14ac:dyDescent="0.2">
      <c r="A61" s="18"/>
      <c r="B61" s="17"/>
      <c r="C61" s="16">
        <v>2016</v>
      </c>
      <c r="D61" s="13" t="s">
        <v>1205</v>
      </c>
      <c r="E61" s="13" t="s">
        <v>2</v>
      </c>
      <c r="F61" s="14">
        <v>10704</v>
      </c>
      <c r="G61" s="10">
        <v>4338</v>
      </c>
      <c r="H61" s="13">
        <f>G61/F61%</f>
        <v>40.526905829596409</v>
      </c>
      <c r="I61" s="14">
        <v>6215</v>
      </c>
      <c r="J61" s="10">
        <v>1980</v>
      </c>
      <c r="K61" s="13">
        <f>J61/I61%</f>
        <v>31.858407079646017</v>
      </c>
      <c r="L61" s="14">
        <f>F61+I61</f>
        <v>16919</v>
      </c>
      <c r="M61" s="15">
        <f>G61+J61</f>
        <v>6318</v>
      </c>
      <c r="N61" s="13">
        <f>M61/L61%</f>
        <v>37.342632543294521</v>
      </c>
      <c r="O61" s="14">
        <v>67742</v>
      </c>
      <c r="P61" s="10">
        <v>26732</v>
      </c>
      <c r="Q61" s="13">
        <f>P61/O61%</f>
        <v>39.461486227155973</v>
      </c>
      <c r="R61" s="14">
        <f>L61+O61</f>
        <v>84661</v>
      </c>
      <c r="S61" s="10">
        <f>M61+P61</f>
        <v>33050</v>
      </c>
      <c r="T61" s="13">
        <f>S61/R61%</f>
        <v>39.038045853462634</v>
      </c>
      <c r="U61" s="13">
        <f>Q61-H61</f>
        <v>-1.0654196024404357</v>
      </c>
      <c r="V61" s="13">
        <f>Q61-K61</f>
        <v>7.6030791475099555</v>
      </c>
      <c r="W61" s="12">
        <f>Q61-N61</f>
        <v>2.1188536838614525</v>
      </c>
      <c r="X61" s="52"/>
    </row>
    <row r="62" spans="1:24" thickBot="1" x14ac:dyDescent="0.25">
      <c r="A62" s="11"/>
      <c r="B62" s="9"/>
      <c r="C62" s="9"/>
      <c r="D62" s="7" t="s">
        <v>1204</v>
      </c>
      <c r="E62" s="7" t="s">
        <v>0</v>
      </c>
      <c r="F62" s="9"/>
      <c r="G62" s="8">
        <v>6198</v>
      </c>
      <c r="H62" s="7">
        <f>G62/F61%</f>
        <v>57.903587443946186</v>
      </c>
      <c r="I62" s="9"/>
      <c r="J62" s="8">
        <v>4088</v>
      </c>
      <c r="K62" s="7">
        <f>J62/I61%</f>
        <v>65.776347546259046</v>
      </c>
      <c r="L62" s="9"/>
      <c r="M62" s="10">
        <f>G62+J62</f>
        <v>10286</v>
      </c>
      <c r="N62" s="7">
        <f>M62/L61%</f>
        <v>60.795555292866013</v>
      </c>
      <c r="O62" s="9"/>
      <c r="P62" s="8">
        <v>39494</v>
      </c>
      <c r="Q62" s="7">
        <f>P62/O61%</f>
        <v>58.300611142275109</v>
      </c>
      <c r="R62" s="9"/>
      <c r="S62" s="8">
        <f>M62+P62</f>
        <v>49780</v>
      </c>
      <c r="T62" s="7">
        <f>S62/R61%</f>
        <v>58.799210970813007</v>
      </c>
      <c r="U62" s="7">
        <f>Q62-H62</f>
        <v>0.39702369832892259</v>
      </c>
      <c r="V62" s="7">
        <f>Q62-K62</f>
        <v>-7.4757364039839374</v>
      </c>
      <c r="W62" s="6">
        <f>Q62-N62</f>
        <v>-2.4949441505909036</v>
      </c>
      <c r="X62" s="52"/>
    </row>
    <row r="63" spans="1:24" ht="15" x14ac:dyDescent="0.2">
      <c r="A63" s="25" t="s">
        <v>1203</v>
      </c>
      <c r="B63" s="24" t="s">
        <v>1202</v>
      </c>
      <c r="C63" s="23">
        <v>2020</v>
      </c>
      <c r="D63" s="21" t="s">
        <v>1200</v>
      </c>
      <c r="E63" s="21" t="s">
        <v>0</v>
      </c>
      <c r="F63" s="22">
        <v>29134</v>
      </c>
      <c r="G63" s="15">
        <v>17280</v>
      </c>
      <c r="H63" s="21">
        <f>G63/F63%</f>
        <v>59.312143886867581</v>
      </c>
      <c r="I63" s="22">
        <v>8649</v>
      </c>
      <c r="J63" s="15">
        <v>5290</v>
      </c>
      <c r="K63" s="21">
        <f>J63/I63%</f>
        <v>61.163140247427449</v>
      </c>
      <c r="L63" s="22">
        <f>F63+I63</f>
        <v>37783</v>
      </c>
      <c r="M63" s="15">
        <f>G63+J63</f>
        <v>22570</v>
      </c>
      <c r="N63" s="21">
        <f>M63/L63%</f>
        <v>59.735860042876432</v>
      </c>
      <c r="O63" s="22">
        <v>60681</v>
      </c>
      <c r="P63" s="15">
        <v>28961</v>
      </c>
      <c r="Q63" s="21">
        <f>P63/O63%</f>
        <v>47.726636014567994</v>
      </c>
      <c r="R63" s="22">
        <f>L63+O63</f>
        <v>98464</v>
      </c>
      <c r="S63" s="15">
        <f>M63+P63</f>
        <v>51531</v>
      </c>
      <c r="T63" s="21">
        <f>S63/R63%</f>
        <v>52.334863503412414</v>
      </c>
      <c r="U63" s="21">
        <f>Q63-H63</f>
        <v>-11.585507872299587</v>
      </c>
      <c r="V63" s="21">
        <f>Q63-K63</f>
        <v>-13.436504232859455</v>
      </c>
      <c r="W63" s="20">
        <f>Q63-N63</f>
        <v>-12.009224028308438</v>
      </c>
      <c r="X63" s="52"/>
    </row>
    <row r="64" spans="1:24" thickBot="1" x14ac:dyDescent="0.25">
      <c r="A64" s="18"/>
      <c r="B64" s="17"/>
      <c r="C64" s="19"/>
      <c r="D64" s="13" t="s">
        <v>1201</v>
      </c>
      <c r="E64" s="13" t="s">
        <v>4</v>
      </c>
      <c r="F64" s="19"/>
      <c r="G64" s="10">
        <v>11374</v>
      </c>
      <c r="H64" s="13">
        <f>G64/F63%</f>
        <v>39.04029656071944</v>
      </c>
      <c r="I64" s="19"/>
      <c r="J64" s="10">
        <v>3007</v>
      </c>
      <c r="K64" s="13">
        <f>J64/I63%</f>
        <v>34.767025089605738</v>
      </c>
      <c r="L64" s="19"/>
      <c r="M64" s="10">
        <f>G64+J64</f>
        <v>14381</v>
      </c>
      <c r="N64" s="13">
        <f>M64/L63%</f>
        <v>38.062091416774742</v>
      </c>
      <c r="O64" s="19"/>
      <c r="P64" s="10">
        <v>29973</v>
      </c>
      <c r="Q64" s="13">
        <f>P64/O63%</f>
        <v>49.394373856726162</v>
      </c>
      <c r="R64" s="19"/>
      <c r="S64" s="10">
        <f>M64+P64</f>
        <v>44354</v>
      </c>
      <c r="T64" s="13">
        <f>S64/R63%</f>
        <v>45.045905102372444</v>
      </c>
      <c r="U64" s="13">
        <f>Q64-H64</f>
        <v>10.354077296006722</v>
      </c>
      <c r="V64" s="13">
        <f>Q64-K64</f>
        <v>14.627348767120424</v>
      </c>
      <c r="W64" s="12">
        <f>Q64-N64</f>
        <v>11.33228243995142</v>
      </c>
      <c r="X64" s="52"/>
    </row>
    <row r="65" spans="1:24" ht="15" x14ac:dyDescent="0.2">
      <c r="A65" s="18"/>
      <c r="B65" s="17"/>
      <c r="C65" s="16">
        <v>2016</v>
      </c>
      <c r="D65" s="13" t="s">
        <v>1201</v>
      </c>
      <c r="E65" s="13" t="s">
        <v>2</v>
      </c>
      <c r="F65" s="14">
        <v>11139</v>
      </c>
      <c r="G65" s="10">
        <v>5133</v>
      </c>
      <c r="H65" s="13">
        <f>G65/F65%</f>
        <v>46.081335847023972</v>
      </c>
      <c r="I65" s="14">
        <v>6096</v>
      </c>
      <c r="J65" s="10">
        <v>2292</v>
      </c>
      <c r="K65" s="13">
        <f>J65/I65%</f>
        <v>37.598425196850393</v>
      </c>
      <c r="L65" s="14">
        <f>F65+I65</f>
        <v>17235</v>
      </c>
      <c r="M65" s="15">
        <f>G65+J65</f>
        <v>7425</v>
      </c>
      <c r="N65" s="13">
        <f>M65/L65%</f>
        <v>43.080939947780678</v>
      </c>
      <c r="O65" s="14">
        <v>72683</v>
      </c>
      <c r="P65" s="10">
        <v>31363</v>
      </c>
      <c r="Q65" s="13">
        <f>P65/O65%</f>
        <v>43.150392801617983</v>
      </c>
      <c r="R65" s="14">
        <f>L65+O65</f>
        <v>89918</v>
      </c>
      <c r="S65" s="10">
        <f>M65+P65</f>
        <v>38788</v>
      </c>
      <c r="T65" s="13">
        <f>S65/R65%</f>
        <v>43.137080451077651</v>
      </c>
      <c r="U65" s="13">
        <f>Q65-H65</f>
        <v>-2.9309430454059893</v>
      </c>
      <c r="V65" s="13">
        <f>Q65-K65</f>
        <v>5.5519676047675901</v>
      </c>
      <c r="W65" s="12">
        <f>Q65-N65</f>
        <v>6.9452853837304929E-2</v>
      </c>
      <c r="X65" s="52"/>
    </row>
    <row r="66" spans="1:24" thickBot="1" x14ac:dyDescent="0.25">
      <c r="A66" s="11"/>
      <c r="B66" s="9"/>
      <c r="C66" s="9"/>
      <c r="D66" s="7" t="s">
        <v>1200</v>
      </c>
      <c r="E66" s="7" t="s">
        <v>0</v>
      </c>
      <c r="F66" s="9"/>
      <c r="G66" s="8">
        <v>3803</v>
      </c>
      <c r="H66" s="7">
        <f>G66/F65%</f>
        <v>34.141305323637667</v>
      </c>
      <c r="I66" s="9"/>
      <c r="J66" s="8">
        <v>2431</v>
      </c>
      <c r="K66" s="7">
        <f>J66/I65%</f>
        <v>39.878608923884514</v>
      </c>
      <c r="L66" s="9"/>
      <c r="M66" s="10">
        <f>G66+J66</f>
        <v>6234</v>
      </c>
      <c r="N66" s="7">
        <f>M66/L65%</f>
        <v>36.170583115752827</v>
      </c>
      <c r="O66" s="9"/>
      <c r="P66" s="8">
        <v>26057</v>
      </c>
      <c r="Q66" s="7">
        <f>P66/O65%</f>
        <v>35.850198808524688</v>
      </c>
      <c r="R66" s="9"/>
      <c r="S66" s="8">
        <f>M66+P66</f>
        <v>32291</v>
      </c>
      <c r="T66" s="7">
        <f>S66/R65%</f>
        <v>35.911608354278343</v>
      </c>
      <c r="U66" s="7">
        <f>Q66-H66</f>
        <v>1.708893484887021</v>
      </c>
      <c r="V66" s="7">
        <f>Q66-K66</f>
        <v>-4.0284101153598257</v>
      </c>
      <c r="W66" s="6">
        <f>Q66-N66</f>
        <v>-0.32038430722813871</v>
      </c>
      <c r="X66" s="52"/>
    </row>
    <row r="67" spans="1:24" ht="15" x14ac:dyDescent="0.2">
      <c r="A67" s="25" t="s">
        <v>1199</v>
      </c>
      <c r="B67" s="24" t="s">
        <v>1198</v>
      </c>
      <c r="C67" s="23">
        <v>2020</v>
      </c>
      <c r="D67" s="21" t="s">
        <v>1196</v>
      </c>
      <c r="E67" s="21" t="s">
        <v>0</v>
      </c>
      <c r="F67" s="22">
        <v>28676</v>
      </c>
      <c r="G67" s="15">
        <v>18074</v>
      </c>
      <c r="H67" s="21">
        <f>G67/F67%</f>
        <v>63.028316362114666</v>
      </c>
      <c r="I67" s="22">
        <v>11279</v>
      </c>
      <c r="J67" s="15">
        <v>7202</v>
      </c>
      <c r="K67" s="21">
        <f>J67/I67%</f>
        <v>63.853178473268905</v>
      </c>
      <c r="L67" s="22">
        <f>F67+I67</f>
        <v>39955</v>
      </c>
      <c r="M67" s="15">
        <f>G67+J67</f>
        <v>25276</v>
      </c>
      <c r="N67" s="21">
        <f>M67/L67%</f>
        <v>63.261168814916779</v>
      </c>
      <c r="O67" s="22">
        <v>55703</v>
      </c>
      <c r="P67" s="15">
        <v>28400</v>
      </c>
      <c r="Q67" s="21">
        <f>P67/O67%</f>
        <v>50.984686641653056</v>
      </c>
      <c r="R67" s="22">
        <f>L67+O67</f>
        <v>95658</v>
      </c>
      <c r="S67" s="15">
        <f>M67+P67</f>
        <v>53676</v>
      </c>
      <c r="T67" s="21">
        <f>S67/R67%</f>
        <v>56.112400426519471</v>
      </c>
      <c r="U67" s="21">
        <f>Q67-H67</f>
        <v>-12.04362972046161</v>
      </c>
      <c r="V67" s="21">
        <f>Q67-K67</f>
        <v>-12.868491831615849</v>
      </c>
      <c r="W67" s="20">
        <f>Q67-N67</f>
        <v>-12.276482173263723</v>
      </c>
      <c r="X67" s="52"/>
    </row>
    <row r="68" spans="1:24" thickBot="1" x14ac:dyDescent="0.25">
      <c r="A68" s="18"/>
      <c r="B68" s="17"/>
      <c r="C68" s="19"/>
      <c r="D68" s="13" t="s">
        <v>1197</v>
      </c>
      <c r="E68" s="13" t="s">
        <v>4</v>
      </c>
      <c r="F68" s="19"/>
      <c r="G68" s="10">
        <v>9453</v>
      </c>
      <c r="H68" s="13">
        <f>G68/F67%</f>
        <v>32.96484865392663</v>
      </c>
      <c r="I68" s="19"/>
      <c r="J68" s="10">
        <v>3468</v>
      </c>
      <c r="K68" s="13">
        <f>J68/I67%</f>
        <v>30.747406684989802</v>
      </c>
      <c r="L68" s="19"/>
      <c r="M68" s="10">
        <f>G68+J68</f>
        <v>12921</v>
      </c>
      <c r="N68" s="13">
        <f>M68/L67%</f>
        <v>32.338881241396571</v>
      </c>
      <c r="O68" s="19"/>
      <c r="P68" s="10">
        <v>23744</v>
      </c>
      <c r="Q68" s="13">
        <f>P68/O67%</f>
        <v>42.626070409134158</v>
      </c>
      <c r="R68" s="19"/>
      <c r="S68" s="10">
        <f>M68+P68</f>
        <v>36665</v>
      </c>
      <c r="T68" s="13">
        <f>S68/R67%</f>
        <v>38.329256308933907</v>
      </c>
      <c r="U68" s="13">
        <f>Q68-H68</f>
        <v>9.6612217552075279</v>
      </c>
      <c r="V68" s="13">
        <f>Q68-K68</f>
        <v>11.878663724144356</v>
      </c>
      <c r="W68" s="12">
        <f>Q68-N68</f>
        <v>10.287189167737587</v>
      </c>
      <c r="X68" s="52"/>
    </row>
    <row r="69" spans="1:24" ht="15" x14ac:dyDescent="0.2">
      <c r="A69" s="18"/>
      <c r="B69" s="17"/>
      <c r="C69" s="16">
        <v>2016</v>
      </c>
      <c r="D69" s="13" t="s">
        <v>1197</v>
      </c>
      <c r="E69" s="13" t="s">
        <v>2</v>
      </c>
      <c r="F69" s="14">
        <v>9915</v>
      </c>
      <c r="G69" s="10">
        <v>3849</v>
      </c>
      <c r="H69" s="13">
        <f>G69/F69%</f>
        <v>38.819969742813917</v>
      </c>
      <c r="I69" s="14">
        <v>6601</v>
      </c>
      <c r="J69" s="10">
        <v>2342</v>
      </c>
      <c r="K69" s="13">
        <f>J69/I69%</f>
        <v>35.47947280715043</v>
      </c>
      <c r="L69" s="14">
        <f>F69+I69</f>
        <v>16516</v>
      </c>
      <c r="M69" s="15">
        <f>G69+J69</f>
        <v>6191</v>
      </c>
      <c r="N69" s="13">
        <f>M69/L69%</f>
        <v>37.484863162993463</v>
      </c>
      <c r="O69" s="14">
        <v>71088</v>
      </c>
      <c r="P69" s="10">
        <v>27918</v>
      </c>
      <c r="Q69" s="13">
        <f>P69/O69%</f>
        <v>39.272451046590142</v>
      </c>
      <c r="R69" s="14">
        <f>L69+O69</f>
        <v>87604</v>
      </c>
      <c r="S69" s="10">
        <f>M69+P69</f>
        <v>34109</v>
      </c>
      <c r="T69" s="13">
        <f>S69/R69%</f>
        <v>38.935436738048494</v>
      </c>
      <c r="U69" s="13">
        <f>Q69-H69</f>
        <v>0.45248130377622431</v>
      </c>
      <c r="V69" s="13">
        <f>Q69-K69</f>
        <v>3.7929782394397122</v>
      </c>
      <c r="W69" s="12">
        <f>Q69-N69</f>
        <v>1.7875878835966788</v>
      </c>
      <c r="X69" s="52"/>
    </row>
    <row r="70" spans="1:24" thickBot="1" x14ac:dyDescent="0.25">
      <c r="A70" s="11"/>
      <c r="B70" s="9"/>
      <c r="C70" s="9"/>
      <c r="D70" s="7" t="s">
        <v>1196</v>
      </c>
      <c r="E70" s="7" t="s">
        <v>0</v>
      </c>
      <c r="F70" s="9"/>
      <c r="G70" s="8">
        <v>4170</v>
      </c>
      <c r="H70" s="7">
        <f>G70/F69%</f>
        <v>42.057488653555218</v>
      </c>
      <c r="I70" s="9"/>
      <c r="J70" s="8">
        <v>2939</v>
      </c>
      <c r="K70" s="7">
        <f>J70/I69%</f>
        <v>44.523557036812598</v>
      </c>
      <c r="L70" s="9"/>
      <c r="M70" s="10">
        <f>G70+J70</f>
        <v>7109</v>
      </c>
      <c r="N70" s="7">
        <f>M70/L69%</f>
        <v>43.043109711794621</v>
      </c>
      <c r="O70" s="9"/>
      <c r="P70" s="8">
        <v>29096</v>
      </c>
      <c r="Q70" s="7">
        <f>P70/O69%</f>
        <v>40.929552104433938</v>
      </c>
      <c r="R70" s="9"/>
      <c r="S70" s="8">
        <f>M70+P70</f>
        <v>36205</v>
      </c>
      <c r="T70" s="7">
        <f>S70/R69%</f>
        <v>41.328021551527328</v>
      </c>
      <c r="U70" s="7">
        <f>Q70-H70</f>
        <v>-1.1279365491212801</v>
      </c>
      <c r="V70" s="7">
        <f>Q70-K70</f>
        <v>-3.5940049323786596</v>
      </c>
      <c r="W70" s="6">
        <f>Q70-N70</f>
        <v>-2.1135576073606828</v>
      </c>
      <c r="X70" s="52"/>
    </row>
    <row r="71" spans="1:24" ht="15" x14ac:dyDescent="0.2">
      <c r="A71" s="25" t="s">
        <v>1195</v>
      </c>
      <c r="B71" s="24" t="s">
        <v>1194</v>
      </c>
      <c r="C71" s="23">
        <v>2020</v>
      </c>
      <c r="D71" s="21" t="s">
        <v>1191</v>
      </c>
      <c r="E71" s="21" t="s">
        <v>0</v>
      </c>
      <c r="F71" s="22">
        <v>29822</v>
      </c>
      <c r="G71" s="15">
        <v>20828</v>
      </c>
      <c r="H71" s="21">
        <f>G71/F71%</f>
        <v>69.841056937831127</v>
      </c>
      <c r="I71" s="22">
        <v>11565</v>
      </c>
      <c r="J71" s="15">
        <v>7710</v>
      </c>
      <c r="K71" s="21">
        <f>J71/I71%</f>
        <v>66.666666666666657</v>
      </c>
      <c r="L71" s="22">
        <f>F71+I71</f>
        <v>41387</v>
      </c>
      <c r="M71" s="15">
        <f>G71+J71</f>
        <v>28538</v>
      </c>
      <c r="N71" s="21">
        <f>M71/L71%</f>
        <v>68.954019378065581</v>
      </c>
      <c r="O71" s="22">
        <v>73837</v>
      </c>
      <c r="P71" s="15">
        <v>42811</v>
      </c>
      <c r="Q71" s="21">
        <f>P71/O71%</f>
        <v>57.980416322439972</v>
      </c>
      <c r="R71" s="22">
        <f>L71+O71</f>
        <v>115224</v>
      </c>
      <c r="S71" s="15">
        <f>M71+P71</f>
        <v>71349</v>
      </c>
      <c r="T71" s="21">
        <f>S71/R71%</f>
        <v>61.921995417621325</v>
      </c>
      <c r="U71" s="21">
        <f>Q71-H71</f>
        <v>-11.860640615391155</v>
      </c>
      <c r="V71" s="21">
        <f>Q71-K71</f>
        <v>-8.6862503442266856</v>
      </c>
      <c r="W71" s="20">
        <f>Q71-N71</f>
        <v>-10.97360305562561</v>
      </c>
      <c r="X71" s="52"/>
    </row>
    <row r="72" spans="1:24" thickBot="1" x14ac:dyDescent="0.25">
      <c r="A72" s="18"/>
      <c r="B72" s="17"/>
      <c r="C72" s="19"/>
      <c r="D72" s="13" t="s">
        <v>1193</v>
      </c>
      <c r="E72" s="13" t="s">
        <v>4</v>
      </c>
      <c r="F72" s="19"/>
      <c r="G72" s="10">
        <v>8560</v>
      </c>
      <c r="H72" s="13">
        <f>G72/F71%</f>
        <v>28.703641606867411</v>
      </c>
      <c r="I72" s="19"/>
      <c r="J72" s="10">
        <v>3584</v>
      </c>
      <c r="K72" s="13">
        <f>J72/I71%</f>
        <v>30.990056204063986</v>
      </c>
      <c r="L72" s="19"/>
      <c r="M72" s="10">
        <f>G72+J72</f>
        <v>12144</v>
      </c>
      <c r="N72" s="13">
        <f>M72/L71%</f>
        <v>29.342547176649671</v>
      </c>
      <c r="O72" s="19"/>
      <c r="P72" s="10">
        <v>29469</v>
      </c>
      <c r="Q72" s="13">
        <f>P72/O71%</f>
        <v>39.910884786760022</v>
      </c>
      <c r="R72" s="19"/>
      <c r="S72" s="10">
        <f>M72+P72</f>
        <v>41613</v>
      </c>
      <c r="T72" s="13">
        <f>S72/R71%</f>
        <v>36.114871901687145</v>
      </c>
      <c r="U72" s="13">
        <f>Q72-H72</f>
        <v>11.207243179892611</v>
      </c>
      <c r="V72" s="13">
        <f>Q72-K72</f>
        <v>8.9208285826960356</v>
      </c>
      <c r="W72" s="12">
        <f>Q72-N72</f>
        <v>10.568337610110351</v>
      </c>
      <c r="X72" s="52"/>
    </row>
    <row r="73" spans="1:24" ht="15" x14ac:dyDescent="0.2">
      <c r="A73" s="18"/>
      <c r="B73" s="17"/>
      <c r="C73" s="16">
        <v>2016</v>
      </c>
      <c r="D73" s="13" t="s">
        <v>1192</v>
      </c>
      <c r="E73" s="13" t="s">
        <v>2</v>
      </c>
      <c r="F73" s="14">
        <v>11406</v>
      </c>
      <c r="G73" s="10">
        <v>3140</v>
      </c>
      <c r="H73" s="13">
        <f>G73/F73%</f>
        <v>27.529370506750833</v>
      </c>
      <c r="I73" s="14">
        <v>7896</v>
      </c>
      <c r="J73" s="10">
        <v>2169</v>
      </c>
      <c r="K73" s="13">
        <f>J73/I73%</f>
        <v>27.469604863221885</v>
      </c>
      <c r="L73" s="14">
        <f>F73+I73</f>
        <v>19302</v>
      </c>
      <c r="M73" s="15">
        <f>G73+J73</f>
        <v>5309</v>
      </c>
      <c r="N73" s="13">
        <f>M73/L73%</f>
        <v>27.504921769764788</v>
      </c>
      <c r="O73" s="14">
        <v>89049</v>
      </c>
      <c r="P73" s="10">
        <v>26717</v>
      </c>
      <c r="Q73" s="13">
        <f>P73/O73%</f>
        <v>30.002582847645677</v>
      </c>
      <c r="R73" s="14">
        <f>L73+O73</f>
        <v>108351</v>
      </c>
      <c r="S73" s="10">
        <f>M73+P73</f>
        <v>32026</v>
      </c>
      <c r="T73" s="13">
        <f>S73/R73%</f>
        <v>29.557641369253631</v>
      </c>
      <c r="U73" s="13">
        <f>Q73-H73</f>
        <v>2.4732123408948432</v>
      </c>
      <c r="V73" s="13">
        <f>Q73-K73</f>
        <v>2.5329779844237912</v>
      </c>
      <c r="W73" s="12">
        <f>Q73-N73</f>
        <v>2.4976610778808883</v>
      </c>
      <c r="X73" s="52"/>
    </row>
    <row r="74" spans="1:24" thickBot="1" x14ac:dyDescent="0.25">
      <c r="A74" s="11"/>
      <c r="B74" s="9"/>
      <c r="C74" s="9"/>
      <c r="D74" s="7" t="s">
        <v>1191</v>
      </c>
      <c r="E74" s="7" t="s">
        <v>0</v>
      </c>
      <c r="F74" s="9"/>
      <c r="G74" s="8">
        <v>6253</v>
      </c>
      <c r="H74" s="7">
        <f>G74/F73%</f>
        <v>54.8220234964054</v>
      </c>
      <c r="I74" s="9"/>
      <c r="J74" s="8">
        <v>4046</v>
      </c>
      <c r="K74" s="7">
        <f>J74/I73%</f>
        <v>51.241134751773053</v>
      </c>
      <c r="L74" s="9"/>
      <c r="M74" s="10">
        <f>G74+J74</f>
        <v>10299</v>
      </c>
      <c r="N74" s="7">
        <f>M74/L73%</f>
        <v>53.357165060615479</v>
      </c>
      <c r="O74" s="9"/>
      <c r="P74" s="8">
        <v>45388</v>
      </c>
      <c r="Q74" s="7">
        <f>P74/O73%</f>
        <v>50.969690844366582</v>
      </c>
      <c r="R74" s="9"/>
      <c r="S74" s="8">
        <f>M74+P74</f>
        <v>55687</v>
      </c>
      <c r="T74" s="7">
        <f>S74/R73%</f>
        <v>51.395003276388771</v>
      </c>
      <c r="U74" s="7">
        <f>Q74-H74</f>
        <v>-3.8523326520388181</v>
      </c>
      <c r="V74" s="7">
        <f>Q74-K74</f>
        <v>-0.2714439074064714</v>
      </c>
      <c r="W74" s="6">
        <f>Q74-N74</f>
        <v>-2.3874742162488971</v>
      </c>
      <c r="X74" s="52"/>
    </row>
    <row r="75" spans="1:24" ht="15" x14ac:dyDescent="0.2">
      <c r="A75" s="25" t="s">
        <v>1190</v>
      </c>
      <c r="B75" s="24" t="s">
        <v>1189</v>
      </c>
      <c r="C75" s="23">
        <v>2020</v>
      </c>
      <c r="D75" s="21" t="s">
        <v>150</v>
      </c>
      <c r="E75" s="21" t="s">
        <v>0</v>
      </c>
      <c r="F75" s="22">
        <v>31724</v>
      </c>
      <c r="G75" s="15">
        <v>19020</v>
      </c>
      <c r="H75" s="21">
        <f>G75/F75%</f>
        <v>59.954608498297816</v>
      </c>
      <c r="I75" s="22">
        <v>10551</v>
      </c>
      <c r="J75" s="15">
        <v>6035</v>
      </c>
      <c r="K75" s="21">
        <f>J75/I75%</f>
        <v>57.198369822765613</v>
      </c>
      <c r="L75" s="22">
        <f>F75+I75</f>
        <v>42275</v>
      </c>
      <c r="M75" s="15">
        <f>G75+J75</f>
        <v>25055</v>
      </c>
      <c r="N75" s="21">
        <f>M75/L75%</f>
        <v>59.266706091070375</v>
      </c>
      <c r="O75" s="22">
        <v>62659</v>
      </c>
      <c r="P75" s="15">
        <v>30230</v>
      </c>
      <c r="Q75" s="21">
        <f>P75/O75%</f>
        <v>48.24526404826122</v>
      </c>
      <c r="R75" s="22">
        <f>L75+O75</f>
        <v>104934</v>
      </c>
      <c r="S75" s="15">
        <f>M75+P75</f>
        <v>55285</v>
      </c>
      <c r="T75" s="21">
        <f>S75/R75%</f>
        <v>52.685497550841482</v>
      </c>
      <c r="U75" s="21">
        <f>Q75-H75</f>
        <v>-11.709344450036596</v>
      </c>
      <c r="V75" s="21">
        <f>Q75-K75</f>
        <v>-8.9531057745043938</v>
      </c>
      <c r="W75" s="20">
        <f>Q75-N75</f>
        <v>-11.021442042809156</v>
      </c>
      <c r="X75" s="52"/>
    </row>
    <row r="76" spans="1:24" thickBot="1" x14ac:dyDescent="0.25">
      <c r="A76" s="18"/>
      <c r="B76" s="17"/>
      <c r="C76" s="19"/>
      <c r="D76" s="13" t="s">
        <v>1188</v>
      </c>
      <c r="E76" s="13" t="s">
        <v>4</v>
      </c>
      <c r="F76" s="19"/>
      <c r="G76" s="10">
        <v>11902</v>
      </c>
      <c r="H76" s="13">
        <f>G76/F75%</f>
        <v>37.517337031900141</v>
      </c>
      <c r="I76" s="19"/>
      <c r="J76" s="10">
        <v>3993</v>
      </c>
      <c r="K76" s="13">
        <f>J76/I75%</f>
        <v>37.844754051748644</v>
      </c>
      <c r="L76" s="19"/>
      <c r="M76" s="10">
        <f>G76+J76</f>
        <v>15895</v>
      </c>
      <c r="N76" s="13">
        <f>M76/L75%</f>
        <v>37.599053814311056</v>
      </c>
      <c r="O76" s="19"/>
      <c r="P76" s="10">
        <v>30295</v>
      </c>
      <c r="Q76" s="13">
        <f>P76/O75%</f>
        <v>48.349000143634591</v>
      </c>
      <c r="R76" s="19"/>
      <c r="S76" s="10">
        <f>M76+P76</f>
        <v>46190</v>
      </c>
      <c r="T76" s="13">
        <f>S76/R75%</f>
        <v>44.018144738597599</v>
      </c>
      <c r="U76" s="13">
        <f>Q76-H76</f>
        <v>10.83166311173445</v>
      </c>
      <c r="V76" s="13">
        <f>Q76-K76</f>
        <v>10.504246091885946</v>
      </c>
      <c r="W76" s="12">
        <f>Q76-N76</f>
        <v>10.749946329323535</v>
      </c>
      <c r="X76" s="52"/>
    </row>
    <row r="77" spans="1:24" ht="15" x14ac:dyDescent="0.2">
      <c r="A77" s="18"/>
      <c r="B77" s="17"/>
      <c r="C77" s="16">
        <v>2016</v>
      </c>
      <c r="D77" s="13" t="s">
        <v>1188</v>
      </c>
      <c r="E77" s="13" t="s">
        <v>2</v>
      </c>
      <c r="F77" s="14">
        <v>14468</v>
      </c>
      <c r="G77" s="10">
        <v>4349</v>
      </c>
      <c r="H77" s="13">
        <f>G77/F77%</f>
        <v>30.059441526126623</v>
      </c>
      <c r="I77" s="14">
        <v>8347</v>
      </c>
      <c r="J77" s="10">
        <v>2210</v>
      </c>
      <c r="K77" s="13">
        <f>J77/I77%</f>
        <v>26.476578411405296</v>
      </c>
      <c r="L77" s="14">
        <f>F77+I77</f>
        <v>22815</v>
      </c>
      <c r="M77" s="15">
        <f>G77+J77</f>
        <v>6559</v>
      </c>
      <c r="N77" s="13">
        <f>M77/L77%</f>
        <v>28.748630287091824</v>
      </c>
      <c r="O77" s="14">
        <v>80895</v>
      </c>
      <c r="P77" s="10">
        <v>25726</v>
      </c>
      <c r="Q77" s="13">
        <f>P77/O77%</f>
        <v>31.801718276778537</v>
      </c>
      <c r="R77" s="14">
        <f>L77+O77</f>
        <v>103710</v>
      </c>
      <c r="S77" s="10">
        <f>M77+P77</f>
        <v>32285</v>
      </c>
      <c r="T77" s="13">
        <f>S77/R77%</f>
        <v>31.130074245492242</v>
      </c>
      <c r="U77" s="13">
        <f>Q77-H77</f>
        <v>1.7422767506519143</v>
      </c>
      <c r="V77" s="13">
        <f>Q77-K77</f>
        <v>5.3251398653732416</v>
      </c>
      <c r="W77" s="12">
        <f>Q77-N77</f>
        <v>3.0530879896867127</v>
      </c>
      <c r="X77" s="52"/>
    </row>
    <row r="78" spans="1:24" thickBot="1" x14ac:dyDescent="0.25">
      <c r="A78" s="11"/>
      <c r="B78" s="9"/>
      <c r="C78" s="9"/>
      <c r="D78" s="7" t="s">
        <v>1187</v>
      </c>
      <c r="E78" s="7" t="s">
        <v>18</v>
      </c>
      <c r="F78" s="9"/>
      <c r="G78" s="8">
        <v>7986</v>
      </c>
      <c r="H78" s="7">
        <f>G78/F77%</f>
        <v>55.197677633397838</v>
      </c>
      <c r="I78" s="9"/>
      <c r="J78" s="8">
        <v>4601</v>
      </c>
      <c r="K78" s="7">
        <f>J78/I77%</f>
        <v>55.12160057505691</v>
      </c>
      <c r="L78" s="9"/>
      <c r="M78" s="10">
        <f>G78+J78</f>
        <v>12587</v>
      </c>
      <c r="N78" s="7">
        <f>M78/L77%</f>
        <v>55.169844400613627</v>
      </c>
      <c r="O78" s="9"/>
      <c r="P78" s="8">
        <v>41343</v>
      </c>
      <c r="Q78" s="7">
        <f>P78/O77%</f>
        <v>51.106990543296867</v>
      </c>
      <c r="R78" s="9"/>
      <c r="S78" s="8">
        <f>M78+P78</f>
        <v>53930</v>
      </c>
      <c r="T78" s="7">
        <f>S78/R77%</f>
        <v>52.000771381737543</v>
      </c>
      <c r="U78" s="7">
        <f>Q78-H78</f>
        <v>-4.0906870901009711</v>
      </c>
      <c r="V78" s="7">
        <f>Q78-K78</f>
        <v>-4.0146100317600428</v>
      </c>
      <c r="W78" s="6">
        <f>Q78-N78</f>
        <v>-4.0628538573167603</v>
      </c>
      <c r="X78" s="52"/>
    </row>
    <row r="79" spans="1:24" ht="15" x14ac:dyDescent="0.2">
      <c r="A79" s="25" t="s">
        <v>1186</v>
      </c>
      <c r="B79" s="25" t="s">
        <v>1185</v>
      </c>
      <c r="C79" s="23">
        <v>2020</v>
      </c>
      <c r="D79" s="21" t="s">
        <v>1182</v>
      </c>
      <c r="E79" s="21" t="s">
        <v>0</v>
      </c>
      <c r="F79" s="22">
        <v>44626</v>
      </c>
      <c r="G79" s="15">
        <v>30985</v>
      </c>
      <c r="H79" s="21">
        <f>G79/F79%</f>
        <v>69.432617756464836</v>
      </c>
      <c r="I79" s="22">
        <v>14488</v>
      </c>
      <c r="J79" s="15">
        <v>10419</v>
      </c>
      <c r="K79" s="21">
        <f>J79/I79%</f>
        <v>71.914688017669803</v>
      </c>
      <c r="L79" s="22">
        <f>F79+I79</f>
        <v>59114</v>
      </c>
      <c r="M79" s="15">
        <f>G79+J79</f>
        <v>41404</v>
      </c>
      <c r="N79" s="21">
        <f>M79/L79%</f>
        <v>70.040937848902118</v>
      </c>
      <c r="O79" s="22">
        <v>76038</v>
      </c>
      <c r="P79" s="15">
        <v>44529</v>
      </c>
      <c r="Q79" s="21">
        <f>P79/O79%</f>
        <v>58.56150871932455</v>
      </c>
      <c r="R79" s="22">
        <f>L79+O79</f>
        <v>135152</v>
      </c>
      <c r="S79" s="15">
        <f>M79+P79</f>
        <v>85933</v>
      </c>
      <c r="T79" s="21">
        <f>S79/R79%</f>
        <v>63.582484905883746</v>
      </c>
      <c r="U79" s="21">
        <f>Q79-H79</f>
        <v>-10.871109037140286</v>
      </c>
      <c r="V79" s="21">
        <f>Q79-K79</f>
        <v>-13.353179298345253</v>
      </c>
      <c r="W79" s="20">
        <f>Q79-N79</f>
        <v>-11.479429129577568</v>
      </c>
      <c r="X79" s="52"/>
    </row>
    <row r="80" spans="1:24" thickBot="1" x14ac:dyDescent="0.25">
      <c r="A80" s="18"/>
      <c r="B80" s="18"/>
      <c r="C80" s="19"/>
      <c r="D80" s="13" t="s">
        <v>1184</v>
      </c>
      <c r="E80" s="13" t="s">
        <v>4</v>
      </c>
      <c r="F80" s="19"/>
      <c r="G80" s="10">
        <v>12717</v>
      </c>
      <c r="H80" s="13">
        <f>G80/F79%</f>
        <v>28.496840406937661</v>
      </c>
      <c r="I80" s="19"/>
      <c r="J80" s="10">
        <v>3586</v>
      </c>
      <c r="K80" s="13">
        <f>J80/I79%</f>
        <v>24.751518498067366</v>
      </c>
      <c r="L80" s="19"/>
      <c r="M80" s="10">
        <f>G80+J80</f>
        <v>16303</v>
      </c>
      <c r="N80" s="13">
        <f>M80/L79%</f>
        <v>27.578915316168761</v>
      </c>
      <c r="O80" s="19"/>
      <c r="P80" s="10">
        <v>29131</v>
      </c>
      <c r="Q80" s="13">
        <f>P80/O79%</f>
        <v>38.31110760409269</v>
      </c>
      <c r="R80" s="19"/>
      <c r="S80" s="10">
        <f>M80+P80</f>
        <v>45434</v>
      </c>
      <c r="T80" s="13">
        <f>S80/R79%</f>
        <v>33.616964602817568</v>
      </c>
      <c r="U80" s="13">
        <f>Q80-H80</f>
        <v>9.8142671971550293</v>
      </c>
      <c r="V80" s="13">
        <f>Q80-K80</f>
        <v>13.559589106025324</v>
      </c>
      <c r="W80" s="12">
        <f>Q80-N80</f>
        <v>10.73219228792393</v>
      </c>
      <c r="X80" s="52"/>
    </row>
    <row r="81" spans="1:24" ht="15" x14ac:dyDescent="0.2">
      <c r="A81" s="18"/>
      <c r="B81" s="18"/>
      <c r="C81" s="16">
        <v>2016</v>
      </c>
      <c r="D81" s="13" t="s">
        <v>1183</v>
      </c>
      <c r="E81" s="13" t="s">
        <v>2</v>
      </c>
      <c r="F81" s="14">
        <v>15242</v>
      </c>
      <c r="G81" s="10">
        <v>5580</v>
      </c>
      <c r="H81" s="13">
        <f>G81/F81%</f>
        <v>36.609368849232389</v>
      </c>
      <c r="I81" s="14">
        <v>8971</v>
      </c>
      <c r="J81" s="10">
        <v>2426</v>
      </c>
      <c r="K81" s="13">
        <f>J81/I81%</f>
        <v>27.042693122282913</v>
      </c>
      <c r="L81" s="14">
        <f>F81+I81</f>
        <v>24213</v>
      </c>
      <c r="M81" s="15">
        <f>G81+J81</f>
        <v>8006</v>
      </c>
      <c r="N81" s="13">
        <f>M81/L81%</f>
        <v>33.064882501135756</v>
      </c>
      <c r="O81" s="14">
        <v>92595</v>
      </c>
      <c r="P81" s="10">
        <v>34985</v>
      </c>
      <c r="Q81" s="13">
        <f>P81/O81%</f>
        <v>37.782817646741179</v>
      </c>
      <c r="R81" s="14">
        <f>L81+O81</f>
        <v>116808</v>
      </c>
      <c r="S81" s="10">
        <f>M81+P81</f>
        <v>42991</v>
      </c>
      <c r="T81" s="13">
        <f>S81/R81%</f>
        <v>36.804842134100404</v>
      </c>
      <c r="U81" s="13">
        <f>Q81-H81</f>
        <v>1.1734487975087902</v>
      </c>
      <c r="V81" s="13">
        <f>Q81-K81</f>
        <v>10.740124524458267</v>
      </c>
      <c r="W81" s="12">
        <f>Q81-N81</f>
        <v>4.7179351456054235</v>
      </c>
      <c r="X81" s="52"/>
    </row>
    <row r="82" spans="1:24" thickBot="1" x14ac:dyDescent="0.25">
      <c r="A82" s="11"/>
      <c r="B82" s="11"/>
      <c r="C82" s="9"/>
      <c r="D82" s="7" t="s">
        <v>1182</v>
      </c>
      <c r="E82" s="7" t="s">
        <v>0</v>
      </c>
      <c r="F82" s="9"/>
      <c r="G82" s="8">
        <v>6132</v>
      </c>
      <c r="H82" s="7">
        <f>G82/F81%</f>
        <v>40.230940821414514</v>
      </c>
      <c r="I82" s="9"/>
      <c r="J82" s="8">
        <v>4300</v>
      </c>
      <c r="K82" s="7">
        <f>J82/I81%</f>
        <v>47.932226061754548</v>
      </c>
      <c r="L82" s="9"/>
      <c r="M82" s="10">
        <f>G82+J82</f>
        <v>10432</v>
      </c>
      <c r="N82" s="7">
        <f>M82/L81%</f>
        <v>43.084293561310041</v>
      </c>
      <c r="O82" s="9"/>
      <c r="P82" s="8">
        <v>47335</v>
      </c>
      <c r="Q82" s="7">
        <f>P82/O81%</f>
        <v>51.120470867757433</v>
      </c>
      <c r="R82" s="9"/>
      <c r="S82" s="8">
        <f>M82+P82</f>
        <v>57767</v>
      </c>
      <c r="T82" s="7">
        <f>S82/R81%</f>
        <v>49.454660639682217</v>
      </c>
      <c r="U82" s="7">
        <f>Q82-H82</f>
        <v>10.889530046342919</v>
      </c>
      <c r="V82" s="7">
        <f>Q82-K82</f>
        <v>3.188244806002885</v>
      </c>
      <c r="W82" s="6">
        <f>Q82-N82</f>
        <v>8.0361773064473923</v>
      </c>
      <c r="X82" s="52"/>
    </row>
    <row r="83" spans="1:24" ht="15" x14ac:dyDescent="0.2">
      <c r="A83" s="25" t="s">
        <v>1181</v>
      </c>
      <c r="B83" s="25" t="s">
        <v>1180</v>
      </c>
      <c r="C83" s="23">
        <v>2020</v>
      </c>
      <c r="D83" s="21" t="s">
        <v>1178</v>
      </c>
      <c r="E83" s="21" t="s">
        <v>0</v>
      </c>
      <c r="F83" s="22">
        <v>41396</v>
      </c>
      <c r="G83" s="15">
        <v>26596</v>
      </c>
      <c r="H83" s="21">
        <f>G83/F83%</f>
        <v>64.247753406126193</v>
      </c>
      <c r="I83" s="22">
        <v>14404</v>
      </c>
      <c r="J83" s="15">
        <v>9276</v>
      </c>
      <c r="K83" s="21">
        <f>J83/I83%</f>
        <v>64.398778117189678</v>
      </c>
      <c r="L83" s="22">
        <f>F83+I83</f>
        <v>55800</v>
      </c>
      <c r="M83" s="15">
        <f>G83+J83</f>
        <v>35872</v>
      </c>
      <c r="N83" s="21">
        <f>M83/L83%</f>
        <v>64.286738351254485</v>
      </c>
      <c r="O83" s="22">
        <v>82205</v>
      </c>
      <c r="P83" s="15">
        <v>42452</v>
      </c>
      <c r="Q83" s="21">
        <f>P83/O83%</f>
        <v>51.641627638221522</v>
      </c>
      <c r="R83" s="22">
        <f>L83+O83</f>
        <v>138005</v>
      </c>
      <c r="S83" s="15">
        <f>M83+P83</f>
        <v>78324</v>
      </c>
      <c r="T83" s="21">
        <f>S83/R83%</f>
        <v>56.75446541791964</v>
      </c>
      <c r="U83" s="21">
        <f>Q83-H83</f>
        <v>-12.606125767904672</v>
      </c>
      <c r="V83" s="21">
        <f>Q83-K83</f>
        <v>-12.757150478968157</v>
      </c>
      <c r="W83" s="20">
        <f>Q83-N83</f>
        <v>-12.645110713032963</v>
      </c>
      <c r="X83" s="52"/>
    </row>
    <row r="84" spans="1:24" thickBot="1" x14ac:dyDescent="0.25">
      <c r="A84" s="18"/>
      <c r="B84" s="18"/>
      <c r="C84" s="19"/>
      <c r="D84" s="13" t="s">
        <v>1179</v>
      </c>
      <c r="E84" s="13" t="s">
        <v>4</v>
      </c>
      <c r="F84" s="19"/>
      <c r="G84" s="10">
        <v>12291</v>
      </c>
      <c r="H84" s="13">
        <f>G84/F83%</f>
        <v>29.691274519277226</v>
      </c>
      <c r="I84" s="19"/>
      <c r="J84" s="10">
        <v>3970</v>
      </c>
      <c r="K84" s="13">
        <f>J84/I83%</f>
        <v>27.561788392113304</v>
      </c>
      <c r="L84" s="19"/>
      <c r="M84" s="10">
        <f>G84+J84</f>
        <v>16261</v>
      </c>
      <c r="N84" s="13">
        <f>M84/L83%</f>
        <v>29.141577060931901</v>
      </c>
      <c r="O84" s="19"/>
      <c r="P84" s="10">
        <v>33274</v>
      </c>
      <c r="Q84" s="13">
        <f>P84/O83%</f>
        <v>40.476856638890581</v>
      </c>
      <c r="R84" s="19"/>
      <c r="S84" s="10">
        <f>M84+P84</f>
        <v>49535</v>
      </c>
      <c r="T84" s="13">
        <f>S84/R83%</f>
        <v>35.893627042498458</v>
      </c>
      <c r="U84" s="13">
        <f>Q84-H84</f>
        <v>10.785582119613355</v>
      </c>
      <c r="V84" s="13">
        <f>Q84-K84</f>
        <v>12.915068246777277</v>
      </c>
      <c r="W84" s="12">
        <f>Q84-N84</f>
        <v>11.33527957795868</v>
      </c>
      <c r="X84" s="52"/>
    </row>
    <row r="85" spans="1:24" ht="15" x14ac:dyDescent="0.2">
      <c r="A85" s="18"/>
      <c r="B85" s="18"/>
      <c r="C85" s="16">
        <v>2016</v>
      </c>
      <c r="D85" s="13" t="s">
        <v>1178</v>
      </c>
      <c r="E85" s="13" t="s">
        <v>0</v>
      </c>
      <c r="F85" s="14">
        <v>14516</v>
      </c>
      <c r="G85" s="10">
        <v>5063</v>
      </c>
      <c r="H85" s="13">
        <f>G85/F85%</f>
        <v>34.87875447781758</v>
      </c>
      <c r="I85" s="14">
        <v>9145</v>
      </c>
      <c r="J85" s="10">
        <v>3479</v>
      </c>
      <c r="K85" s="13">
        <f>J85/I85%</f>
        <v>38.042646254784032</v>
      </c>
      <c r="L85" s="14">
        <f>F85+I85</f>
        <v>23661</v>
      </c>
      <c r="M85" s="15">
        <f>G85+J85</f>
        <v>8542</v>
      </c>
      <c r="N85" s="13">
        <f>M85/L85%</f>
        <v>36.101601791978361</v>
      </c>
      <c r="O85" s="14">
        <v>96241</v>
      </c>
      <c r="P85" s="10">
        <v>34162</v>
      </c>
      <c r="Q85" s="13">
        <f>P85/O85%</f>
        <v>35.496306148107358</v>
      </c>
      <c r="R85" s="14">
        <f>L85+O85</f>
        <v>119902</v>
      </c>
      <c r="S85" s="10">
        <f>M85+P85</f>
        <v>42704</v>
      </c>
      <c r="T85" s="13">
        <f>S85/R85%</f>
        <v>35.615752864839621</v>
      </c>
      <c r="U85" s="13">
        <f>Q85-H85</f>
        <v>0.61755167028977809</v>
      </c>
      <c r="V85" s="13">
        <f>Q85-K85</f>
        <v>-2.5463401066766735</v>
      </c>
      <c r="W85" s="12">
        <f>Q85-N85</f>
        <v>-0.60529564387100265</v>
      </c>
      <c r="X85" s="52"/>
    </row>
    <row r="86" spans="1:24" thickBot="1" x14ac:dyDescent="0.25">
      <c r="A86" s="11"/>
      <c r="B86" s="11"/>
      <c r="C86" s="9"/>
      <c r="D86" s="7" t="s">
        <v>1177</v>
      </c>
      <c r="E86" s="7" t="s">
        <v>37</v>
      </c>
      <c r="F86" s="9"/>
      <c r="G86" s="8">
        <v>4349</v>
      </c>
      <c r="H86" s="7">
        <f>G86/F85%</f>
        <v>29.960044089280796</v>
      </c>
      <c r="I86" s="9"/>
      <c r="J86" s="8">
        <v>2445</v>
      </c>
      <c r="K86" s="7">
        <f>J86/I85%</f>
        <v>26.735921268452707</v>
      </c>
      <c r="L86" s="9"/>
      <c r="M86" s="10">
        <f>G86+J86</f>
        <v>6794</v>
      </c>
      <c r="N86" s="7">
        <f>M86/L85%</f>
        <v>28.713917416846286</v>
      </c>
      <c r="O86" s="9"/>
      <c r="P86" s="8">
        <v>27524</v>
      </c>
      <c r="Q86" s="7">
        <f>P86/O85%</f>
        <v>28.599037832108976</v>
      </c>
      <c r="R86" s="9"/>
      <c r="S86" s="8">
        <f>M86+P86</f>
        <v>34318</v>
      </c>
      <c r="T86" s="7">
        <f>S86/R85%</f>
        <v>28.621707727977849</v>
      </c>
      <c r="U86" s="7">
        <f>Q86-H86</f>
        <v>-1.3610062571718196</v>
      </c>
      <c r="V86" s="7">
        <f>Q86-K86</f>
        <v>1.8631165636562699</v>
      </c>
      <c r="W86" s="6">
        <f>Q86-N86</f>
        <v>-0.11487958473730941</v>
      </c>
      <c r="X86" s="52"/>
    </row>
    <row r="87" spans="1:24" ht="15" x14ac:dyDescent="0.2">
      <c r="A87" s="25" t="s">
        <v>1176</v>
      </c>
      <c r="B87" s="24" t="s">
        <v>1175</v>
      </c>
      <c r="C87" s="23">
        <v>2020</v>
      </c>
      <c r="D87" s="21" t="s">
        <v>1173</v>
      </c>
      <c r="E87" s="21" t="s">
        <v>0</v>
      </c>
      <c r="F87" s="22">
        <v>24340</v>
      </c>
      <c r="G87" s="15">
        <v>14377</v>
      </c>
      <c r="H87" s="21">
        <f>G87/F87%</f>
        <v>59.067378800328676</v>
      </c>
      <c r="I87" s="22">
        <v>12968</v>
      </c>
      <c r="J87" s="15">
        <v>7933</v>
      </c>
      <c r="K87" s="21">
        <f>J87/I87%</f>
        <v>61.173658235657001</v>
      </c>
      <c r="L87" s="22">
        <f>F87+I87</f>
        <v>37308</v>
      </c>
      <c r="M87" s="15">
        <f>G87+J87</f>
        <v>22310</v>
      </c>
      <c r="N87" s="21">
        <f>M87/L87%</f>
        <v>59.799506808191275</v>
      </c>
      <c r="O87" s="22">
        <v>53336</v>
      </c>
      <c r="P87" s="15">
        <v>25392</v>
      </c>
      <c r="Q87" s="21">
        <f>P87/O87%</f>
        <v>47.607619619019047</v>
      </c>
      <c r="R87" s="22">
        <f>L87+O87</f>
        <v>90644</v>
      </c>
      <c r="S87" s="15">
        <f>M87+P87</f>
        <v>47702</v>
      </c>
      <c r="T87" s="21">
        <f>S87/R87%</f>
        <v>52.625656414103524</v>
      </c>
      <c r="U87" s="21">
        <f>Q87-H87</f>
        <v>-11.459759181309629</v>
      </c>
      <c r="V87" s="21">
        <f>Q87-K87</f>
        <v>-13.566038616637954</v>
      </c>
      <c r="W87" s="20">
        <f>Q87-N87</f>
        <v>-12.191887189172228</v>
      </c>
      <c r="X87" s="52"/>
    </row>
    <row r="88" spans="1:24" thickBot="1" x14ac:dyDescent="0.25">
      <c r="A88" s="18"/>
      <c r="B88" s="17"/>
      <c r="C88" s="19"/>
      <c r="D88" s="13" t="s">
        <v>1174</v>
      </c>
      <c r="E88" s="13" t="s">
        <v>4</v>
      </c>
      <c r="F88" s="19"/>
      <c r="G88" s="10">
        <v>8774</v>
      </c>
      <c r="H88" s="13">
        <f>G88/F87%</f>
        <v>36.047658175842237</v>
      </c>
      <c r="I88" s="19"/>
      <c r="J88" s="10">
        <v>4059</v>
      </c>
      <c r="K88" s="13">
        <f>J88/I87%</f>
        <v>31.300123380629241</v>
      </c>
      <c r="L88" s="19"/>
      <c r="M88" s="10">
        <f>G88+J88</f>
        <v>12833</v>
      </c>
      <c r="N88" s="13">
        <f>M88/L87%</f>
        <v>34.39744826846789</v>
      </c>
      <c r="O88" s="19"/>
      <c r="P88" s="10">
        <v>24549</v>
      </c>
      <c r="Q88" s="13">
        <f>P88/O87%</f>
        <v>46.027073646317682</v>
      </c>
      <c r="R88" s="19"/>
      <c r="S88" s="10">
        <f>M88+P88</f>
        <v>37382</v>
      </c>
      <c r="T88" s="13">
        <f>S88/R87%</f>
        <v>41.240457173116809</v>
      </c>
      <c r="U88" s="13">
        <f>Q88-H88</f>
        <v>9.9794154704754447</v>
      </c>
      <c r="V88" s="13">
        <f>Q88-K88</f>
        <v>14.726950265688441</v>
      </c>
      <c r="W88" s="12">
        <f>Q88-N88</f>
        <v>11.629625377849791</v>
      </c>
      <c r="X88" s="52"/>
    </row>
    <row r="89" spans="1:24" ht="15" x14ac:dyDescent="0.2">
      <c r="A89" s="18"/>
      <c r="B89" s="17"/>
      <c r="C89" s="16">
        <v>2016</v>
      </c>
      <c r="D89" s="13" t="s">
        <v>1174</v>
      </c>
      <c r="E89" s="13" t="s">
        <v>2</v>
      </c>
      <c r="F89" s="14">
        <v>8897</v>
      </c>
      <c r="G89" s="10">
        <v>3710</v>
      </c>
      <c r="H89" s="13">
        <f>G89/F89%</f>
        <v>41.699449252557045</v>
      </c>
      <c r="I89" s="14">
        <v>7281</v>
      </c>
      <c r="J89" s="10">
        <v>2342</v>
      </c>
      <c r="K89" s="13">
        <f>J89/I89%</f>
        <v>32.165911275923634</v>
      </c>
      <c r="L89" s="14">
        <f>F89+I89</f>
        <v>16178</v>
      </c>
      <c r="M89" s="15">
        <f>G89+J89</f>
        <v>6052</v>
      </c>
      <c r="N89" s="13">
        <f>M89/L89%</f>
        <v>37.408826801829647</v>
      </c>
      <c r="O89" s="14">
        <v>63253</v>
      </c>
      <c r="P89" s="10">
        <v>25477</v>
      </c>
      <c r="Q89" s="13">
        <f>P89/O89%</f>
        <v>40.277931481510763</v>
      </c>
      <c r="R89" s="14">
        <f>L89+O89</f>
        <v>79431</v>
      </c>
      <c r="S89" s="10">
        <f>M89+P89</f>
        <v>31529</v>
      </c>
      <c r="T89" s="13">
        <f>S89/R89%</f>
        <v>39.693570520325821</v>
      </c>
      <c r="U89" s="13">
        <f>Q89-H89</f>
        <v>-1.4215177710462825</v>
      </c>
      <c r="V89" s="13">
        <f>Q89-K89</f>
        <v>8.1120202055871289</v>
      </c>
      <c r="W89" s="12">
        <f>Q89-N89</f>
        <v>2.869104679681115</v>
      </c>
      <c r="X89" s="52"/>
    </row>
    <row r="90" spans="1:24" thickBot="1" x14ac:dyDescent="0.25">
      <c r="A90" s="11"/>
      <c r="B90" s="9"/>
      <c r="C90" s="9"/>
      <c r="D90" s="7" t="s">
        <v>1173</v>
      </c>
      <c r="E90" s="7" t="s">
        <v>0</v>
      </c>
      <c r="F90" s="9"/>
      <c r="G90" s="8">
        <v>4774</v>
      </c>
      <c r="H90" s="7">
        <f>G90/F89%</f>
        <v>53.658536585365852</v>
      </c>
      <c r="I90" s="9"/>
      <c r="J90" s="8">
        <v>4299</v>
      </c>
      <c r="K90" s="7">
        <f>J90/I89%</f>
        <v>59.044087350638648</v>
      </c>
      <c r="L90" s="9"/>
      <c r="M90" s="10">
        <f>G90+J90</f>
        <v>9073</v>
      </c>
      <c r="N90" s="7">
        <f>M90/L89%</f>
        <v>56.08233403387316</v>
      </c>
      <c r="O90" s="9"/>
      <c r="P90" s="8">
        <v>33899</v>
      </c>
      <c r="Q90" s="7">
        <f>P90/O89%</f>
        <v>53.592714970040952</v>
      </c>
      <c r="R90" s="9"/>
      <c r="S90" s="8">
        <f>M90+P90</f>
        <v>42972</v>
      </c>
      <c r="T90" s="7">
        <f>S90/R89%</f>
        <v>54.099784718812558</v>
      </c>
      <c r="U90" s="7">
        <f>Q90-H90</f>
        <v>-6.5821615324900051E-2</v>
      </c>
      <c r="V90" s="7">
        <f>Q90-K90</f>
        <v>-5.4513723805976966</v>
      </c>
      <c r="W90" s="6">
        <f>Q90-N90</f>
        <v>-2.4896190638322082</v>
      </c>
      <c r="X90" s="52"/>
    </row>
    <row r="91" spans="1:24" ht="15" x14ac:dyDescent="0.2">
      <c r="A91" s="25" t="s">
        <v>1172</v>
      </c>
      <c r="B91" s="24" t="s">
        <v>1171</v>
      </c>
      <c r="C91" s="23">
        <v>2020</v>
      </c>
      <c r="D91" s="21" t="s">
        <v>1168</v>
      </c>
      <c r="E91" s="21" t="s">
        <v>0</v>
      </c>
      <c r="F91" s="22">
        <v>30425</v>
      </c>
      <c r="G91" s="15">
        <v>20203</v>
      </c>
      <c r="H91" s="21">
        <f>G91/F91%</f>
        <v>66.402629416598188</v>
      </c>
      <c r="I91" s="22">
        <v>9508</v>
      </c>
      <c r="J91" s="15">
        <v>6553</v>
      </c>
      <c r="K91" s="21">
        <f>J91/I91%</f>
        <v>68.920908708456039</v>
      </c>
      <c r="L91" s="22">
        <f>F91+I91</f>
        <v>39933</v>
      </c>
      <c r="M91" s="15">
        <f>G91+J91</f>
        <v>26756</v>
      </c>
      <c r="N91" s="21">
        <f>M91/L91%</f>
        <v>67.002228733127993</v>
      </c>
      <c r="O91" s="22">
        <v>56210</v>
      </c>
      <c r="P91" s="15">
        <v>31317</v>
      </c>
      <c r="Q91" s="21">
        <f>P91/O91%</f>
        <v>55.714285714285715</v>
      </c>
      <c r="R91" s="22">
        <f>L91+O91</f>
        <v>96143</v>
      </c>
      <c r="S91" s="15">
        <f>M91+P91</f>
        <v>58073</v>
      </c>
      <c r="T91" s="21">
        <f>S91/R91%</f>
        <v>60.40273342833072</v>
      </c>
      <c r="U91" s="21">
        <f>Q91-H91</f>
        <v>-10.688343702312473</v>
      </c>
      <c r="V91" s="21">
        <f>Q91-K91</f>
        <v>-13.206622994170324</v>
      </c>
      <c r="W91" s="20">
        <f>Q91-N91</f>
        <v>-11.287943018842277</v>
      </c>
      <c r="X91" s="52"/>
    </row>
    <row r="92" spans="1:24" thickBot="1" x14ac:dyDescent="0.25">
      <c r="A92" s="18"/>
      <c r="B92" s="17"/>
      <c r="C92" s="19"/>
      <c r="D92" s="13" t="s">
        <v>1170</v>
      </c>
      <c r="E92" s="13" t="s">
        <v>4</v>
      </c>
      <c r="F92" s="19"/>
      <c r="G92" s="10">
        <v>9714</v>
      </c>
      <c r="H92" s="13">
        <f>G92/F91%</f>
        <v>31.927691043549711</v>
      </c>
      <c r="I92" s="19"/>
      <c r="J92" s="10">
        <v>2659</v>
      </c>
      <c r="K92" s="13">
        <f>J92/I91%</f>
        <v>27.965923432898613</v>
      </c>
      <c r="L92" s="19"/>
      <c r="M92" s="10">
        <f>G92+J92</f>
        <v>12373</v>
      </c>
      <c r="N92" s="13">
        <f>M92/L91%</f>
        <v>30.984398868104076</v>
      </c>
      <c r="O92" s="19"/>
      <c r="P92" s="10">
        <v>23370</v>
      </c>
      <c r="Q92" s="13">
        <f>P92/O91%</f>
        <v>41.576231987190887</v>
      </c>
      <c r="R92" s="19"/>
      <c r="S92" s="10">
        <f>M92+P92</f>
        <v>35743</v>
      </c>
      <c r="T92" s="13">
        <f>S92/R91%</f>
        <v>37.176913555849104</v>
      </c>
      <c r="U92" s="13">
        <f>Q92-H92</f>
        <v>9.6485409436411764</v>
      </c>
      <c r="V92" s="13">
        <f>Q92-K92</f>
        <v>13.610308554292274</v>
      </c>
      <c r="W92" s="12">
        <f>Q92-N92</f>
        <v>10.591833119086811</v>
      </c>
      <c r="X92" s="52"/>
    </row>
    <row r="93" spans="1:24" ht="15" x14ac:dyDescent="0.2">
      <c r="A93" s="18"/>
      <c r="B93" s="17"/>
      <c r="C93" s="16">
        <v>2016</v>
      </c>
      <c r="D93" s="13" t="s">
        <v>1169</v>
      </c>
      <c r="E93" s="13" t="s">
        <v>2</v>
      </c>
      <c r="F93" s="14">
        <v>10755</v>
      </c>
      <c r="G93" s="10">
        <v>4303</v>
      </c>
      <c r="H93" s="13">
        <f>G93/F93%</f>
        <v>40.009298000929803</v>
      </c>
      <c r="I93" s="14">
        <v>6295</v>
      </c>
      <c r="J93" s="10">
        <v>2208</v>
      </c>
      <c r="K93" s="13">
        <f>J93/I93%</f>
        <v>35.075456711675933</v>
      </c>
      <c r="L93" s="14">
        <f>F93+I93</f>
        <v>17050</v>
      </c>
      <c r="M93" s="15">
        <f>G93+J93</f>
        <v>6511</v>
      </c>
      <c r="N93" s="13">
        <f>M93/L93%</f>
        <v>38.187683284457478</v>
      </c>
      <c r="O93" s="14">
        <v>68974</v>
      </c>
      <c r="P93" s="10">
        <v>27341</v>
      </c>
      <c r="Q93" s="13">
        <f>P93/O93%</f>
        <v>39.639574332357121</v>
      </c>
      <c r="R93" s="14">
        <f>L93+O93</f>
        <v>86024</v>
      </c>
      <c r="S93" s="10">
        <f>M93+P93</f>
        <v>33852</v>
      </c>
      <c r="T93" s="13">
        <f>S93/R93%</f>
        <v>39.351808797544869</v>
      </c>
      <c r="U93" s="13">
        <f>Q93-H93</f>
        <v>-0.36972366857268213</v>
      </c>
      <c r="V93" s="13">
        <f>Q93-K93</f>
        <v>4.5641176206811878</v>
      </c>
      <c r="W93" s="12">
        <f>Q93-N93</f>
        <v>1.4518910478996432</v>
      </c>
      <c r="X93" s="52"/>
    </row>
    <row r="94" spans="1:24" thickBot="1" x14ac:dyDescent="0.25">
      <c r="A94" s="11"/>
      <c r="B94" s="9"/>
      <c r="C94" s="9"/>
      <c r="D94" s="7" t="s">
        <v>1168</v>
      </c>
      <c r="E94" s="7" t="s">
        <v>0</v>
      </c>
      <c r="F94" s="9"/>
      <c r="G94" s="8">
        <v>5310</v>
      </c>
      <c r="H94" s="7">
        <f>G94/F93%</f>
        <v>49.372384937238493</v>
      </c>
      <c r="I94" s="9"/>
      <c r="J94" s="8">
        <v>3195</v>
      </c>
      <c r="K94" s="7">
        <f>J94/I93%</f>
        <v>50.754567116759333</v>
      </c>
      <c r="L94" s="9"/>
      <c r="M94" s="10">
        <f>G94+J94</f>
        <v>8505</v>
      </c>
      <c r="N94" s="7">
        <f>M94/L93%</f>
        <v>49.882697947214076</v>
      </c>
      <c r="O94" s="9"/>
      <c r="P94" s="8">
        <v>33020</v>
      </c>
      <c r="Q94" s="7">
        <f>P94/O93%</f>
        <v>47.873111607272307</v>
      </c>
      <c r="R94" s="9"/>
      <c r="S94" s="8">
        <f>M94+P94</f>
        <v>41525</v>
      </c>
      <c r="T94" s="7">
        <f>S94/R93%</f>
        <v>48.271412629033755</v>
      </c>
      <c r="U94" s="7">
        <f>Q94-H94</f>
        <v>-1.4992733299661865</v>
      </c>
      <c r="V94" s="7">
        <f>Q94-K94</f>
        <v>-2.8814555094870258</v>
      </c>
      <c r="W94" s="6">
        <f>Q94-N94</f>
        <v>-2.0095863399417695</v>
      </c>
      <c r="X94" s="52"/>
    </row>
    <row r="95" spans="1:24" ht="15" x14ac:dyDescent="0.2">
      <c r="A95" s="25" t="s">
        <v>1167</v>
      </c>
      <c r="B95" s="24" t="s">
        <v>1166</v>
      </c>
      <c r="C95" s="23">
        <v>2020</v>
      </c>
      <c r="D95" s="21" t="s">
        <v>1163</v>
      </c>
      <c r="E95" s="21" t="s">
        <v>0</v>
      </c>
      <c r="F95" s="22">
        <v>28598</v>
      </c>
      <c r="G95" s="15">
        <v>18187</v>
      </c>
      <c r="H95" s="21">
        <f>G95/F95%</f>
        <v>63.595356318623679</v>
      </c>
      <c r="I95" s="22">
        <v>11206</v>
      </c>
      <c r="J95" s="15">
        <v>6931</v>
      </c>
      <c r="K95" s="21">
        <f>J95/I95%</f>
        <v>61.850794217383545</v>
      </c>
      <c r="L95" s="22">
        <f>F95+I95</f>
        <v>39804</v>
      </c>
      <c r="M95" s="15">
        <f>G95+J95</f>
        <v>25118</v>
      </c>
      <c r="N95" s="21">
        <f>M95/L95%</f>
        <v>63.104210632097271</v>
      </c>
      <c r="O95" s="22">
        <v>55802</v>
      </c>
      <c r="P95" s="15">
        <v>27763</v>
      </c>
      <c r="Q95" s="21">
        <f>P95/O95%</f>
        <v>49.752697035948536</v>
      </c>
      <c r="R95" s="22">
        <f>L95+O95</f>
        <v>95606</v>
      </c>
      <c r="S95" s="15">
        <f>M95+P95</f>
        <v>52881</v>
      </c>
      <c r="T95" s="21">
        <f>S95/R95%</f>
        <v>55.311382130828612</v>
      </c>
      <c r="U95" s="21">
        <f>Q95-H95</f>
        <v>-13.842659282675143</v>
      </c>
      <c r="V95" s="21">
        <f>Q95-K95</f>
        <v>-12.098097181435008</v>
      </c>
      <c r="W95" s="20">
        <f>Q95-N95</f>
        <v>-13.351513596148735</v>
      </c>
      <c r="X95" s="52"/>
    </row>
    <row r="96" spans="1:24" thickBot="1" x14ac:dyDescent="0.25">
      <c r="A96" s="18"/>
      <c r="B96" s="17"/>
      <c r="C96" s="19"/>
      <c r="D96" s="13" t="s">
        <v>1165</v>
      </c>
      <c r="E96" s="13" t="s">
        <v>4</v>
      </c>
      <c r="F96" s="19"/>
      <c r="G96" s="10">
        <v>9947</v>
      </c>
      <c r="H96" s="13">
        <f>G96/F95%</f>
        <v>34.782152598083783</v>
      </c>
      <c r="I96" s="19"/>
      <c r="J96" s="10">
        <v>3934</v>
      </c>
      <c r="K96" s="13">
        <f>J96/I95%</f>
        <v>35.10619311083348</v>
      </c>
      <c r="L96" s="19"/>
      <c r="M96" s="10">
        <f>G96+J96</f>
        <v>13881</v>
      </c>
      <c r="N96" s="13">
        <f>M96/L95%</f>
        <v>34.873379559843229</v>
      </c>
      <c r="O96" s="19"/>
      <c r="P96" s="10">
        <v>26733</v>
      </c>
      <c r="Q96" s="13">
        <f>P96/O95%</f>
        <v>47.90688505788323</v>
      </c>
      <c r="R96" s="19"/>
      <c r="S96" s="10">
        <f>M96+P96</f>
        <v>40614</v>
      </c>
      <c r="T96" s="13">
        <f>S96/R95%</f>
        <v>42.480597452042758</v>
      </c>
      <c r="U96" s="13">
        <f>Q96-H96</f>
        <v>13.124732459799446</v>
      </c>
      <c r="V96" s="13">
        <f>Q96-K96</f>
        <v>12.800691947049749</v>
      </c>
      <c r="W96" s="12">
        <f>Q96-N96</f>
        <v>13.03350549804</v>
      </c>
      <c r="X96" s="52"/>
    </row>
    <row r="97" spans="1:24" ht="15" x14ac:dyDescent="0.2">
      <c r="A97" s="18"/>
      <c r="B97" s="17"/>
      <c r="C97" s="16">
        <v>2016</v>
      </c>
      <c r="D97" s="13" t="s">
        <v>1164</v>
      </c>
      <c r="E97" s="13" t="s">
        <v>2</v>
      </c>
      <c r="F97" s="14">
        <v>10235</v>
      </c>
      <c r="G97" s="10">
        <v>3203</v>
      </c>
      <c r="H97" s="13">
        <f>G97/F97%</f>
        <v>31.294577430385932</v>
      </c>
      <c r="I97" s="14">
        <v>6661</v>
      </c>
      <c r="J97" s="10">
        <v>1990</v>
      </c>
      <c r="K97" s="13">
        <f>J97/I97%</f>
        <v>29.875394084972228</v>
      </c>
      <c r="L97" s="14">
        <f>F97+I97</f>
        <v>16896</v>
      </c>
      <c r="M97" s="15">
        <f>G97+J97</f>
        <v>5193</v>
      </c>
      <c r="N97" s="13">
        <f>M97/L97%</f>
        <v>30.735085227272727</v>
      </c>
      <c r="O97" s="14">
        <v>69505</v>
      </c>
      <c r="P97" s="10">
        <v>23236</v>
      </c>
      <c r="Q97" s="13">
        <f>P97/O97%</f>
        <v>33.430688439680601</v>
      </c>
      <c r="R97" s="14">
        <f>L97+O97</f>
        <v>86401</v>
      </c>
      <c r="S97" s="10">
        <f>M97+P97</f>
        <v>28429</v>
      </c>
      <c r="T97" s="13">
        <f>S97/R97%</f>
        <v>32.90355435700976</v>
      </c>
      <c r="U97" s="13">
        <f>Q97-H97</f>
        <v>2.1361110092946696</v>
      </c>
      <c r="V97" s="13">
        <f>Q97-K97</f>
        <v>3.5552943547083729</v>
      </c>
      <c r="W97" s="12">
        <f>Q97-N97</f>
        <v>2.6956032124078746</v>
      </c>
      <c r="X97" s="52"/>
    </row>
    <row r="98" spans="1:24" thickBot="1" x14ac:dyDescent="0.25">
      <c r="A98" s="11"/>
      <c r="B98" s="9"/>
      <c r="C98" s="9"/>
      <c r="D98" s="7" t="s">
        <v>1163</v>
      </c>
      <c r="E98" s="7" t="s">
        <v>0</v>
      </c>
      <c r="F98" s="9"/>
      <c r="G98" s="8">
        <v>5505</v>
      </c>
      <c r="H98" s="7">
        <f>G98/F97%</f>
        <v>53.786028334147538</v>
      </c>
      <c r="I98" s="9"/>
      <c r="J98" s="8">
        <v>3493</v>
      </c>
      <c r="K98" s="7">
        <f>J98/I97%</f>
        <v>52.439573637591955</v>
      </c>
      <c r="L98" s="9"/>
      <c r="M98" s="10">
        <f>G98+J98</f>
        <v>8998</v>
      </c>
      <c r="N98" s="7">
        <f>M98/L97%</f>
        <v>53.255208333333329</v>
      </c>
      <c r="O98" s="9"/>
      <c r="P98" s="8">
        <v>35453</v>
      </c>
      <c r="Q98" s="7">
        <f>P98/O97%</f>
        <v>51.007841162506296</v>
      </c>
      <c r="R98" s="9"/>
      <c r="S98" s="8">
        <f>M98+P98</f>
        <v>44451</v>
      </c>
      <c r="T98" s="7">
        <f>S98/R97%</f>
        <v>51.447321211560052</v>
      </c>
      <c r="U98" s="7">
        <f>Q98-H98</f>
        <v>-2.7781871716412425</v>
      </c>
      <c r="V98" s="7">
        <f>Q98-K98</f>
        <v>-1.4317324750856599</v>
      </c>
      <c r="W98" s="6">
        <f>Q98-N98</f>
        <v>-2.2473671708270331</v>
      </c>
      <c r="X98" s="52"/>
    </row>
    <row r="99" spans="1:24" ht="15" x14ac:dyDescent="0.2">
      <c r="A99" s="25" t="s">
        <v>1162</v>
      </c>
      <c r="B99" s="24" t="s">
        <v>1161</v>
      </c>
      <c r="C99" s="23">
        <v>2020</v>
      </c>
      <c r="D99" s="21" t="s">
        <v>1160</v>
      </c>
      <c r="E99" s="21" t="s">
        <v>0</v>
      </c>
      <c r="F99" s="22">
        <v>38611</v>
      </c>
      <c r="G99" s="15">
        <v>23886</v>
      </c>
      <c r="H99" s="21">
        <f>G99/F99%</f>
        <v>61.8631996063298</v>
      </c>
      <c r="I99" s="22">
        <v>13787</v>
      </c>
      <c r="J99" s="15">
        <v>8304</v>
      </c>
      <c r="K99" s="21">
        <f>J99/I99%</f>
        <v>60.230652063538116</v>
      </c>
      <c r="L99" s="22">
        <f>F99+I99</f>
        <v>52398</v>
      </c>
      <c r="M99" s="15">
        <f>G99+J99</f>
        <v>32190</v>
      </c>
      <c r="N99" s="21">
        <f>M99/L99%</f>
        <v>61.433642505439138</v>
      </c>
      <c r="O99" s="22">
        <v>77615</v>
      </c>
      <c r="P99" s="15">
        <v>36828</v>
      </c>
      <c r="Q99" s="21">
        <f>P99/O99%</f>
        <v>47.449590929588354</v>
      </c>
      <c r="R99" s="22">
        <f>L99+O99</f>
        <v>130013</v>
      </c>
      <c r="S99" s="15">
        <f>M99+P99</f>
        <v>69018</v>
      </c>
      <c r="T99" s="21">
        <f>S99/R99%</f>
        <v>53.085460684700756</v>
      </c>
      <c r="U99" s="21">
        <f>Q99-H99</f>
        <v>-14.413608676741447</v>
      </c>
      <c r="V99" s="21">
        <f>Q99-K99</f>
        <v>-12.781061133949763</v>
      </c>
      <c r="W99" s="20">
        <f>Q99-N99</f>
        <v>-13.984051575850785</v>
      </c>
      <c r="X99" s="52"/>
    </row>
    <row r="100" spans="1:24" thickBot="1" x14ac:dyDescent="0.25">
      <c r="A100" s="18"/>
      <c r="B100" s="17"/>
      <c r="C100" s="19"/>
      <c r="D100" s="13" t="s">
        <v>1159</v>
      </c>
      <c r="E100" s="13" t="s">
        <v>4</v>
      </c>
      <c r="F100" s="19"/>
      <c r="G100" s="10">
        <v>10985</v>
      </c>
      <c r="H100" s="13">
        <f>G100/F99%</f>
        <v>28.450441584004558</v>
      </c>
      <c r="I100" s="19"/>
      <c r="J100" s="10">
        <v>3978</v>
      </c>
      <c r="K100" s="13">
        <f>J100/I99%</f>
        <v>28.853267570900123</v>
      </c>
      <c r="L100" s="19"/>
      <c r="M100" s="10">
        <f>G100+J100</f>
        <v>14963</v>
      </c>
      <c r="N100" s="13">
        <f>M100/L99%</f>
        <v>28.55643345165846</v>
      </c>
      <c r="O100" s="19"/>
      <c r="P100" s="10">
        <v>32279</v>
      </c>
      <c r="Q100" s="13">
        <f>P100/O99%</f>
        <v>41.588610449011149</v>
      </c>
      <c r="R100" s="19"/>
      <c r="S100" s="10">
        <f>M100+P100</f>
        <v>47242</v>
      </c>
      <c r="T100" s="13">
        <f>S100/R99%</f>
        <v>36.336366363363659</v>
      </c>
      <c r="U100" s="13">
        <f>Q100-H100</f>
        <v>13.138168865006591</v>
      </c>
      <c r="V100" s="13">
        <f>Q100-K100</f>
        <v>12.735342878111027</v>
      </c>
      <c r="W100" s="12">
        <f>Q100-N100</f>
        <v>13.032176997352689</v>
      </c>
      <c r="X100" s="52"/>
    </row>
    <row r="101" spans="1:24" ht="15" x14ac:dyDescent="0.2">
      <c r="A101" s="18"/>
      <c r="B101" s="17"/>
      <c r="C101" s="16">
        <v>2016</v>
      </c>
      <c r="D101" s="13" t="s">
        <v>1159</v>
      </c>
      <c r="E101" s="13" t="s">
        <v>2</v>
      </c>
      <c r="F101" s="14">
        <v>13557</v>
      </c>
      <c r="G101" s="10">
        <v>4070</v>
      </c>
      <c r="H101" s="13">
        <f>G101/F101%</f>
        <v>30.021391163236707</v>
      </c>
      <c r="I101" s="14">
        <v>8529</v>
      </c>
      <c r="J101" s="10">
        <v>2409</v>
      </c>
      <c r="K101" s="13">
        <f>J101/I101%</f>
        <v>28.244811818501582</v>
      </c>
      <c r="L101" s="14">
        <f>F101+I101</f>
        <v>22086</v>
      </c>
      <c r="M101" s="15">
        <f>G101+J101</f>
        <v>6479</v>
      </c>
      <c r="N101" s="13">
        <f>M101/L101%</f>
        <v>29.335325545594493</v>
      </c>
      <c r="O101" s="14">
        <v>95946</v>
      </c>
      <c r="P101" s="10">
        <v>30884</v>
      </c>
      <c r="Q101" s="13">
        <f>P101/O101%</f>
        <v>32.188939611865003</v>
      </c>
      <c r="R101" s="14">
        <f>L101+O101</f>
        <v>118032</v>
      </c>
      <c r="S101" s="10">
        <f>M101+P101</f>
        <v>37363</v>
      </c>
      <c r="T101" s="13">
        <f>S101/R101%</f>
        <v>31.654974922055036</v>
      </c>
      <c r="U101" s="13">
        <f>Q101-H101</f>
        <v>2.1675484486282954</v>
      </c>
      <c r="V101" s="13">
        <f>Q101-K101</f>
        <v>3.9441277933634211</v>
      </c>
      <c r="W101" s="12">
        <f>Q101-N101</f>
        <v>2.8536140662705094</v>
      </c>
      <c r="X101" s="52"/>
    </row>
    <row r="102" spans="1:24" thickBot="1" x14ac:dyDescent="0.25">
      <c r="A102" s="11"/>
      <c r="B102" s="9"/>
      <c r="C102" s="9"/>
      <c r="D102" s="7" t="s">
        <v>1158</v>
      </c>
      <c r="E102" s="7" t="s">
        <v>0</v>
      </c>
      <c r="F102" s="9"/>
      <c r="G102" s="8">
        <v>6186</v>
      </c>
      <c r="H102" s="7">
        <f>G102/F101%</f>
        <v>45.629564062845766</v>
      </c>
      <c r="I102" s="9"/>
      <c r="J102" s="8">
        <v>3855</v>
      </c>
      <c r="K102" s="7">
        <f>J102/I101%</f>
        <v>45.198733731973263</v>
      </c>
      <c r="L102" s="9"/>
      <c r="M102" s="10">
        <f>G102+J102</f>
        <v>10041</v>
      </c>
      <c r="N102" s="7">
        <f>M102/L101%</f>
        <v>45.463189350719908</v>
      </c>
      <c r="O102" s="9"/>
      <c r="P102" s="8">
        <v>39414</v>
      </c>
      <c r="Q102" s="7">
        <f>P102/O101%</f>
        <v>41.079357138390343</v>
      </c>
      <c r="R102" s="9"/>
      <c r="S102" s="8">
        <f>M102+P102</f>
        <v>49455</v>
      </c>
      <c r="T102" s="7">
        <f>S102/R101%</f>
        <v>41.899654331028877</v>
      </c>
      <c r="U102" s="7">
        <f>Q102-H102</f>
        <v>-4.5502069244554235</v>
      </c>
      <c r="V102" s="7">
        <f>Q102-K102</f>
        <v>-4.1193765935829205</v>
      </c>
      <c r="W102" s="6">
        <f>Q102-N102</f>
        <v>-4.3838322123295654</v>
      </c>
      <c r="X102" s="52"/>
    </row>
    <row r="103" spans="1:24" ht="15" x14ac:dyDescent="0.2">
      <c r="A103" s="25" t="s">
        <v>1157</v>
      </c>
      <c r="B103" s="24" t="s">
        <v>1156</v>
      </c>
      <c r="C103" s="23">
        <v>2020</v>
      </c>
      <c r="D103" s="21" t="s">
        <v>1153</v>
      </c>
      <c r="E103" s="21" t="s">
        <v>0</v>
      </c>
      <c r="F103" s="22">
        <v>45313</v>
      </c>
      <c r="G103" s="15">
        <v>27221</v>
      </c>
      <c r="H103" s="21">
        <f>G103/F103%</f>
        <v>60.073268157041028</v>
      </c>
      <c r="I103" s="22">
        <v>14484</v>
      </c>
      <c r="J103" s="15">
        <v>8563</v>
      </c>
      <c r="K103" s="21">
        <f>J103/I103%</f>
        <v>59.120408726871027</v>
      </c>
      <c r="L103" s="22">
        <f>F103+I103</f>
        <v>59797</v>
      </c>
      <c r="M103" s="15">
        <f>G103+J103</f>
        <v>35784</v>
      </c>
      <c r="N103" s="21">
        <f>M103/L103%</f>
        <v>59.842467013395321</v>
      </c>
      <c r="O103" s="22">
        <v>91782</v>
      </c>
      <c r="P103" s="15">
        <v>42057</v>
      </c>
      <c r="Q103" s="21">
        <f>P103/O103%</f>
        <v>45.822710335359872</v>
      </c>
      <c r="R103" s="22">
        <f>L103+O103</f>
        <v>151579</v>
      </c>
      <c r="S103" s="15">
        <f>M103+P103</f>
        <v>77841</v>
      </c>
      <c r="T103" s="21">
        <f>S103/R103%</f>
        <v>51.353419668951503</v>
      </c>
      <c r="U103" s="21">
        <f>Q103-H103</f>
        <v>-14.250557821681156</v>
      </c>
      <c r="V103" s="21">
        <f>Q103-K103</f>
        <v>-13.297698391511155</v>
      </c>
      <c r="W103" s="20">
        <f>Q103-N103</f>
        <v>-14.019756678035449</v>
      </c>
      <c r="X103" s="52"/>
    </row>
    <row r="104" spans="1:24" thickBot="1" x14ac:dyDescent="0.25">
      <c r="A104" s="18"/>
      <c r="B104" s="17"/>
      <c r="C104" s="19"/>
      <c r="D104" s="13" t="s">
        <v>1155</v>
      </c>
      <c r="E104" s="13" t="s">
        <v>4</v>
      </c>
      <c r="F104" s="19"/>
      <c r="G104" s="10">
        <v>16764</v>
      </c>
      <c r="H104" s="13">
        <f>G104/F103%</f>
        <v>36.996005561317943</v>
      </c>
      <c r="I104" s="19"/>
      <c r="J104" s="10">
        <v>5178</v>
      </c>
      <c r="K104" s="13">
        <f>J104/I103%</f>
        <v>35.749792874896436</v>
      </c>
      <c r="L104" s="19"/>
      <c r="M104" s="10">
        <f>G104+J104</f>
        <v>21942</v>
      </c>
      <c r="N104" s="13">
        <f>M104/L103%</f>
        <v>36.694148535879727</v>
      </c>
      <c r="O104" s="19"/>
      <c r="P104" s="10">
        <v>45669</v>
      </c>
      <c r="Q104" s="13">
        <f>P104/O103%</f>
        <v>49.758122507681243</v>
      </c>
      <c r="R104" s="19"/>
      <c r="S104" s="10">
        <f>M104+P104</f>
        <v>67611</v>
      </c>
      <c r="T104" s="13">
        <f>S104/R103%</f>
        <v>44.604463679005669</v>
      </c>
      <c r="U104" s="13">
        <f>Q104-H104</f>
        <v>12.7621169463633</v>
      </c>
      <c r="V104" s="13">
        <f>Q104-K104</f>
        <v>14.008329632784807</v>
      </c>
      <c r="W104" s="12">
        <f>Q104-N104</f>
        <v>13.063973971801516</v>
      </c>
      <c r="X104" s="52"/>
    </row>
    <row r="105" spans="1:24" ht="15" x14ac:dyDescent="0.2">
      <c r="A105" s="18"/>
      <c r="B105" s="17"/>
      <c r="C105" s="16">
        <v>2016</v>
      </c>
      <c r="D105" s="13" t="s">
        <v>1154</v>
      </c>
      <c r="E105" s="13" t="s">
        <v>2</v>
      </c>
      <c r="F105" s="14">
        <v>17082</v>
      </c>
      <c r="G105" s="10">
        <v>6758</v>
      </c>
      <c r="H105" s="13">
        <f>G105/F105%</f>
        <v>39.562112164851889</v>
      </c>
      <c r="I105" s="14">
        <v>9892</v>
      </c>
      <c r="J105" s="10">
        <v>3537</v>
      </c>
      <c r="K105" s="13">
        <f>J105/I105%</f>
        <v>35.756166599272142</v>
      </c>
      <c r="L105" s="14">
        <f>F105+I105</f>
        <v>26974</v>
      </c>
      <c r="M105" s="15">
        <f>G105+J105</f>
        <v>10295</v>
      </c>
      <c r="N105" s="13">
        <f>M105/L105%</f>
        <v>38.166382442351896</v>
      </c>
      <c r="O105" s="14">
        <v>103317</v>
      </c>
      <c r="P105" s="10">
        <v>40900</v>
      </c>
      <c r="Q105" s="13">
        <f>P105/O105%</f>
        <v>39.586902445870471</v>
      </c>
      <c r="R105" s="14">
        <f>L105+O105</f>
        <v>130291</v>
      </c>
      <c r="S105" s="10">
        <f>M105+P105</f>
        <v>51195</v>
      </c>
      <c r="T105" s="13">
        <f>S105/R105%</f>
        <v>39.292813778388371</v>
      </c>
      <c r="U105" s="13">
        <f>Q105-H105</f>
        <v>2.479028101858205E-2</v>
      </c>
      <c r="V105" s="13">
        <f>Q105-K105</f>
        <v>3.8307358465983299</v>
      </c>
      <c r="W105" s="12">
        <f>Q105-N105</f>
        <v>1.4205200035185754</v>
      </c>
      <c r="X105" s="52"/>
    </row>
    <row r="106" spans="1:24" thickBot="1" x14ac:dyDescent="0.25">
      <c r="A106" s="11"/>
      <c r="B106" s="9"/>
      <c r="C106" s="9"/>
      <c r="D106" s="7" t="s">
        <v>1153</v>
      </c>
      <c r="E106" s="7" t="s">
        <v>0</v>
      </c>
      <c r="F106" s="9"/>
      <c r="G106" s="8">
        <v>8927</v>
      </c>
      <c r="H106" s="7">
        <f>G106/F105%</f>
        <v>52.259688561058425</v>
      </c>
      <c r="I106" s="9"/>
      <c r="J106" s="8">
        <v>5202</v>
      </c>
      <c r="K106" s="7">
        <f>J106/I105%</f>
        <v>52.58794985847149</v>
      </c>
      <c r="L106" s="9"/>
      <c r="M106" s="10">
        <f>G106+J106</f>
        <v>14129</v>
      </c>
      <c r="N106" s="7">
        <f>M106/L105%</f>
        <v>52.380069696745011</v>
      </c>
      <c r="O106" s="9"/>
      <c r="P106" s="8">
        <v>52816</v>
      </c>
      <c r="Q106" s="7">
        <f>P106/O105%</f>
        <v>51.120338376065888</v>
      </c>
      <c r="R106" s="9"/>
      <c r="S106" s="8">
        <f>M106+P106</f>
        <v>66945</v>
      </c>
      <c r="T106" s="7">
        <f>S106/R105%</f>
        <v>51.381139142381279</v>
      </c>
      <c r="U106" s="7">
        <f>Q106-H106</f>
        <v>-1.1393501849925372</v>
      </c>
      <c r="V106" s="7">
        <f>Q106-K106</f>
        <v>-1.4676114824056015</v>
      </c>
      <c r="W106" s="6">
        <f>Q106-N106</f>
        <v>-1.2597313206791227</v>
      </c>
      <c r="X106" s="52"/>
    </row>
    <row r="107" spans="1:24" ht="15" x14ac:dyDescent="0.2">
      <c r="A107" s="25" t="s">
        <v>1152</v>
      </c>
      <c r="B107" s="24" t="s">
        <v>1151</v>
      </c>
      <c r="C107" s="23">
        <v>2020</v>
      </c>
      <c r="D107" s="21" t="s">
        <v>1149</v>
      </c>
      <c r="E107" s="21" t="s">
        <v>0</v>
      </c>
      <c r="F107" s="22">
        <v>36232</v>
      </c>
      <c r="G107" s="15">
        <v>23027</v>
      </c>
      <c r="H107" s="21">
        <f>G107/F107%</f>
        <v>63.554316626186797</v>
      </c>
      <c r="I107" s="22">
        <v>12008</v>
      </c>
      <c r="J107" s="15">
        <v>7758</v>
      </c>
      <c r="K107" s="21">
        <f>J107/I107%</f>
        <v>64.606928714190545</v>
      </c>
      <c r="L107" s="22">
        <f>F107+I107</f>
        <v>48240</v>
      </c>
      <c r="M107" s="15">
        <f>G107+J107</f>
        <v>30785</v>
      </c>
      <c r="N107" s="21">
        <f>M107/L107%</f>
        <v>63.816334991708132</v>
      </c>
      <c r="O107" s="22">
        <v>68912</v>
      </c>
      <c r="P107" s="15">
        <v>35724</v>
      </c>
      <c r="Q107" s="21">
        <f>P107/O107%</f>
        <v>51.840027861620619</v>
      </c>
      <c r="R107" s="22">
        <f>L107+O107</f>
        <v>117152</v>
      </c>
      <c r="S107" s="15">
        <f>M107+P107</f>
        <v>66509</v>
      </c>
      <c r="T107" s="21">
        <f>S107/R107%</f>
        <v>56.771544659928985</v>
      </c>
      <c r="U107" s="21">
        <f>Q107-H107</f>
        <v>-11.714288764566177</v>
      </c>
      <c r="V107" s="21">
        <f>Q107-K107</f>
        <v>-12.766900852569925</v>
      </c>
      <c r="W107" s="20">
        <f>Q107-N107</f>
        <v>-11.976307130087513</v>
      </c>
      <c r="X107" s="52"/>
    </row>
    <row r="108" spans="1:24" thickBot="1" x14ac:dyDescent="0.25">
      <c r="A108" s="18"/>
      <c r="B108" s="17"/>
      <c r="C108" s="19"/>
      <c r="D108" s="13" t="s">
        <v>1150</v>
      </c>
      <c r="E108" s="13" t="s">
        <v>4</v>
      </c>
      <c r="F108" s="19"/>
      <c r="G108" s="10">
        <v>12510</v>
      </c>
      <c r="H108" s="13">
        <f>G108/F107%</f>
        <v>34.527489512033561</v>
      </c>
      <c r="I108" s="19"/>
      <c r="J108" s="10">
        <v>3897</v>
      </c>
      <c r="K108" s="13">
        <f>J108/I107%</f>
        <v>32.453364423717524</v>
      </c>
      <c r="L108" s="19"/>
      <c r="M108" s="10">
        <f>G108+J108</f>
        <v>16407</v>
      </c>
      <c r="N108" s="13">
        <f>M108/L107%</f>
        <v>34.011194029850749</v>
      </c>
      <c r="O108" s="19"/>
      <c r="P108" s="10">
        <v>31333</v>
      </c>
      <c r="Q108" s="13">
        <f>P108/O107%</f>
        <v>45.468133271418623</v>
      </c>
      <c r="R108" s="19"/>
      <c r="S108" s="10">
        <f>M108+P108</f>
        <v>47740</v>
      </c>
      <c r="T108" s="13">
        <f>S108/R107%</f>
        <v>40.750478011472275</v>
      </c>
      <c r="U108" s="13">
        <f>Q108-H108</f>
        <v>10.940643759385061</v>
      </c>
      <c r="V108" s="13">
        <f>Q108-K108</f>
        <v>13.014768847701099</v>
      </c>
      <c r="W108" s="12">
        <f>Q108-N108</f>
        <v>11.456939241567873</v>
      </c>
      <c r="X108" s="52"/>
    </row>
    <row r="109" spans="1:24" ht="15" x14ac:dyDescent="0.2">
      <c r="A109" s="18"/>
      <c r="B109" s="17"/>
      <c r="C109" s="16">
        <v>2016</v>
      </c>
      <c r="D109" s="13" t="s">
        <v>945</v>
      </c>
      <c r="E109" s="13" t="s">
        <v>2</v>
      </c>
      <c r="F109" s="14">
        <v>13846</v>
      </c>
      <c r="G109" s="10">
        <v>6221</v>
      </c>
      <c r="H109" s="13">
        <f>G109/F109%</f>
        <v>44.929943666040728</v>
      </c>
      <c r="I109" s="14">
        <v>8398</v>
      </c>
      <c r="J109" s="10">
        <v>3077</v>
      </c>
      <c r="K109" s="13">
        <f>J109/I109%</f>
        <v>36.639676113360323</v>
      </c>
      <c r="L109" s="14">
        <f>F109+I109</f>
        <v>22244</v>
      </c>
      <c r="M109" s="15">
        <f>G109+J109</f>
        <v>9298</v>
      </c>
      <c r="N109" s="13">
        <f>M109/L109%</f>
        <v>41.800035964754542</v>
      </c>
      <c r="O109" s="14">
        <v>87880</v>
      </c>
      <c r="P109" s="10">
        <v>36330</v>
      </c>
      <c r="Q109" s="13">
        <f>P109/O109%</f>
        <v>41.340464269458352</v>
      </c>
      <c r="R109" s="14">
        <f>L109+O109</f>
        <v>110124</v>
      </c>
      <c r="S109" s="10">
        <f>M109+P109</f>
        <v>45628</v>
      </c>
      <c r="T109" s="13">
        <f>S109/R109%</f>
        <v>41.43329337837347</v>
      </c>
      <c r="U109" s="13">
        <f>Q109-H109</f>
        <v>-3.5894793965823766</v>
      </c>
      <c r="V109" s="13">
        <f>Q109-K109</f>
        <v>4.700788156098028</v>
      </c>
      <c r="W109" s="12">
        <f>Q109-N109</f>
        <v>-0.4595716952961908</v>
      </c>
      <c r="X109" s="52"/>
    </row>
    <row r="110" spans="1:24" thickBot="1" x14ac:dyDescent="0.25">
      <c r="A110" s="11"/>
      <c r="B110" s="9"/>
      <c r="C110" s="9"/>
      <c r="D110" s="7" t="s">
        <v>1149</v>
      </c>
      <c r="E110" s="7" t="s">
        <v>0</v>
      </c>
      <c r="F110" s="9"/>
      <c r="G110" s="8">
        <v>5172</v>
      </c>
      <c r="H110" s="7">
        <f>G110/F109%</f>
        <v>37.35374837498194</v>
      </c>
      <c r="I110" s="9"/>
      <c r="J110" s="8">
        <v>3674</v>
      </c>
      <c r="K110" s="7">
        <f>J110/I109%</f>
        <v>43.74851155036913</v>
      </c>
      <c r="L110" s="9"/>
      <c r="M110" s="10">
        <f>G110+J110</f>
        <v>8846</v>
      </c>
      <c r="N110" s="7">
        <f>M110/L109%</f>
        <v>39.768027333213453</v>
      </c>
      <c r="O110" s="9"/>
      <c r="P110" s="8">
        <v>34547</v>
      </c>
      <c r="Q110" s="7">
        <f>P110/O109%</f>
        <v>39.311561219845245</v>
      </c>
      <c r="R110" s="9"/>
      <c r="S110" s="8">
        <f>M110+P110</f>
        <v>43393</v>
      </c>
      <c r="T110" s="7">
        <f>S110/R109%</f>
        <v>39.403763030765319</v>
      </c>
      <c r="U110" s="7">
        <f>Q110-H110</f>
        <v>1.9578128448633052</v>
      </c>
      <c r="V110" s="7">
        <f>Q110-K110</f>
        <v>-4.4369503305238851</v>
      </c>
      <c r="W110" s="6">
        <f>Q110-N110</f>
        <v>-0.45646611336820797</v>
      </c>
      <c r="X110" s="52"/>
    </row>
    <row r="111" spans="1:24" ht="15" x14ac:dyDescent="0.2">
      <c r="A111" s="25" t="s">
        <v>1148</v>
      </c>
      <c r="B111" s="24" t="s">
        <v>1147</v>
      </c>
      <c r="C111" s="23">
        <v>2020</v>
      </c>
      <c r="D111" s="21" t="s">
        <v>1146</v>
      </c>
      <c r="E111" s="21" t="s">
        <v>0</v>
      </c>
      <c r="F111" s="22">
        <v>32374</v>
      </c>
      <c r="G111" s="15">
        <v>20552</v>
      </c>
      <c r="H111" s="21">
        <f>G111/F111%</f>
        <v>63.48304194724161</v>
      </c>
      <c r="I111" s="22">
        <v>11936</v>
      </c>
      <c r="J111" s="15">
        <v>7376</v>
      </c>
      <c r="K111" s="21">
        <f>J111/I111%</f>
        <v>61.796246648793563</v>
      </c>
      <c r="L111" s="22">
        <f>F111+I111</f>
        <v>44310</v>
      </c>
      <c r="M111" s="15">
        <f>G111+J111</f>
        <v>27928</v>
      </c>
      <c r="N111" s="21">
        <f>M111/L111%</f>
        <v>63.028661701647479</v>
      </c>
      <c r="O111" s="22">
        <v>69798</v>
      </c>
      <c r="P111" s="15">
        <v>35229</v>
      </c>
      <c r="Q111" s="21">
        <f>P111/O111%</f>
        <v>50.472792916702481</v>
      </c>
      <c r="R111" s="22">
        <f>L111+O111</f>
        <v>114108</v>
      </c>
      <c r="S111" s="15">
        <f>M111+P111</f>
        <v>63157</v>
      </c>
      <c r="T111" s="21">
        <f>S111/R111%</f>
        <v>55.34844182704105</v>
      </c>
      <c r="U111" s="21">
        <f>Q111-H111</f>
        <v>-13.010249030539129</v>
      </c>
      <c r="V111" s="21">
        <f>Q111-K111</f>
        <v>-11.323453732091082</v>
      </c>
      <c r="W111" s="20">
        <f>Q111-N111</f>
        <v>-12.555868784944998</v>
      </c>
      <c r="X111" s="52"/>
    </row>
    <row r="112" spans="1:24" thickBot="1" x14ac:dyDescent="0.25">
      <c r="A112" s="18"/>
      <c r="B112" s="17"/>
      <c r="C112" s="19"/>
      <c r="D112" s="13" t="s">
        <v>1145</v>
      </c>
      <c r="E112" s="13" t="s">
        <v>4</v>
      </c>
      <c r="F112" s="19"/>
      <c r="G112" s="10">
        <v>10252</v>
      </c>
      <c r="H112" s="13">
        <f>G112/F111%</f>
        <v>31.667387409649717</v>
      </c>
      <c r="I112" s="19"/>
      <c r="J112" s="10">
        <v>3560</v>
      </c>
      <c r="K112" s="13">
        <f>J112/I111%</f>
        <v>29.825737265415551</v>
      </c>
      <c r="L112" s="19"/>
      <c r="M112" s="10">
        <f>G112+J112</f>
        <v>13812</v>
      </c>
      <c r="N112" s="13">
        <f>M112/L111%</f>
        <v>31.171293161814486</v>
      </c>
      <c r="O112" s="19"/>
      <c r="P112" s="10">
        <v>29571</v>
      </c>
      <c r="Q112" s="13">
        <f>P112/O111%</f>
        <v>42.366543453967161</v>
      </c>
      <c r="R112" s="19"/>
      <c r="S112" s="10">
        <f>M112+P112</f>
        <v>43383</v>
      </c>
      <c r="T112" s="13">
        <f>S112/R111%</f>
        <v>38.019244925859716</v>
      </c>
      <c r="U112" s="13">
        <f>Q112-H112</f>
        <v>10.699156044317444</v>
      </c>
      <c r="V112" s="13">
        <f>Q112-K112</f>
        <v>12.54080618855161</v>
      </c>
      <c r="W112" s="12">
        <f>Q112-N112</f>
        <v>11.195250292152675</v>
      </c>
      <c r="X112" s="52"/>
    </row>
    <row r="113" spans="1:24" ht="15" x14ac:dyDescent="0.2">
      <c r="A113" s="18"/>
      <c r="B113" s="17"/>
      <c r="C113" s="16">
        <v>2016</v>
      </c>
      <c r="D113" s="13" t="s">
        <v>1145</v>
      </c>
      <c r="E113" s="13" t="s">
        <v>2</v>
      </c>
      <c r="F113" s="14">
        <v>11732</v>
      </c>
      <c r="G113" s="10">
        <v>3986</v>
      </c>
      <c r="H113" s="13">
        <f>G113/F113%</f>
        <v>33.975451755881352</v>
      </c>
      <c r="I113" s="14">
        <v>7528</v>
      </c>
      <c r="J113" s="10">
        <v>2085</v>
      </c>
      <c r="K113" s="13">
        <f>J113/I113%</f>
        <v>27.696599362380447</v>
      </c>
      <c r="L113" s="14">
        <f>F113+I113</f>
        <v>19260</v>
      </c>
      <c r="M113" s="15">
        <f>G113+J113</f>
        <v>6071</v>
      </c>
      <c r="N113" s="13">
        <f>M113/L113%</f>
        <v>31.521287642782969</v>
      </c>
      <c r="O113" s="14">
        <v>82622</v>
      </c>
      <c r="P113" s="10">
        <v>26440</v>
      </c>
      <c r="Q113" s="13">
        <f>P113/O113%</f>
        <v>32.001161918133185</v>
      </c>
      <c r="R113" s="14">
        <f>L113+O113</f>
        <v>101882</v>
      </c>
      <c r="S113" s="10">
        <f>M113+P113</f>
        <v>32511</v>
      </c>
      <c r="T113" s="13">
        <f>S113/R113%</f>
        <v>31.910445417247402</v>
      </c>
      <c r="U113" s="13">
        <f>Q113-H113</f>
        <v>-1.9742898377481666</v>
      </c>
      <c r="V113" s="13">
        <f>Q113-K113</f>
        <v>4.3045625557527387</v>
      </c>
      <c r="W113" s="12">
        <f>Q113-N113</f>
        <v>0.4798742753502161</v>
      </c>
      <c r="X113" s="52"/>
    </row>
    <row r="114" spans="1:24" thickBot="1" x14ac:dyDescent="0.25">
      <c r="A114" s="11"/>
      <c r="B114" s="9"/>
      <c r="C114" s="9"/>
      <c r="D114" s="7" t="s">
        <v>1144</v>
      </c>
      <c r="E114" s="7" t="s">
        <v>0</v>
      </c>
      <c r="F114" s="9"/>
      <c r="G114" s="8">
        <v>4519</v>
      </c>
      <c r="H114" s="7">
        <f>G114/F113%</f>
        <v>38.518581657006479</v>
      </c>
      <c r="I114" s="9"/>
      <c r="J114" s="8">
        <v>3107</v>
      </c>
      <c r="K114" s="7">
        <f>J114/I113%</f>
        <v>41.272582359192349</v>
      </c>
      <c r="L114" s="9"/>
      <c r="M114" s="10">
        <f>G114+J114</f>
        <v>7626</v>
      </c>
      <c r="N114" s="7">
        <f>M114/L113%</f>
        <v>39.595015576323988</v>
      </c>
      <c r="O114" s="9"/>
      <c r="P114" s="8">
        <v>30023</v>
      </c>
      <c r="Q114" s="7">
        <f>P114/O113%</f>
        <v>36.337779283967947</v>
      </c>
      <c r="R114" s="9"/>
      <c r="S114" s="8">
        <f>M114+P114</f>
        <v>37649</v>
      </c>
      <c r="T114" s="7">
        <f>S114/R113%</f>
        <v>36.953534481066328</v>
      </c>
      <c r="U114" s="7">
        <f>Q114-H114</f>
        <v>-2.1808023730385315</v>
      </c>
      <c r="V114" s="7">
        <f>Q114-K114</f>
        <v>-4.9348030752244014</v>
      </c>
      <c r="W114" s="6">
        <f>Q114-N114</f>
        <v>-3.2572362923560405</v>
      </c>
      <c r="X114" s="52"/>
    </row>
    <row r="115" spans="1:24" ht="15" x14ac:dyDescent="0.2">
      <c r="A115" s="25" t="s">
        <v>1143</v>
      </c>
      <c r="B115" s="24" t="s">
        <v>1142</v>
      </c>
      <c r="C115" s="23">
        <v>2020</v>
      </c>
      <c r="D115" s="21" t="s">
        <v>1140</v>
      </c>
      <c r="E115" s="21" t="s">
        <v>0</v>
      </c>
      <c r="F115" s="22">
        <v>35144</v>
      </c>
      <c r="G115" s="15">
        <v>21995</v>
      </c>
      <c r="H115" s="21">
        <f>G115/F115%</f>
        <v>62.585363077623491</v>
      </c>
      <c r="I115" s="22">
        <v>11869</v>
      </c>
      <c r="J115" s="15">
        <v>7529</v>
      </c>
      <c r="K115" s="21">
        <f>J115/I115%</f>
        <v>63.434156205240541</v>
      </c>
      <c r="L115" s="22">
        <f>F115+I115</f>
        <v>47013</v>
      </c>
      <c r="M115" s="15">
        <f>G115+J115</f>
        <v>29524</v>
      </c>
      <c r="N115" s="21">
        <f>M115/L115%</f>
        <v>62.79965116031736</v>
      </c>
      <c r="O115" s="22">
        <v>72740</v>
      </c>
      <c r="P115" s="15">
        <v>36859</v>
      </c>
      <c r="Q115" s="21">
        <f>P115/O115%</f>
        <v>50.672257354962881</v>
      </c>
      <c r="R115" s="22">
        <f>L115+O115</f>
        <v>119753</v>
      </c>
      <c r="S115" s="15">
        <f>M115+P115</f>
        <v>66383</v>
      </c>
      <c r="T115" s="21">
        <f>S115/R115%</f>
        <v>55.433266807512133</v>
      </c>
      <c r="U115" s="21">
        <f>Q115-H115</f>
        <v>-11.91310572266061</v>
      </c>
      <c r="V115" s="21">
        <f>Q115-K115</f>
        <v>-12.76189885027766</v>
      </c>
      <c r="W115" s="20">
        <f>Q115-N115</f>
        <v>-12.12739380535448</v>
      </c>
      <c r="X115" s="52"/>
    </row>
    <row r="116" spans="1:24" thickBot="1" x14ac:dyDescent="0.25">
      <c r="A116" s="18"/>
      <c r="B116" s="17"/>
      <c r="C116" s="19"/>
      <c r="D116" s="13" t="s">
        <v>1141</v>
      </c>
      <c r="E116" s="13" t="s">
        <v>4</v>
      </c>
      <c r="F116" s="19"/>
      <c r="G116" s="10">
        <v>12473</v>
      </c>
      <c r="H116" s="13">
        <f>G116/F115%</f>
        <v>35.491122239927158</v>
      </c>
      <c r="I116" s="19"/>
      <c r="J116" s="10">
        <v>3967</v>
      </c>
      <c r="K116" s="13">
        <f>J116/I115%</f>
        <v>33.423203302721376</v>
      </c>
      <c r="L116" s="19"/>
      <c r="M116" s="10">
        <f>G116+J116</f>
        <v>16440</v>
      </c>
      <c r="N116" s="13">
        <f>M116/L115%</f>
        <v>34.969051113521793</v>
      </c>
      <c r="O116" s="19"/>
      <c r="P116" s="10">
        <v>33637</v>
      </c>
      <c r="Q116" s="13">
        <f>P116/O115%</f>
        <v>46.242782513060213</v>
      </c>
      <c r="R116" s="19"/>
      <c r="S116" s="10">
        <f>M116+P116</f>
        <v>50077</v>
      </c>
      <c r="T116" s="13">
        <f>S116/R115%</f>
        <v>41.816906465808792</v>
      </c>
      <c r="U116" s="13">
        <f>Q116-H116</f>
        <v>10.751660273133055</v>
      </c>
      <c r="V116" s="13">
        <f>Q116-K116</f>
        <v>12.819579210338837</v>
      </c>
      <c r="W116" s="12">
        <f>Q116-N116</f>
        <v>11.27373139953842</v>
      </c>
      <c r="X116" s="52"/>
    </row>
    <row r="117" spans="1:24" ht="15" x14ac:dyDescent="0.2">
      <c r="A117" s="18"/>
      <c r="B117" s="17"/>
      <c r="C117" s="16">
        <v>2016</v>
      </c>
      <c r="D117" s="13" t="s">
        <v>868</v>
      </c>
      <c r="E117" s="13" t="s">
        <v>2</v>
      </c>
      <c r="F117" s="14">
        <v>12637</v>
      </c>
      <c r="G117" s="10">
        <v>5968</v>
      </c>
      <c r="H117" s="13">
        <f>G117/F117%</f>
        <v>47.226398670570546</v>
      </c>
      <c r="I117" s="14">
        <v>7018</v>
      </c>
      <c r="J117" s="10">
        <v>2732</v>
      </c>
      <c r="K117" s="13">
        <f>J117/I117%</f>
        <v>38.928469649472781</v>
      </c>
      <c r="L117" s="14">
        <f>F117+I117</f>
        <v>19655</v>
      </c>
      <c r="M117" s="15">
        <f>G117+J117</f>
        <v>8700</v>
      </c>
      <c r="N117" s="13">
        <f>M117/L117%</f>
        <v>44.263546171457641</v>
      </c>
      <c r="O117" s="14">
        <v>81268</v>
      </c>
      <c r="P117" s="10">
        <v>37161</v>
      </c>
      <c r="Q117" s="13">
        <f>P117/O117%</f>
        <v>45.726485209430528</v>
      </c>
      <c r="R117" s="14">
        <f>L117+O117</f>
        <v>100923</v>
      </c>
      <c r="S117" s="10">
        <f>M117+P117</f>
        <v>45861</v>
      </c>
      <c r="T117" s="13">
        <f>S117/R117%</f>
        <v>45.441574269492584</v>
      </c>
      <c r="U117" s="13">
        <f>Q117-H117</f>
        <v>-1.499913461140018</v>
      </c>
      <c r="V117" s="13">
        <f>Q117-K117</f>
        <v>6.7980155599577472</v>
      </c>
      <c r="W117" s="12">
        <f>Q117-N117</f>
        <v>1.4629390379728875</v>
      </c>
      <c r="X117" s="52"/>
    </row>
    <row r="118" spans="1:24" thickBot="1" x14ac:dyDescent="0.25">
      <c r="A118" s="11"/>
      <c r="B118" s="9"/>
      <c r="C118" s="9"/>
      <c r="D118" s="7" t="s">
        <v>1140</v>
      </c>
      <c r="E118" s="7" t="s">
        <v>0</v>
      </c>
      <c r="F118" s="9"/>
      <c r="G118" s="8">
        <v>4813</v>
      </c>
      <c r="H118" s="7">
        <f>G118/F117%</f>
        <v>38.086571179868635</v>
      </c>
      <c r="I118" s="9"/>
      <c r="J118" s="8">
        <v>2930</v>
      </c>
      <c r="K118" s="7">
        <f>J118/I117%</f>
        <v>41.749786263892844</v>
      </c>
      <c r="L118" s="9"/>
      <c r="M118" s="10">
        <f>G118+J118</f>
        <v>7743</v>
      </c>
      <c r="N118" s="7">
        <f>M118/L117%</f>
        <v>39.394556092597298</v>
      </c>
      <c r="O118" s="9"/>
      <c r="P118" s="8">
        <v>30761</v>
      </c>
      <c r="Q118" s="7">
        <f>P118/O117%</f>
        <v>37.851306787419404</v>
      </c>
      <c r="R118" s="9"/>
      <c r="S118" s="8">
        <f>M118+P118</f>
        <v>38504</v>
      </c>
      <c r="T118" s="7">
        <f>S118/R117%</f>
        <v>38.151858347453008</v>
      </c>
      <c r="U118" s="7">
        <f>Q118-H118</f>
        <v>-0.23526439244923125</v>
      </c>
      <c r="V118" s="7">
        <f>Q118-K118</f>
        <v>-3.8984794764734403</v>
      </c>
      <c r="W118" s="6">
        <f>Q118-N118</f>
        <v>-1.5432493051778948</v>
      </c>
      <c r="X118" s="52"/>
    </row>
    <row r="119" spans="1:24" ht="15" x14ac:dyDescent="0.2">
      <c r="A119" s="25" t="s">
        <v>1139</v>
      </c>
      <c r="B119" s="24" t="s">
        <v>1138</v>
      </c>
      <c r="C119" s="23">
        <v>2020</v>
      </c>
      <c r="D119" s="21" t="s">
        <v>1135</v>
      </c>
      <c r="E119" s="21" t="s">
        <v>0</v>
      </c>
      <c r="F119" s="22">
        <v>34354</v>
      </c>
      <c r="G119" s="15">
        <v>23159</v>
      </c>
      <c r="H119" s="21">
        <f>G119/F119%</f>
        <v>67.412819467893115</v>
      </c>
      <c r="I119" s="22">
        <v>11689</v>
      </c>
      <c r="J119" s="15">
        <v>7826</v>
      </c>
      <c r="K119" s="21">
        <f>J119/I119%</f>
        <v>66.9518350586021</v>
      </c>
      <c r="L119" s="22">
        <f>F119+I119</f>
        <v>46043</v>
      </c>
      <c r="M119" s="15">
        <f>G119+J119</f>
        <v>30985</v>
      </c>
      <c r="N119" s="21">
        <f>M119/L119%</f>
        <v>67.295788719240704</v>
      </c>
      <c r="O119" s="22">
        <v>62245</v>
      </c>
      <c r="P119" s="15">
        <v>33254</v>
      </c>
      <c r="Q119" s="21">
        <f>P119/O119%</f>
        <v>53.424371435456656</v>
      </c>
      <c r="R119" s="22">
        <f>L119+O119</f>
        <v>108288</v>
      </c>
      <c r="S119" s="15">
        <f>M119+P119</f>
        <v>64239</v>
      </c>
      <c r="T119" s="21">
        <f>S119/R119%</f>
        <v>59.322362588652474</v>
      </c>
      <c r="U119" s="21">
        <f>Q119-H119</f>
        <v>-13.988448032436459</v>
      </c>
      <c r="V119" s="21">
        <f>Q119-K119</f>
        <v>-13.527463623145444</v>
      </c>
      <c r="W119" s="20">
        <f>Q119-N119</f>
        <v>-13.871417283784048</v>
      </c>
      <c r="X119" s="52"/>
    </row>
    <row r="120" spans="1:24" thickBot="1" x14ac:dyDescent="0.25">
      <c r="A120" s="18"/>
      <c r="B120" s="17"/>
      <c r="C120" s="19"/>
      <c r="D120" s="13" t="s">
        <v>1137</v>
      </c>
      <c r="E120" s="13" t="s">
        <v>4</v>
      </c>
      <c r="F120" s="19"/>
      <c r="G120" s="10">
        <v>10070</v>
      </c>
      <c r="H120" s="13">
        <f>G120/F119%</f>
        <v>29.312452698375733</v>
      </c>
      <c r="I120" s="19"/>
      <c r="J120" s="10">
        <v>3146</v>
      </c>
      <c r="K120" s="13">
        <f>J120/I119%</f>
        <v>26.914192830866625</v>
      </c>
      <c r="L120" s="19"/>
      <c r="M120" s="10">
        <f>G120+J120</f>
        <v>13216</v>
      </c>
      <c r="N120" s="13">
        <f>M120/L119%</f>
        <v>28.703603153573834</v>
      </c>
      <c r="O120" s="19"/>
      <c r="P120" s="10">
        <v>25775</v>
      </c>
      <c r="Q120" s="13">
        <f>P120/O119%</f>
        <v>41.408948509920471</v>
      </c>
      <c r="R120" s="19"/>
      <c r="S120" s="10">
        <f>M120+P120</f>
        <v>38991</v>
      </c>
      <c r="T120" s="13">
        <f>S120/R119%</f>
        <v>36.006759751773046</v>
      </c>
      <c r="U120" s="13">
        <f>Q120-H120</f>
        <v>12.096495811544738</v>
      </c>
      <c r="V120" s="13">
        <f>Q120-K120</f>
        <v>14.494755679053846</v>
      </c>
      <c r="W120" s="12">
        <f>Q120-N120</f>
        <v>12.705345356346637</v>
      </c>
      <c r="X120" s="52"/>
    </row>
    <row r="121" spans="1:24" ht="15" x14ac:dyDescent="0.2">
      <c r="A121" s="18"/>
      <c r="B121" s="17"/>
      <c r="C121" s="16">
        <v>2016</v>
      </c>
      <c r="D121" s="13" t="s">
        <v>1136</v>
      </c>
      <c r="E121" s="13" t="s">
        <v>2</v>
      </c>
      <c r="F121" s="14">
        <v>11849</v>
      </c>
      <c r="G121" s="10">
        <v>3777</v>
      </c>
      <c r="H121" s="13">
        <f>G121/F121%</f>
        <v>31.876107688412525</v>
      </c>
      <c r="I121" s="14">
        <v>6806</v>
      </c>
      <c r="J121" s="10">
        <v>2002</v>
      </c>
      <c r="K121" s="13">
        <f>J121/I121%</f>
        <v>29.415221863062005</v>
      </c>
      <c r="L121" s="14">
        <f>F121+I121</f>
        <v>18655</v>
      </c>
      <c r="M121" s="15">
        <f>G121+J121</f>
        <v>5779</v>
      </c>
      <c r="N121" s="13">
        <f>M121/L121%</f>
        <v>30.978290002680243</v>
      </c>
      <c r="O121" s="14">
        <v>74317</v>
      </c>
      <c r="P121" s="10">
        <v>23869</v>
      </c>
      <c r="Q121" s="13">
        <f>P121/O121%</f>
        <v>32.117819610587084</v>
      </c>
      <c r="R121" s="14">
        <f>L121+O121</f>
        <v>92972</v>
      </c>
      <c r="S121" s="10">
        <f>M121+P121</f>
        <v>29648</v>
      </c>
      <c r="T121" s="13">
        <f>S121/R121%</f>
        <v>31.889170933184182</v>
      </c>
      <c r="U121" s="13">
        <f>Q121-H121</f>
        <v>0.24171192217455939</v>
      </c>
      <c r="V121" s="13">
        <f>Q121-K121</f>
        <v>2.7025977475250791</v>
      </c>
      <c r="W121" s="12">
        <f>Q121-N121</f>
        <v>1.1395296079068409</v>
      </c>
      <c r="X121" s="52"/>
    </row>
    <row r="122" spans="1:24" thickBot="1" x14ac:dyDescent="0.25">
      <c r="A122" s="11"/>
      <c r="B122" s="9"/>
      <c r="C122" s="9"/>
      <c r="D122" s="7" t="s">
        <v>1135</v>
      </c>
      <c r="E122" s="7" t="s">
        <v>0</v>
      </c>
      <c r="F122" s="9"/>
      <c r="G122" s="8">
        <v>5302</v>
      </c>
      <c r="H122" s="7">
        <f>G122/F121%</f>
        <v>44.746392100599209</v>
      </c>
      <c r="I122" s="9"/>
      <c r="J122" s="8">
        <v>3006</v>
      </c>
      <c r="K122" s="7">
        <f>J122/I121%</f>
        <v>44.166911548633557</v>
      </c>
      <c r="L122" s="9"/>
      <c r="M122" s="10">
        <f>G122+J122</f>
        <v>8308</v>
      </c>
      <c r="N122" s="7">
        <f>M122/L121%</f>
        <v>44.534977217904043</v>
      </c>
      <c r="O122" s="9"/>
      <c r="P122" s="8">
        <v>31684</v>
      </c>
      <c r="Q122" s="7">
        <f>P122/O121%</f>
        <v>42.633583164013622</v>
      </c>
      <c r="R122" s="9"/>
      <c r="S122" s="8">
        <f>M122+P122</f>
        <v>39992</v>
      </c>
      <c r="T122" s="7">
        <f>S122/R121%</f>
        <v>43.015101320827775</v>
      </c>
      <c r="U122" s="7">
        <f>Q122-H122</f>
        <v>-2.1128089365855871</v>
      </c>
      <c r="V122" s="7">
        <f>Q122-K122</f>
        <v>-1.533328384619935</v>
      </c>
      <c r="W122" s="6">
        <f>Q122-N122</f>
        <v>-1.9013940538904208</v>
      </c>
      <c r="X122" s="52"/>
    </row>
    <row r="123" spans="1:24" ht="15" x14ac:dyDescent="0.2">
      <c r="A123" s="25" t="s">
        <v>1134</v>
      </c>
      <c r="B123" s="24" t="s">
        <v>1133</v>
      </c>
      <c r="C123" s="23">
        <v>2020</v>
      </c>
      <c r="D123" s="21" t="s">
        <v>1130</v>
      </c>
      <c r="E123" s="21" t="s">
        <v>0</v>
      </c>
      <c r="F123" s="22">
        <v>40048</v>
      </c>
      <c r="G123" s="15">
        <v>24673</v>
      </c>
      <c r="H123" s="21">
        <f>G123/F123%</f>
        <v>61.608569716340391</v>
      </c>
      <c r="I123" s="22">
        <v>12127</v>
      </c>
      <c r="J123" s="15">
        <v>7622</v>
      </c>
      <c r="K123" s="21">
        <f>J123/I123%</f>
        <v>62.85148841428218</v>
      </c>
      <c r="L123" s="22">
        <f>F123+I123</f>
        <v>52175</v>
      </c>
      <c r="M123" s="15">
        <f>G123+J123</f>
        <v>32295</v>
      </c>
      <c r="N123" s="21">
        <f>M123/L123%</f>
        <v>61.897460469573552</v>
      </c>
      <c r="O123" s="22">
        <v>89299</v>
      </c>
      <c r="P123" s="15">
        <v>43238</v>
      </c>
      <c r="Q123" s="21">
        <f>P123/O123%</f>
        <v>48.419355199946246</v>
      </c>
      <c r="R123" s="22">
        <f>L123+O123</f>
        <v>141474</v>
      </c>
      <c r="S123" s="15">
        <f>M123+P123</f>
        <v>75533</v>
      </c>
      <c r="T123" s="21">
        <f>S123/R123%</f>
        <v>53.390022194890932</v>
      </c>
      <c r="U123" s="21">
        <f>Q123-H123</f>
        <v>-13.189214516394145</v>
      </c>
      <c r="V123" s="21">
        <f>Q123-K123</f>
        <v>-14.432133214335934</v>
      </c>
      <c r="W123" s="20">
        <f>Q123-N123</f>
        <v>-13.478105269627306</v>
      </c>
      <c r="X123" s="52"/>
    </row>
    <row r="124" spans="1:24" thickBot="1" x14ac:dyDescent="0.25">
      <c r="A124" s="18"/>
      <c r="B124" s="17"/>
      <c r="C124" s="19"/>
      <c r="D124" s="13" t="s">
        <v>1132</v>
      </c>
      <c r="E124" s="13" t="s">
        <v>4</v>
      </c>
      <c r="F124" s="19"/>
      <c r="G124" s="10">
        <v>12753</v>
      </c>
      <c r="H124" s="13">
        <f>G124/F123%</f>
        <v>31.84428685577307</v>
      </c>
      <c r="I124" s="19"/>
      <c r="J124" s="10">
        <v>3473</v>
      </c>
      <c r="K124" s="13">
        <f>J124/I123%</f>
        <v>28.638575080399111</v>
      </c>
      <c r="L124" s="19"/>
      <c r="M124" s="10">
        <f>G124+J124</f>
        <v>16226</v>
      </c>
      <c r="N124" s="13">
        <f>M124/L123%</f>
        <v>31.099185433636798</v>
      </c>
      <c r="O124" s="19"/>
      <c r="P124" s="10">
        <v>38884</v>
      </c>
      <c r="Q124" s="13">
        <f>P124/O123%</f>
        <v>43.543600712214023</v>
      </c>
      <c r="R124" s="19"/>
      <c r="S124" s="10">
        <f>M124+P124</f>
        <v>55110</v>
      </c>
      <c r="T124" s="13">
        <f>S124/R123%</f>
        <v>38.954154120191696</v>
      </c>
      <c r="U124" s="13">
        <f>Q124-H124</f>
        <v>11.699313856440952</v>
      </c>
      <c r="V124" s="13">
        <f>Q124-K124</f>
        <v>14.905025631814912</v>
      </c>
      <c r="W124" s="12">
        <f>Q124-N124</f>
        <v>12.444415278577225</v>
      </c>
      <c r="X124" s="52"/>
    </row>
    <row r="125" spans="1:24" ht="15" x14ac:dyDescent="0.2">
      <c r="A125" s="18"/>
      <c r="B125" s="17"/>
      <c r="C125" s="16">
        <v>2016</v>
      </c>
      <c r="D125" s="13" t="s">
        <v>1131</v>
      </c>
      <c r="E125" s="13" t="s">
        <v>2</v>
      </c>
      <c r="F125" s="14">
        <v>16962</v>
      </c>
      <c r="G125" s="10">
        <v>7092</v>
      </c>
      <c r="H125" s="13">
        <f>G125/F125%</f>
        <v>41.811107180756984</v>
      </c>
      <c r="I125" s="14">
        <v>8224</v>
      </c>
      <c r="J125" s="10">
        <v>2332</v>
      </c>
      <c r="K125" s="13">
        <f>J125/I125%</f>
        <v>28.35603112840467</v>
      </c>
      <c r="L125" s="14">
        <f>F125+I125</f>
        <v>25186</v>
      </c>
      <c r="M125" s="15">
        <f>G125+J125</f>
        <v>9424</v>
      </c>
      <c r="N125" s="13">
        <f>M125/L125%</f>
        <v>37.417612959580715</v>
      </c>
      <c r="O125" s="14">
        <v>99087</v>
      </c>
      <c r="P125" s="10">
        <v>32363</v>
      </c>
      <c r="Q125" s="13">
        <f>P125/O125%</f>
        <v>32.661196726109381</v>
      </c>
      <c r="R125" s="14">
        <f>L125+O125</f>
        <v>124273</v>
      </c>
      <c r="S125" s="10">
        <f>M125+P125</f>
        <v>41787</v>
      </c>
      <c r="T125" s="13">
        <f>S125/R125%</f>
        <v>33.625163953553866</v>
      </c>
      <c r="U125" s="13">
        <f>Q125-H125</f>
        <v>-9.1499104546476033</v>
      </c>
      <c r="V125" s="13">
        <f>Q125-K125</f>
        <v>4.3051655977047112</v>
      </c>
      <c r="W125" s="12">
        <f>Q125-N125</f>
        <v>-4.7564162334713345</v>
      </c>
      <c r="X125" s="52"/>
    </row>
    <row r="126" spans="1:24" thickBot="1" x14ac:dyDescent="0.25">
      <c r="A126" s="11"/>
      <c r="B126" s="9"/>
      <c r="C126" s="9"/>
      <c r="D126" s="7" t="s">
        <v>1130</v>
      </c>
      <c r="E126" s="7" t="s">
        <v>0</v>
      </c>
      <c r="F126" s="9"/>
      <c r="G126" s="8">
        <v>7754</v>
      </c>
      <c r="H126" s="7">
        <f>G126/F125%</f>
        <v>45.713948826789292</v>
      </c>
      <c r="I126" s="9"/>
      <c r="J126" s="8">
        <v>4402</v>
      </c>
      <c r="K126" s="7">
        <f>J126/I125%</f>
        <v>53.526264591439691</v>
      </c>
      <c r="L126" s="9"/>
      <c r="M126" s="10">
        <f>G126+J126</f>
        <v>12156</v>
      </c>
      <c r="N126" s="7">
        <f>M126/L125%</f>
        <v>48.264909076471049</v>
      </c>
      <c r="O126" s="9"/>
      <c r="P126" s="8">
        <v>51907</v>
      </c>
      <c r="Q126" s="7">
        <f>P126/O125%</f>
        <v>52.385277584345069</v>
      </c>
      <c r="R126" s="9"/>
      <c r="S126" s="8">
        <f>M126+P126</f>
        <v>64063</v>
      </c>
      <c r="T126" s="7">
        <f>S126/R125%</f>
        <v>51.5502160565851</v>
      </c>
      <c r="U126" s="7">
        <f>Q126-H126</f>
        <v>6.6713287575557771</v>
      </c>
      <c r="V126" s="7">
        <f>Q126-K126</f>
        <v>-1.1409870070946226</v>
      </c>
      <c r="W126" s="6">
        <f>Q126-N126</f>
        <v>4.1203685078740193</v>
      </c>
      <c r="X126" s="52"/>
    </row>
    <row r="127" spans="1:24" ht="15" x14ac:dyDescent="0.2">
      <c r="A127" s="25" t="s">
        <v>1129</v>
      </c>
      <c r="B127" s="24" t="s">
        <v>1128</v>
      </c>
      <c r="C127" s="23">
        <v>2020</v>
      </c>
      <c r="D127" s="21" t="s">
        <v>1127</v>
      </c>
      <c r="E127" s="21" t="s">
        <v>0</v>
      </c>
      <c r="F127" s="22">
        <v>30922</v>
      </c>
      <c r="G127" s="15">
        <v>19884</v>
      </c>
      <c r="H127" s="21">
        <f>G127/F127%</f>
        <v>64.303731970765142</v>
      </c>
      <c r="I127" s="22">
        <v>9855</v>
      </c>
      <c r="J127" s="15">
        <v>6247</v>
      </c>
      <c r="K127" s="21">
        <f>J127/I127%</f>
        <v>63.389142567224759</v>
      </c>
      <c r="L127" s="22">
        <f>F127+I127</f>
        <v>40777</v>
      </c>
      <c r="M127" s="15">
        <f>G127+J127</f>
        <v>26131</v>
      </c>
      <c r="N127" s="21">
        <f>M127/L127%</f>
        <v>64.082693675356211</v>
      </c>
      <c r="O127" s="22">
        <v>58234</v>
      </c>
      <c r="P127" s="15">
        <v>29694</v>
      </c>
      <c r="Q127" s="21">
        <f>P127/O127%</f>
        <v>50.99083009925473</v>
      </c>
      <c r="R127" s="22">
        <f>L127+O127</f>
        <v>99011</v>
      </c>
      <c r="S127" s="15">
        <f>M127+P127</f>
        <v>55825</v>
      </c>
      <c r="T127" s="21">
        <f>S127/R127%</f>
        <v>56.382624152871905</v>
      </c>
      <c r="U127" s="21">
        <f>Q127-H127</f>
        <v>-13.312901871510412</v>
      </c>
      <c r="V127" s="21">
        <f>Q127-K127</f>
        <v>-12.39831246797003</v>
      </c>
      <c r="W127" s="20">
        <f>Q127-N127</f>
        <v>-13.091863576101481</v>
      </c>
      <c r="X127" s="52"/>
    </row>
    <row r="128" spans="1:24" thickBot="1" x14ac:dyDescent="0.25">
      <c r="A128" s="18"/>
      <c r="B128" s="17"/>
      <c r="C128" s="19"/>
      <c r="D128" s="13" t="s">
        <v>945</v>
      </c>
      <c r="E128" s="13" t="s">
        <v>4</v>
      </c>
      <c r="F128" s="19"/>
      <c r="G128" s="10">
        <v>9542</v>
      </c>
      <c r="H128" s="13">
        <f>G128/F127%</f>
        <v>30.858288597115319</v>
      </c>
      <c r="I128" s="19"/>
      <c r="J128" s="10">
        <v>2956</v>
      </c>
      <c r="K128" s="13">
        <f>J128/I127%</f>
        <v>29.994926433282597</v>
      </c>
      <c r="L128" s="19"/>
      <c r="M128" s="10">
        <f>G128+J128</f>
        <v>12498</v>
      </c>
      <c r="N128" s="13">
        <f>M128/L127%</f>
        <v>30.649630919390834</v>
      </c>
      <c r="O128" s="19"/>
      <c r="P128" s="10">
        <v>24412</v>
      </c>
      <c r="Q128" s="13">
        <f>P128/O127%</f>
        <v>41.920527526874331</v>
      </c>
      <c r="R128" s="19"/>
      <c r="S128" s="10">
        <f>M128+P128</f>
        <v>36910</v>
      </c>
      <c r="T128" s="13">
        <f>S128/R127%</f>
        <v>37.278686206583103</v>
      </c>
      <c r="U128" s="13">
        <f>Q128-H128</f>
        <v>11.062238929759012</v>
      </c>
      <c r="V128" s="13">
        <f>Q128-K128</f>
        <v>11.925601093591734</v>
      </c>
      <c r="W128" s="12">
        <f>Q128-N128</f>
        <v>11.270896607483497</v>
      </c>
      <c r="X128" s="52"/>
    </row>
    <row r="129" spans="1:24" ht="15" x14ac:dyDescent="0.2">
      <c r="A129" s="18"/>
      <c r="B129" s="17"/>
      <c r="C129" s="16">
        <v>2016</v>
      </c>
      <c r="D129" s="13" t="s">
        <v>1126</v>
      </c>
      <c r="E129" s="13" t="s">
        <v>2</v>
      </c>
      <c r="F129" s="14">
        <v>12309</v>
      </c>
      <c r="G129" s="10">
        <v>3892</v>
      </c>
      <c r="H129" s="13">
        <f>G129/F129%</f>
        <v>31.619140466325451</v>
      </c>
      <c r="I129" s="14">
        <v>6272</v>
      </c>
      <c r="J129" s="10">
        <v>1616</v>
      </c>
      <c r="K129" s="13">
        <f>J129/I129%</f>
        <v>25.76530612244898</v>
      </c>
      <c r="L129" s="14">
        <f>F129+I129</f>
        <v>18581</v>
      </c>
      <c r="M129" s="15">
        <f>G129+J129</f>
        <v>5508</v>
      </c>
      <c r="N129" s="13">
        <f>M129/L129%</f>
        <v>29.643183897529735</v>
      </c>
      <c r="O129" s="14">
        <v>75906</v>
      </c>
      <c r="P129" s="10">
        <v>23899</v>
      </c>
      <c r="Q129" s="13">
        <f>P129/O129%</f>
        <v>31.48499459858246</v>
      </c>
      <c r="R129" s="14">
        <f>L129+O129</f>
        <v>94487</v>
      </c>
      <c r="S129" s="10">
        <f>M129+P129</f>
        <v>29407</v>
      </c>
      <c r="T129" s="13">
        <f>S129/R129%</f>
        <v>31.122799961899521</v>
      </c>
      <c r="U129" s="13">
        <f>Q129-H129</f>
        <v>-0.13414586774299053</v>
      </c>
      <c r="V129" s="13">
        <f>Q129-K129</f>
        <v>5.7196884761334807</v>
      </c>
      <c r="W129" s="12">
        <f>Q129-N129</f>
        <v>1.8418107010527258</v>
      </c>
      <c r="X129" s="52"/>
    </row>
    <row r="130" spans="1:24" thickBot="1" x14ac:dyDescent="0.25">
      <c r="A130" s="11"/>
      <c r="B130" s="9"/>
      <c r="C130" s="9"/>
      <c r="D130" s="7" t="s">
        <v>1125</v>
      </c>
      <c r="E130" s="7" t="s">
        <v>0</v>
      </c>
      <c r="F130" s="9"/>
      <c r="G130" s="8">
        <v>6663</v>
      </c>
      <c r="H130" s="7">
        <f>G130/F129%</f>
        <v>54.131123568120884</v>
      </c>
      <c r="I130" s="9"/>
      <c r="J130" s="8">
        <v>3541</v>
      </c>
      <c r="K130" s="7">
        <f>J130/I129%</f>
        <v>56.457270408163268</v>
      </c>
      <c r="L130" s="9"/>
      <c r="M130" s="10">
        <f>G130+J130</f>
        <v>10204</v>
      </c>
      <c r="N130" s="7">
        <f>M130/L129%</f>
        <v>54.916312362090309</v>
      </c>
      <c r="O130" s="9"/>
      <c r="P130" s="8">
        <v>40319</v>
      </c>
      <c r="Q130" s="7">
        <f>P130/O129%</f>
        <v>53.117013147840751</v>
      </c>
      <c r="R130" s="9"/>
      <c r="S130" s="8">
        <f>M130+P130</f>
        <v>50523</v>
      </c>
      <c r="T130" s="7">
        <f>S130/R129%</f>
        <v>53.470847841502007</v>
      </c>
      <c r="U130" s="7">
        <f>Q130-H130</f>
        <v>-1.014110420280133</v>
      </c>
      <c r="V130" s="7">
        <f>Q130-K130</f>
        <v>-3.3402572603225167</v>
      </c>
      <c r="W130" s="6">
        <f>Q130-N130</f>
        <v>-1.7992992142495581</v>
      </c>
      <c r="X130" s="52"/>
    </row>
    <row r="131" spans="1:24" ht="15" x14ac:dyDescent="0.2">
      <c r="A131" s="25" t="s">
        <v>1124</v>
      </c>
      <c r="B131" s="24" t="s">
        <v>1123</v>
      </c>
      <c r="C131" s="23">
        <v>2020</v>
      </c>
      <c r="D131" s="21" t="s">
        <v>1122</v>
      </c>
      <c r="E131" s="21" t="s">
        <v>0</v>
      </c>
      <c r="F131" s="22">
        <v>39914</v>
      </c>
      <c r="G131" s="15">
        <v>21712</v>
      </c>
      <c r="H131" s="21">
        <f>G131/F131%</f>
        <v>54.396953449917326</v>
      </c>
      <c r="I131" s="22">
        <v>12223</v>
      </c>
      <c r="J131" s="15">
        <v>7270</v>
      </c>
      <c r="K131" s="21">
        <f>J131/I131%</f>
        <v>59.478033216068063</v>
      </c>
      <c r="L131" s="22">
        <f>F131+I131</f>
        <v>52137</v>
      </c>
      <c r="M131" s="15">
        <f>G131+J131</f>
        <v>28982</v>
      </c>
      <c r="N131" s="21">
        <f>M131/L131%</f>
        <v>55.588161957918558</v>
      </c>
      <c r="O131" s="22">
        <v>79573</v>
      </c>
      <c r="P131" s="15">
        <v>35516</v>
      </c>
      <c r="Q131" s="21">
        <f>P131/O131%</f>
        <v>44.633229864401244</v>
      </c>
      <c r="R131" s="22">
        <f>L131+O131</f>
        <v>131710</v>
      </c>
      <c r="S131" s="15">
        <f>M131+P131</f>
        <v>64498</v>
      </c>
      <c r="T131" s="21">
        <f>S131/R131%</f>
        <v>48.969706172652039</v>
      </c>
      <c r="U131" s="21">
        <f>Q131-H131</f>
        <v>-9.7637235855160824</v>
      </c>
      <c r="V131" s="21">
        <f>Q131-K131</f>
        <v>-14.844803351666819</v>
      </c>
      <c r="W131" s="20">
        <f>Q131-N131</f>
        <v>-10.954932093517314</v>
      </c>
      <c r="X131" s="52"/>
    </row>
    <row r="132" spans="1:24" thickBot="1" x14ac:dyDescent="0.25">
      <c r="A132" s="18"/>
      <c r="B132" s="17"/>
      <c r="C132" s="19"/>
      <c r="D132" s="13" t="s">
        <v>1121</v>
      </c>
      <c r="E132" s="13" t="s">
        <v>4</v>
      </c>
      <c r="F132" s="19"/>
      <c r="G132" s="10">
        <v>12012</v>
      </c>
      <c r="H132" s="13">
        <f>G132/F131%</f>
        <v>30.09470361276745</v>
      </c>
      <c r="I132" s="19"/>
      <c r="J132" s="10">
        <v>3156</v>
      </c>
      <c r="K132" s="13">
        <f>J132/I131%</f>
        <v>25.820175079767651</v>
      </c>
      <c r="L132" s="19"/>
      <c r="M132" s="10">
        <f>G132+J132</f>
        <v>15168</v>
      </c>
      <c r="N132" s="13">
        <f>M132/L131%</f>
        <v>29.09258300247425</v>
      </c>
      <c r="O132" s="19"/>
      <c r="P132" s="10">
        <v>30973</v>
      </c>
      <c r="Q132" s="13">
        <f>P132/O131%</f>
        <v>38.924006886758072</v>
      </c>
      <c r="R132" s="19"/>
      <c r="S132" s="10">
        <f>M132+P132</f>
        <v>46141</v>
      </c>
      <c r="T132" s="13">
        <f>S132/R131%</f>
        <v>35.032267861210237</v>
      </c>
      <c r="U132" s="13">
        <f>Q132-H132</f>
        <v>8.8293032739906216</v>
      </c>
      <c r="V132" s="13">
        <f>Q132-K132</f>
        <v>13.103831806990421</v>
      </c>
      <c r="W132" s="12">
        <f>Q132-N132</f>
        <v>9.8314238842838222</v>
      </c>
      <c r="X132" s="52"/>
    </row>
    <row r="133" spans="1:24" ht="15" x14ac:dyDescent="0.2">
      <c r="A133" s="18"/>
      <c r="B133" s="17"/>
      <c r="C133" s="16">
        <v>2016</v>
      </c>
      <c r="D133" s="13" t="s">
        <v>1120</v>
      </c>
      <c r="E133" s="13" t="s">
        <v>2</v>
      </c>
      <c r="F133" s="14">
        <v>14468</v>
      </c>
      <c r="G133" s="10">
        <v>5061</v>
      </c>
      <c r="H133" s="13">
        <f>G133/F133%</f>
        <v>34.980646944982027</v>
      </c>
      <c r="I133" s="14">
        <v>7213</v>
      </c>
      <c r="J133" s="10">
        <v>2051</v>
      </c>
      <c r="K133" s="13">
        <f>J133/I133%</f>
        <v>28.434770553167894</v>
      </c>
      <c r="L133" s="14">
        <f>F133+I133</f>
        <v>21681</v>
      </c>
      <c r="M133" s="15">
        <f>G133+J133</f>
        <v>7112</v>
      </c>
      <c r="N133" s="13">
        <f>M133/L133%</f>
        <v>32.802914994695819</v>
      </c>
      <c r="O133" s="14">
        <v>91675</v>
      </c>
      <c r="P133" s="10">
        <v>31613</v>
      </c>
      <c r="Q133" s="13">
        <f>P133/O133%</f>
        <v>34.483774202345238</v>
      </c>
      <c r="R133" s="14">
        <f>L133+O133</f>
        <v>113356</v>
      </c>
      <c r="S133" s="10">
        <f>M133+P133</f>
        <v>38725</v>
      </c>
      <c r="T133" s="13">
        <f>S133/R133%</f>
        <v>34.162285190020818</v>
      </c>
      <c r="U133" s="13">
        <f>Q133-H133</f>
        <v>-0.49687274263678916</v>
      </c>
      <c r="V133" s="13">
        <f>Q133-K133</f>
        <v>6.0490036491773438</v>
      </c>
      <c r="W133" s="12">
        <f>Q133-N133</f>
        <v>1.6808592076494193</v>
      </c>
      <c r="X133" s="52"/>
    </row>
    <row r="134" spans="1:24" thickBot="1" x14ac:dyDescent="0.25">
      <c r="A134" s="11"/>
      <c r="B134" s="9"/>
      <c r="C134" s="9"/>
      <c r="D134" s="7" t="s">
        <v>1119</v>
      </c>
      <c r="E134" s="7" t="s">
        <v>0</v>
      </c>
      <c r="F134" s="9"/>
      <c r="G134" s="8">
        <v>5469</v>
      </c>
      <c r="H134" s="7">
        <f>G134/F133%</f>
        <v>37.800663533314903</v>
      </c>
      <c r="I134" s="9"/>
      <c r="J134" s="8">
        <v>3132</v>
      </c>
      <c r="K134" s="7">
        <f>J134/I133%</f>
        <v>43.421599889089144</v>
      </c>
      <c r="L134" s="9"/>
      <c r="M134" s="10">
        <f>G134+J134</f>
        <v>8601</v>
      </c>
      <c r="N134" s="7">
        <f>M134/L133%</f>
        <v>39.670679396706795</v>
      </c>
      <c r="O134" s="9"/>
      <c r="P134" s="8">
        <v>34034</v>
      </c>
      <c r="Q134" s="7">
        <f>P134/O133%</f>
        <v>37.124625034087813</v>
      </c>
      <c r="R134" s="9"/>
      <c r="S134" s="8">
        <f>M134+P134</f>
        <v>42635</v>
      </c>
      <c r="T134" s="7">
        <f>S134/R133%</f>
        <v>37.611595327993228</v>
      </c>
      <c r="U134" s="7">
        <f>Q134-H134</f>
        <v>-0.67603849922709003</v>
      </c>
      <c r="V134" s="7">
        <f>Q134-K134</f>
        <v>-6.2969748550013307</v>
      </c>
      <c r="W134" s="6">
        <f>Q134-N134</f>
        <v>-2.5460543626189818</v>
      </c>
      <c r="X134" s="52"/>
    </row>
    <row r="135" spans="1:24" ht="15" x14ac:dyDescent="0.2">
      <c r="A135" s="25" t="s">
        <v>1118</v>
      </c>
      <c r="B135" s="24" t="s">
        <v>1117</v>
      </c>
      <c r="C135" s="23">
        <v>2020</v>
      </c>
      <c r="D135" s="21" t="s">
        <v>1115</v>
      </c>
      <c r="E135" s="21" t="s">
        <v>0</v>
      </c>
      <c r="F135" s="22">
        <v>38842</v>
      </c>
      <c r="G135" s="15">
        <v>24832</v>
      </c>
      <c r="H135" s="21">
        <f>G135/F135%</f>
        <v>63.930796560424284</v>
      </c>
      <c r="I135" s="22">
        <v>13886</v>
      </c>
      <c r="J135" s="15">
        <v>8792</v>
      </c>
      <c r="K135" s="21">
        <f>J135/I135%</f>
        <v>63.315569638484796</v>
      </c>
      <c r="L135" s="22">
        <f>F135+I135</f>
        <v>52728</v>
      </c>
      <c r="M135" s="15">
        <f>G135+J135</f>
        <v>33624</v>
      </c>
      <c r="N135" s="21">
        <f>M135/L135%</f>
        <v>63.768775603095136</v>
      </c>
      <c r="O135" s="22">
        <v>76854</v>
      </c>
      <c r="P135" s="15">
        <v>38488</v>
      </c>
      <c r="Q135" s="21">
        <f>P135/O135%</f>
        <v>50.079371275405315</v>
      </c>
      <c r="R135" s="22">
        <f>L135+O135</f>
        <v>129582</v>
      </c>
      <c r="S135" s="15">
        <f>M135+P135</f>
        <v>72112</v>
      </c>
      <c r="T135" s="21">
        <f>S135/R135%</f>
        <v>55.649704434257849</v>
      </c>
      <c r="U135" s="21">
        <f>Q135-H135</f>
        <v>-13.851425285018969</v>
      </c>
      <c r="V135" s="21">
        <f>Q135-K135</f>
        <v>-13.236198363079481</v>
      </c>
      <c r="W135" s="20">
        <f>Q135-N135</f>
        <v>-13.689404327689822</v>
      </c>
      <c r="X135" s="52"/>
    </row>
    <row r="136" spans="1:24" thickBot="1" x14ac:dyDescent="0.25">
      <c r="A136" s="18"/>
      <c r="B136" s="17"/>
      <c r="C136" s="19"/>
      <c r="D136" s="13" t="s">
        <v>698</v>
      </c>
      <c r="E136" s="13" t="s">
        <v>4</v>
      </c>
      <c r="F136" s="19"/>
      <c r="G136" s="10">
        <v>11961</v>
      </c>
      <c r="H136" s="13">
        <f>G136/F135%</f>
        <v>30.793985891560681</v>
      </c>
      <c r="I136" s="19"/>
      <c r="J136" s="10">
        <v>4096</v>
      </c>
      <c r="K136" s="13">
        <f>J136/I135%</f>
        <v>29.497335445772716</v>
      </c>
      <c r="L136" s="19"/>
      <c r="M136" s="10">
        <f>G136+J136</f>
        <v>16057</v>
      </c>
      <c r="N136" s="13">
        <f>M136/L135%</f>
        <v>30.452510999848279</v>
      </c>
      <c r="O136" s="19"/>
      <c r="P136" s="10">
        <v>33100</v>
      </c>
      <c r="Q136" s="13">
        <f>P136/O135%</f>
        <v>43.068675670752334</v>
      </c>
      <c r="R136" s="19"/>
      <c r="S136" s="10">
        <f>M136+P136</f>
        <v>49157</v>
      </c>
      <c r="T136" s="13">
        <f>S136/R135%</f>
        <v>37.935052707937835</v>
      </c>
      <c r="U136" s="13">
        <f>Q136-H136</f>
        <v>12.274689779191654</v>
      </c>
      <c r="V136" s="13">
        <f>Q136-K136</f>
        <v>13.571340224979618</v>
      </c>
      <c r="W136" s="12">
        <f>Q136-N136</f>
        <v>12.616164670904055</v>
      </c>
      <c r="X136" s="52"/>
    </row>
    <row r="137" spans="1:24" ht="15" x14ac:dyDescent="0.2">
      <c r="A137" s="18"/>
      <c r="B137" s="17"/>
      <c r="C137" s="16">
        <v>2016</v>
      </c>
      <c r="D137" s="13" t="s">
        <v>1116</v>
      </c>
      <c r="E137" s="13" t="s">
        <v>2</v>
      </c>
      <c r="F137" s="14">
        <v>13683</v>
      </c>
      <c r="G137" s="10">
        <v>5264</v>
      </c>
      <c r="H137" s="13">
        <f>G137/F137%</f>
        <v>38.471095519988303</v>
      </c>
      <c r="I137" s="14">
        <v>7776</v>
      </c>
      <c r="J137" s="10">
        <v>2502</v>
      </c>
      <c r="K137" s="13">
        <f>J137/I137%</f>
        <v>32.175925925925924</v>
      </c>
      <c r="L137" s="14">
        <f>F137+I137</f>
        <v>21459</v>
      </c>
      <c r="M137" s="15">
        <f>G137+J137</f>
        <v>7766</v>
      </c>
      <c r="N137" s="13">
        <f>M137/L137%</f>
        <v>36.189943613402299</v>
      </c>
      <c r="O137" s="14">
        <v>89868</v>
      </c>
      <c r="P137" s="10">
        <v>36073</v>
      </c>
      <c r="Q137" s="13">
        <f>P137/O137%</f>
        <v>40.139983086304362</v>
      </c>
      <c r="R137" s="14">
        <f>L137+O137</f>
        <v>111327</v>
      </c>
      <c r="S137" s="10">
        <f>M137+P137</f>
        <v>43839</v>
      </c>
      <c r="T137" s="13">
        <f>S137/R137%</f>
        <v>39.378587404672722</v>
      </c>
      <c r="U137" s="13">
        <f>Q137-H137</f>
        <v>1.6688875663160587</v>
      </c>
      <c r="V137" s="13">
        <f>Q137-K137</f>
        <v>7.964057160378438</v>
      </c>
      <c r="W137" s="12">
        <f>Q137-N137</f>
        <v>3.9500394729020627</v>
      </c>
      <c r="X137" s="52"/>
    </row>
    <row r="138" spans="1:24" thickBot="1" x14ac:dyDescent="0.25">
      <c r="A138" s="11"/>
      <c r="B138" s="9"/>
      <c r="C138" s="9"/>
      <c r="D138" s="7" t="s">
        <v>1115</v>
      </c>
      <c r="E138" s="7" t="s">
        <v>0</v>
      </c>
      <c r="F138" s="9"/>
      <c r="G138" s="8">
        <v>6426</v>
      </c>
      <c r="H138" s="7">
        <f>G138/F137%</f>
        <v>46.963385222538911</v>
      </c>
      <c r="I138" s="9"/>
      <c r="J138" s="8">
        <v>3813</v>
      </c>
      <c r="K138" s="7">
        <f>J138/I137%</f>
        <v>49.035493827160494</v>
      </c>
      <c r="L138" s="9"/>
      <c r="M138" s="10">
        <f>G138+J138</f>
        <v>10239</v>
      </c>
      <c r="N138" s="7">
        <f>M138/L137%</f>
        <v>47.714245771005174</v>
      </c>
      <c r="O138" s="9"/>
      <c r="P138" s="8">
        <v>39696</v>
      </c>
      <c r="Q138" s="7">
        <f>P138/O137%</f>
        <v>44.171451462144482</v>
      </c>
      <c r="R138" s="9"/>
      <c r="S138" s="8">
        <f>M138+P138</f>
        <v>49935</v>
      </c>
      <c r="T138" s="7">
        <f>S138/R137%</f>
        <v>44.854348001832442</v>
      </c>
      <c r="U138" s="7">
        <f>Q138-H138</f>
        <v>-2.7919337603944285</v>
      </c>
      <c r="V138" s="7">
        <f>Q138-K138</f>
        <v>-4.8640423650160116</v>
      </c>
      <c r="W138" s="6">
        <f>Q138-N138</f>
        <v>-3.5427943088606924</v>
      </c>
      <c r="X138" s="52"/>
    </row>
    <row r="139" spans="1:24" ht="15" x14ac:dyDescent="0.2">
      <c r="A139" s="25" t="s">
        <v>1114</v>
      </c>
      <c r="B139" s="24" t="s">
        <v>1113</v>
      </c>
      <c r="C139" s="23">
        <v>2020</v>
      </c>
      <c r="D139" s="21" t="s">
        <v>1112</v>
      </c>
      <c r="E139" s="21" t="s">
        <v>0</v>
      </c>
      <c r="F139" s="22">
        <v>29448</v>
      </c>
      <c r="G139" s="15">
        <v>16992</v>
      </c>
      <c r="H139" s="21">
        <f>G139/F139%</f>
        <v>57.701711491442538</v>
      </c>
      <c r="I139" s="22">
        <v>10030</v>
      </c>
      <c r="J139" s="15">
        <v>5933</v>
      </c>
      <c r="K139" s="21">
        <f>J139/I139%</f>
        <v>59.152542372881356</v>
      </c>
      <c r="L139" s="22">
        <f>F139+I139</f>
        <v>39478</v>
      </c>
      <c r="M139" s="15">
        <f>G139+J139</f>
        <v>22925</v>
      </c>
      <c r="N139" s="21">
        <f>M139/L139%</f>
        <v>58.070317645270791</v>
      </c>
      <c r="O139" s="22">
        <v>54934</v>
      </c>
      <c r="P139" s="15">
        <v>23925</v>
      </c>
      <c r="Q139" s="21">
        <f>P139/O139%</f>
        <v>43.552262715258308</v>
      </c>
      <c r="R139" s="22">
        <f>L139+O139</f>
        <v>94412</v>
      </c>
      <c r="S139" s="15">
        <f>M139+P139</f>
        <v>46850</v>
      </c>
      <c r="T139" s="21">
        <f>S139/R139%</f>
        <v>49.62292928864975</v>
      </c>
      <c r="U139" s="21">
        <f>Q139-H139</f>
        <v>-14.149448776184229</v>
      </c>
      <c r="V139" s="21">
        <f>Q139-K139</f>
        <v>-15.600279657623048</v>
      </c>
      <c r="W139" s="20">
        <f>Q139-N139</f>
        <v>-14.518054930012482</v>
      </c>
      <c r="X139" s="52"/>
    </row>
    <row r="140" spans="1:24" thickBot="1" x14ac:dyDescent="0.25">
      <c r="A140" s="18"/>
      <c r="B140" s="17"/>
      <c r="C140" s="19"/>
      <c r="D140" s="13" t="s">
        <v>1111</v>
      </c>
      <c r="E140" s="13" t="s">
        <v>4</v>
      </c>
      <c r="F140" s="19"/>
      <c r="G140" s="10">
        <v>10821</v>
      </c>
      <c r="H140" s="13">
        <f>G140/F139%</f>
        <v>36.746128769356154</v>
      </c>
      <c r="I140" s="19"/>
      <c r="J140" s="10">
        <v>3393</v>
      </c>
      <c r="K140" s="13">
        <f>J140/I139%</f>
        <v>33.82851445663011</v>
      </c>
      <c r="L140" s="19"/>
      <c r="M140" s="10">
        <f>G140+J140</f>
        <v>14214</v>
      </c>
      <c r="N140" s="13">
        <f>M140/L139%</f>
        <v>36.004863468260808</v>
      </c>
      <c r="O140" s="19"/>
      <c r="P140" s="10">
        <v>27183</v>
      </c>
      <c r="Q140" s="13">
        <f>P140/O139%</f>
        <v>49.483015982815736</v>
      </c>
      <c r="R140" s="19"/>
      <c r="S140" s="10">
        <f>M140+P140</f>
        <v>41397</v>
      </c>
      <c r="T140" s="13">
        <f>S140/R139%</f>
        <v>43.847180443164007</v>
      </c>
      <c r="U140" s="13">
        <f>Q140-H140</f>
        <v>12.736887213459582</v>
      </c>
      <c r="V140" s="13">
        <f>Q140-K140</f>
        <v>15.654501526185626</v>
      </c>
      <c r="W140" s="12">
        <f>Q140-N140</f>
        <v>13.478152514554928</v>
      </c>
      <c r="X140" s="52"/>
    </row>
    <row r="141" spans="1:24" ht="15" x14ac:dyDescent="0.2">
      <c r="A141" s="18"/>
      <c r="B141" s="17"/>
      <c r="C141" s="16">
        <v>2016</v>
      </c>
      <c r="D141" s="13" t="s">
        <v>1110</v>
      </c>
      <c r="E141" s="13" t="s">
        <v>2</v>
      </c>
      <c r="F141" s="14">
        <v>11597</v>
      </c>
      <c r="G141" s="10">
        <v>4450</v>
      </c>
      <c r="H141" s="13">
        <f>G141/F141%</f>
        <v>38.371992756747439</v>
      </c>
      <c r="I141" s="14">
        <v>6399</v>
      </c>
      <c r="J141" s="10">
        <v>2109</v>
      </c>
      <c r="K141" s="13">
        <f>J141/I141%</f>
        <v>32.958274730426631</v>
      </c>
      <c r="L141" s="14">
        <f>F141+I141</f>
        <v>17996</v>
      </c>
      <c r="M141" s="15">
        <f>G141+J141</f>
        <v>6559</v>
      </c>
      <c r="N141" s="13">
        <f>M141/L141%</f>
        <v>36.446988219604357</v>
      </c>
      <c r="O141" s="14">
        <v>68623</v>
      </c>
      <c r="P141" s="10">
        <v>25782</v>
      </c>
      <c r="Q141" s="13">
        <f>P141/O141%</f>
        <v>37.570493857744488</v>
      </c>
      <c r="R141" s="14">
        <f>L141+O141</f>
        <v>86619</v>
      </c>
      <c r="S141" s="10">
        <f>M141+P141</f>
        <v>32341</v>
      </c>
      <c r="T141" s="13">
        <f>S141/R141%</f>
        <v>37.337073852157147</v>
      </c>
      <c r="U141" s="13">
        <f>Q141-H141</f>
        <v>-0.80149889900295079</v>
      </c>
      <c r="V141" s="13">
        <f>Q141-K141</f>
        <v>4.6122191273178572</v>
      </c>
      <c r="W141" s="12">
        <f>Q141-N141</f>
        <v>1.1235056381401307</v>
      </c>
      <c r="X141" s="52"/>
    </row>
    <row r="142" spans="1:24" thickBot="1" x14ac:dyDescent="0.25">
      <c r="A142" s="11"/>
      <c r="B142" s="9"/>
      <c r="C142" s="9"/>
      <c r="D142" s="7" t="s">
        <v>1109</v>
      </c>
      <c r="E142" s="7" t="s">
        <v>0</v>
      </c>
      <c r="F142" s="9"/>
      <c r="G142" s="8">
        <v>4736</v>
      </c>
      <c r="H142" s="7">
        <f>G142/F141%</f>
        <v>40.838147796844012</v>
      </c>
      <c r="I142" s="9"/>
      <c r="J142" s="8">
        <v>2967</v>
      </c>
      <c r="K142" s="7">
        <f>J142/I141%</f>
        <v>46.366619784341303</v>
      </c>
      <c r="L142" s="9"/>
      <c r="M142" s="10">
        <f>G142+J142</f>
        <v>7703</v>
      </c>
      <c r="N142" s="7">
        <f>M142/L141%</f>
        <v>42.803956434763279</v>
      </c>
      <c r="O142" s="9"/>
      <c r="P142" s="8">
        <v>27518</v>
      </c>
      <c r="Q142" s="7">
        <f>P142/O141%</f>
        <v>40.100257931014383</v>
      </c>
      <c r="R142" s="9"/>
      <c r="S142" s="8">
        <f>M142+P142</f>
        <v>35221</v>
      </c>
      <c r="T142" s="7">
        <f>S142/R141%</f>
        <v>40.661979473325708</v>
      </c>
      <c r="U142" s="7">
        <f>Q142-H142</f>
        <v>-0.73788986582962934</v>
      </c>
      <c r="V142" s="7">
        <f>Q142-K142</f>
        <v>-6.2663618533269201</v>
      </c>
      <c r="W142" s="6">
        <f>Q142-N142</f>
        <v>-2.7036985037488961</v>
      </c>
      <c r="X142" s="52"/>
    </row>
    <row r="143" spans="1:24" ht="15" x14ac:dyDescent="0.2">
      <c r="A143" s="25" t="s">
        <v>1108</v>
      </c>
      <c r="B143" s="24" t="s">
        <v>1107</v>
      </c>
      <c r="C143" s="23">
        <v>2020</v>
      </c>
      <c r="D143" s="21" t="s">
        <v>1104</v>
      </c>
      <c r="E143" s="21" t="s">
        <v>0</v>
      </c>
      <c r="F143" s="22">
        <v>38544</v>
      </c>
      <c r="G143" s="15">
        <v>23952</v>
      </c>
      <c r="H143" s="21">
        <f>G143/F143%</f>
        <v>62.141967621419674</v>
      </c>
      <c r="I143" s="22">
        <v>14365</v>
      </c>
      <c r="J143" s="15">
        <v>9048</v>
      </c>
      <c r="K143" s="21">
        <f>J143/I143%</f>
        <v>62.986425339366512</v>
      </c>
      <c r="L143" s="22">
        <f>F143+I143</f>
        <v>52909</v>
      </c>
      <c r="M143" s="15">
        <f>G143+J143</f>
        <v>33000</v>
      </c>
      <c r="N143" s="21">
        <f>M143/L143%</f>
        <v>62.371241187699631</v>
      </c>
      <c r="O143" s="22">
        <v>75149</v>
      </c>
      <c r="P143" s="15">
        <v>36967</v>
      </c>
      <c r="Q143" s="21">
        <f>P143/O143%</f>
        <v>49.191606009394668</v>
      </c>
      <c r="R143" s="22">
        <f>L143+O143</f>
        <v>128058</v>
      </c>
      <c r="S143" s="15">
        <f>M143+P143</f>
        <v>69967</v>
      </c>
      <c r="T143" s="21">
        <f>S143/R143%</f>
        <v>54.636961376876108</v>
      </c>
      <c r="U143" s="21">
        <f>Q143-H143</f>
        <v>-12.950361612025006</v>
      </c>
      <c r="V143" s="21">
        <f>Q143-K143</f>
        <v>-13.794819329971844</v>
      </c>
      <c r="W143" s="20">
        <f>Q143-N143</f>
        <v>-13.179635178304963</v>
      </c>
      <c r="X143" s="52"/>
    </row>
    <row r="144" spans="1:24" thickBot="1" x14ac:dyDescent="0.25">
      <c r="A144" s="18"/>
      <c r="B144" s="17"/>
      <c r="C144" s="19"/>
      <c r="D144" s="13" t="s">
        <v>1106</v>
      </c>
      <c r="E144" s="13" t="s">
        <v>4</v>
      </c>
      <c r="F144" s="19"/>
      <c r="G144" s="10">
        <v>13698</v>
      </c>
      <c r="H144" s="13">
        <f>G144/F143%</f>
        <v>35.538605230386054</v>
      </c>
      <c r="I144" s="19"/>
      <c r="J144" s="10">
        <v>4827</v>
      </c>
      <c r="K144" s="13">
        <f>J144/I143%</f>
        <v>33.602506091193874</v>
      </c>
      <c r="L144" s="19"/>
      <c r="M144" s="10">
        <f>G144+J144</f>
        <v>18525</v>
      </c>
      <c r="N144" s="13">
        <f>M144/L143%</f>
        <v>35.012946757640478</v>
      </c>
      <c r="O144" s="19"/>
      <c r="P144" s="10">
        <v>35790</v>
      </c>
      <c r="Q144" s="13">
        <f>P144/O143%</f>
        <v>47.625384236649857</v>
      </c>
      <c r="R144" s="19"/>
      <c r="S144" s="10">
        <f>M144+P144</f>
        <v>54315</v>
      </c>
      <c r="T144" s="13">
        <f>S144/R143%</f>
        <v>42.414374736447549</v>
      </c>
      <c r="U144" s="13">
        <f>Q144-H144</f>
        <v>12.086779006263804</v>
      </c>
      <c r="V144" s="13">
        <f>Q144-K144</f>
        <v>14.022878145455984</v>
      </c>
      <c r="W144" s="12">
        <f>Q144-N144</f>
        <v>12.61243747900938</v>
      </c>
      <c r="X144" s="52"/>
    </row>
    <row r="145" spans="1:24" ht="15" x14ac:dyDescent="0.2">
      <c r="A145" s="18"/>
      <c r="B145" s="17"/>
      <c r="C145" s="16">
        <v>2016</v>
      </c>
      <c r="D145" s="13" t="s">
        <v>1105</v>
      </c>
      <c r="E145" s="13" t="s">
        <v>2</v>
      </c>
      <c r="F145" s="14">
        <v>13537</v>
      </c>
      <c r="G145" s="10">
        <v>4539</v>
      </c>
      <c r="H145" s="13">
        <f>G145/F145%</f>
        <v>33.530324296372903</v>
      </c>
      <c r="I145" s="14">
        <v>8460</v>
      </c>
      <c r="J145" s="10">
        <v>2430</v>
      </c>
      <c r="K145" s="13">
        <f>J145/I145%</f>
        <v>28.723404255319149</v>
      </c>
      <c r="L145" s="14">
        <f>F145+I145</f>
        <v>21997</v>
      </c>
      <c r="M145" s="15">
        <f>G145+J145</f>
        <v>6969</v>
      </c>
      <c r="N145" s="13">
        <f>M145/L145%</f>
        <v>31.681592944492429</v>
      </c>
      <c r="O145" s="14">
        <v>88616</v>
      </c>
      <c r="P145" s="10">
        <v>31076</v>
      </c>
      <c r="Q145" s="13">
        <f>P145/O145%</f>
        <v>35.068159248894105</v>
      </c>
      <c r="R145" s="14">
        <f>L145+O145</f>
        <v>110613</v>
      </c>
      <c r="S145" s="10">
        <f>M145+P145</f>
        <v>38045</v>
      </c>
      <c r="T145" s="13">
        <f>S145/R145%</f>
        <v>34.39469140155316</v>
      </c>
      <c r="U145" s="13">
        <f>Q145-H145</f>
        <v>1.5378349525212016</v>
      </c>
      <c r="V145" s="13">
        <f>Q145-K145</f>
        <v>6.3447549935749556</v>
      </c>
      <c r="W145" s="12">
        <f>Q145-N145</f>
        <v>3.3865663044016756</v>
      </c>
      <c r="X145" s="52"/>
    </row>
    <row r="146" spans="1:24" thickBot="1" x14ac:dyDescent="0.25">
      <c r="A146" s="11"/>
      <c r="B146" s="9"/>
      <c r="C146" s="9"/>
      <c r="D146" s="7" t="s">
        <v>1104</v>
      </c>
      <c r="E146" s="7" t="s">
        <v>0</v>
      </c>
      <c r="F146" s="9"/>
      <c r="G146" s="8">
        <v>5080</v>
      </c>
      <c r="H146" s="7">
        <f>G146/F145%</f>
        <v>37.526778459038191</v>
      </c>
      <c r="I146" s="9"/>
      <c r="J146" s="8">
        <v>3669</v>
      </c>
      <c r="K146" s="7">
        <f>J146/I145%</f>
        <v>43.368794326241137</v>
      </c>
      <c r="L146" s="9"/>
      <c r="M146" s="10">
        <f>G146+J146</f>
        <v>8749</v>
      </c>
      <c r="N146" s="7">
        <f>M146/L145%</f>
        <v>39.773605491657953</v>
      </c>
      <c r="O146" s="9"/>
      <c r="P146" s="8">
        <v>31297</v>
      </c>
      <c r="Q146" s="7">
        <f>P146/O145%</f>
        <v>35.317549878125845</v>
      </c>
      <c r="R146" s="9"/>
      <c r="S146" s="8">
        <f>M146+P146</f>
        <v>40046</v>
      </c>
      <c r="T146" s="7">
        <f>S146/R145%</f>
        <v>36.203701192445727</v>
      </c>
      <c r="U146" s="7">
        <f>Q146-H146</f>
        <v>-2.2092285809123453</v>
      </c>
      <c r="V146" s="7">
        <f>Q146-K146</f>
        <v>-8.0512444481152912</v>
      </c>
      <c r="W146" s="6">
        <f>Q146-N146</f>
        <v>-4.4560556135321079</v>
      </c>
      <c r="X146" s="52"/>
    </row>
    <row r="147" spans="1:24" ht="15" x14ac:dyDescent="0.2">
      <c r="A147" s="25" t="s">
        <v>1103</v>
      </c>
      <c r="B147" s="24" t="s">
        <v>1102</v>
      </c>
      <c r="C147" s="23">
        <v>2020</v>
      </c>
      <c r="D147" s="21" t="s">
        <v>1101</v>
      </c>
      <c r="E147" s="21" t="s">
        <v>0</v>
      </c>
      <c r="F147" s="22">
        <v>35515</v>
      </c>
      <c r="G147" s="15">
        <v>21141</v>
      </c>
      <c r="H147" s="21">
        <f>G147/F147%</f>
        <v>59.526960439251027</v>
      </c>
      <c r="I147" s="22">
        <v>14221</v>
      </c>
      <c r="J147" s="15">
        <v>8540</v>
      </c>
      <c r="K147" s="21">
        <f>J147/I147%</f>
        <v>60.052035721819841</v>
      </c>
      <c r="L147" s="22">
        <f>F147+I147</f>
        <v>49736</v>
      </c>
      <c r="M147" s="15">
        <f>G147+J147</f>
        <v>29681</v>
      </c>
      <c r="N147" s="21">
        <f>M147/L147%</f>
        <v>59.67709506192697</v>
      </c>
      <c r="O147" s="22">
        <v>68788</v>
      </c>
      <c r="P147" s="15">
        <v>31465</v>
      </c>
      <c r="Q147" s="21">
        <f>P147/O147%</f>
        <v>45.741989881956158</v>
      </c>
      <c r="R147" s="22">
        <f>L147+O147</f>
        <v>118524</v>
      </c>
      <c r="S147" s="15">
        <f>M147+P147</f>
        <v>61146</v>
      </c>
      <c r="T147" s="21">
        <f>S147/R147%</f>
        <v>51.589551483243902</v>
      </c>
      <c r="U147" s="21">
        <f>Q147-H147</f>
        <v>-13.784970557294869</v>
      </c>
      <c r="V147" s="21">
        <f>Q147-K147</f>
        <v>-14.310045839863683</v>
      </c>
      <c r="W147" s="20">
        <f>Q147-N147</f>
        <v>-13.935105179970812</v>
      </c>
      <c r="X147" s="52"/>
    </row>
    <row r="148" spans="1:24" thickBot="1" x14ac:dyDescent="0.25">
      <c r="A148" s="18"/>
      <c r="B148" s="17"/>
      <c r="C148" s="19"/>
      <c r="D148" s="13" t="s">
        <v>1100</v>
      </c>
      <c r="E148" s="13" t="s">
        <v>4</v>
      </c>
      <c r="F148" s="19"/>
      <c r="G148" s="10">
        <v>13380</v>
      </c>
      <c r="H148" s="13">
        <f>G148/F147%</f>
        <v>37.674222159650853</v>
      </c>
      <c r="I148" s="19"/>
      <c r="J148" s="10">
        <v>4974</v>
      </c>
      <c r="K148" s="13">
        <f>J148/I147%</f>
        <v>34.976443288095069</v>
      </c>
      <c r="L148" s="19"/>
      <c r="M148" s="10">
        <f>G148+J148</f>
        <v>18354</v>
      </c>
      <c r="N148" s="13">
        <f>M148/L147%</f>
        <v>36.902847032330705</v>
      </c>
      <c r="O148" s="19"/>
      <c r="P148" s="10">
        <v>34483</v>
      </c>
      <c r="Q148" s="13">
        <f>P148/O147%</f>
        <v>50.129383031924171</v>
      </c>
      <c r="R148" s="19"/>
      <c r="S148" s="10">
        <f>M148+P148</f>
        <v>52837</v>
      </c>
      <c r="T148" s="13">
        <f>S148/R147%</f>
        <v>44.579156963990414</v>
      </c>
      <c r="U148" s="13">
        <f>Q148-H148</f>
        <v>12.455160872273318</v>
      </c>
      <c r="V148" s="13">
        <f>Q148-K148</f>
        <v>15.152939743829101</v>
      </c>
      <c r="W148" s="12">
        <f>Q148-N148</f>
        <v>13.226535999593466</v>
      </c>
      <c r="X148" s="52"/>
    </row>
    <row r="149" spans="1:24" ht="15" x14ac:dyDescent="0.2">
      <c r="A149" s="18"/>
      <c r="B149" s="17"/>
      <c r="C149" s="16">
        <v>2016</v>
      </c>
      <c r="D149" s="13" t="s">
        <v>1100</v>
      </c>
      <c r="E149" s="13" t="s">
        <v>2</v>
      </c>
      <c r="F149" s="14">
        <v>16542</v>
      </c>
      <c r="G149" s="10">
        <v>7675</v>
      </c>
      <c r="H149" s="13">
        <f>G149/F149%</f>
        <v>46.397049933502601</v>
      </c>
      <c r="I149" s="14">
        <v>8152</v>
      </c>
      <c r="J149" s="10">
        <v>3154</v>
      </c>
      <c r="K149" s="13">
        <f>J149/I149%</f>
        <v>38.689892051030427</v>
      </c>
      <c r="L149" s="14">
        <f>F149+I149</f>
        <v>24694</v>
      </c>
      <c r="M149" s="15">
        <f>G149+J149</f>
        <v>10829</v>
      </c>
      <c r="N149" s="13">
        <f>M149/L149%</f>
        <v>43.852757754920226</v>
      </c>
      <c r="O149" s="14">
        <v>79507</v>
      </c>
      <c r="P149" s="10">
        <v>33628</v>
      </c>
      <c r="Q149" s="13">
        <f>P149/O149%</f>
        <v>42.2956469241702</v>
      </c>
      <c r="R149" s="14">
        <f>L149+O149</f>
        <v>104201</v>
      </c>
      <c r="S149" s="10">
        <f>M149+P149</f>
        <v>44457</v>
      </c>
      <c r="T149" s="13">
        <f>S149/R149%</f>
        <v>42.664657728812585</v>
      </c>
      <c r="U149" s="13">
        <f>Q149-H149</f>
        <v>-4.101403009332401</v>
      </c>
      <c r="V149" s="13">
        <f>Q149-K149</f>
        <v>3.6057548731397731</v>
      </c>
      <c r="W149" s="12">
        <f>Q149-N149</f>
        <v>-1.5571108307500268</v>
      </c>
      <c r="X149" s="52"/>
    </row>
    <row r="150" spans="1:24" thickBot="1" x14ac:dyDescent="0.25">
      <c r="A150" s="11"/>
      <c r="B150" s="9"/>
      <c r="C150" s="9"/>
      <c r="D150" s="7" t="s">
        <v>1099</v>
      </c>
      <c r="E150" s="7" t="s">
        <v>0</v>
      </c>
      <c r="F150" s="9"/>
      <c r="G150" s="8">
        <v>4799</v>
      </c>
      <c r="H150" s="7">
        <f>G150/F149%</f>
        <v>29.01100229718293</v>
      </c>
      <c r="I150" s="9"/>
      <c r="J150" s="8">
        <v>2978</v>
      </c>
      <c r="K150" s="7">
        <f>J150/I149%</f>
        <v>36.530912659470069</v>
      </c>
      <c r="L150" s="9"/>
      <c r="M150" s="10">
        <f>G150+J150</f>
        <v>7777</v>
      </c>
      <c r="N150" s="7">
        <f>M150/L149%</f>
        <v>31.493480197618855</v>
      </c>
      <c r="O150" s="9"/>
      <c r="P150" s="8">
        <v>24435</v>
      </c>
      <c r="Q150" s="7">
        <f>P150/O149%</f>
        <v>30.733142993698667</v>
      </c>
      <c r="R150" s="9"/>
      <c r="S150" s="8">
        <f>M150+P150</f>
        <v>32212</v>
      </c>
      <c r="T150" s="7">
        <f>S150/R149%</f>
        <v>30.91333096611357</v>
      </c>
      <c r="U150" s="7">
        <f>Q150-H150</f>
        <v>1.7221406965157371</v>
      </c>
      <c r="V150" s="7">
        <f>Q150-K150</f>
        <v>-5.7977696657714013</v>
      </c>
      <c r="W150" s="6">
        <f>Q150-N150</f>
        <v>-0.76033720392018722</v>
      </c>
      <c r="X150" s="52"/>
    </row>
    <row r="151" spans="1:24" ht="15" x14ac:dyDescent="0.2">
      <c r="A151" s="25" t="s">
        <v>1098</v>
      </c>
      <c r="B151" s="24" t="s">
        <v>1097</v>
      </c>
      <c r="C151" s="23">
        <v>2020</v>
      </c>
      <c r="D151" s="21" t="s">
        <v>1096</v>
      </c>
      <c r="E151" s="21" t="s">
        <v>0</v>
      </c>
      <c r="F151" s="22">
        <v>48363</v>
      </c>
      <c r="G151" s="15">
        <v>28990</v>
      </c>
      <c r="H151" s="21">
        <f>G151/F151%</f>
        <v>59.94251804065091</v>
      </c>
      <c r="I151" s="22">
        <v>17942</v>
      </c>
      <c r="J151" s="15">
        <v>10803</v>
      </c>
      <c r="K151" s="21">
        <f>J151/I151%</f>
        <v>60.210678854085387</v>
      </c>
      <c r="L151" s="22">
        <f>F151+I151</f>
        <v>66305</v>
      </c>
      <c r="M151" s="15">
        <f>G151+J151</f>
        <v>39793</v>
      </c>
      <c r="N151" s="21">
        <f>M151/L151%</f>
        <v>60.015081818867358</v>
      </c>
      <c r="O151" s="22">
        <v>94948</v>
      </c>
      <c r="P151" s="15">
        <v>43346</v>
      </c>
      <c r="Q151" s="21">
        <f>P151/O151%</f>
        <v>45.652357079664661</v>
      </c>
      <c r="R151" s="22">
        <f>L151+O151</f>
        <v>161253</v>
      </c>
      <c r="S151" s="15">
        <f>M151+P151</f>
        <v>83139</v>
      </c>
      <c r="T151" s="21">
        <f>S151/R151%</f>
        <v>51.558110546780526</v>
      </c>
      <c r="U151" s="21">
        <f>Q151-H151</f>
        <v>-14.290160960986249</v>
      </c>
      <c r="V151" s="21">
        <f>Q151-K151</f>
        <v>-14.558321774420726</v>
      </c>
      <c r="W151" s="20">
        <f>Q151-N151</f>
        <v>-14.362724739202697</v>
      </c>
      <c r="X151" s="52"/>
    </row>
    <row r="152" spans="1:24" thickBot="1" x14ac:dyDescent="0.25">
      <c r="A152" s="18"/>
      <c r="B152" s="17"/>
      <c r="C152" s="19"/>
      <c r="D152" s="13" t="s">
        <v>1095</v>
      </c>
      <c r="E152" s="13" t="s">
        <v>37</v>
      </c>
      <c r="F152" s="19"/>
      <c r="G152" s="10">
        <v>13543</v>
      </c>
      <c r="H152" s="13">
        <f>G152/F151%</f>
        <v>28.002812067076071</v>
      </c>
      <c r="I152" s="19"/>
      <c r="J152" s="10">
        <v>4022</v>
      </c>
      <c r="K152" s="13">
        <f>J152/I151%</f>
        <v>22.416675955857766</v>
      </c>
      <c r="L152" s="19"/>
      <c r="M152" s="10">
        <f>G152+J152</f>
        <v>17565</v>
      </c>
      <c r="N152" s="13">
        <f>M152/L151%</f>
        <v>26.491214840509766</v>
      </c>
      <c r="O152" s="19"/>
      <c r="P152" s="10">
        <v>32433</v>
      </c>
      <c r="Q152" s="13">
        <f>P152/O151%</f>
        <v>34.158697392256812</v>
      </c>
      <c r="R152" s="19"/>
      <c r="S152" s="10">
        <f>M152+P152</f>
        <v>49998</v>
      </c>
      <c r="T152" s="13">
        <f>S152/R151%</f>
        <v>31.005934773306542</v>
      </c>
      <c r="U152" s="13">
        <f>Q152-H152</f>
        <v>6.1558853251807406</v>
      </c>
      <c r="V152" s="13">
        <f>Q152-K152</f>
        <v>11.742021436399046</v>
      </c>
      <c r="W152" s="12">
        <f>Q152-N152</f>
        <v>7.667482551747046</v>
      </c>
      <c r="X152" s="52"/>
    </row>
    <row r="153" spans="1:24" ht="15" x14ac:dyDescent="0.2">
      <c r="A153" s="18"/>
      <c r="B153" s="17"/>
      <c r="C153" s="16">
        <v>2016</v>
      </c>
      <c r="D153" s="13" t="s">
        <v>1096</v>
      </c>
      <c r="E153" s="13" t="s">
        <v>0</v>
      </c>
      <c r="F153" s="14">
        <v>20403</v>
      </c>
      <c r="G153" s="10">
        <v>7911</v>
      </c>
      <c r="H153" s="13">
        <f>G153/F153%</f>
        <v>38.77370974856639</v>
      </c>
      <c r="I153" s="14">
        <v>10432</v>
      </c>
      <c r="J153" s="10">
        <v>4593</v>
      </c>
      <c r="K153" s="13">
        <f>J153/I153%</f>
        <v>44.027990797546018</v>
      </c>
      <c r="L153" s="14">
        <f>F153+I153</f>
        <v>30835</v>
      </c>
      <c r="M153" s="15">
        <f>G153+J153</f>
        <v>12504</v>
      </c>
      <c r="N153" s="13">
        <f>M153/L153%</f>
        <v>40.551321550186472</v>
      </c>
      <c r="O153" s="14">
        <v>112219</v>
      </c>
      <c r="P153" s="10">
        <v>40702</v>
      </c>
      <c r="Q153" s="13">
        <f>P153/O153%</f>
        <v>36.270150331049109</v>
      </c>
      <c r="R153" s="14">
        <f>L153+O153</f>
        <v>143054</v>
      </c>
      <c r="S153" s="10">
        <f>M153+P153</f>
        <v>53206</v>
      </c>
      <c r="T153" s="13">
        <f>S153/R153%</f>
        <v>37.192948117494097</v>
      </c>
      <c r="U153" s="13">
        <f>Q153-H153</f>
        <v>-2.5035594175172804</v>
      </c>
      <c r="V153" s="13">
        <f>Q153-K153</f>
        <v>-7.7578404664969085</v>
      </c>
      <c r="W153" s="12">
        <f>Q153-N153</f>
        <v>-4.281171219137363</v>
      </c>
      <c r="X153" s="52"/>
    </row>
    <row r="154" spans="1:24" thickBot="1" x14ac:dyDescent="0.25">
      <c r="A154" s="11"/>
      <c r="B154" s="9"/>
      <c r="C154" s="9"/>
      <c r="D154" s="7" t="s">
        <v>1095</v>
      </c>
      <c r="E154" s="7" t="s">
        <v>18</v>
      </c>
      <c r="F154" s="9"/>
      <c r="G154" s="8">
        <v>7766</v>
      </c>
      <c r="H154" s="7">
        <f>G154/F153%</f>
        <v>38.063029946576485</v>
      </c>
      <c r="I154" s="9"/>
      <c r="J154" s="8">
        <v>3252</v>
      </c>
      <c r="K154" s="7">
        <f>J154/I153%</f>
        <v>31.173312883435585</v>
      </c>
      <c r="L154" s="9"/>
      <c r="M154" s="10">
        <f>G154+J154</f>
        <v>11018</v>
      </c>
      <c r="N154" s="7">
        <f>M154/L153%</f>
        <v>35.732122587968213</v>
      </c>
      <c r="O154" s="9"/>
      <c r="P154" s="8">
        <v>43427</v>
      </c>
      <c r="Q154" s="7">
        <f>P154/O153%</f>
        <v>38.698437875939007</v>
      </c>
      <c r="R154" s="9"/>
      <c r="S154" s="8">
        <f>M154+P154</f>
        <v>54445</v>
      </c>
      <c r="T154" s="7">
        <f>S154/R153%</f>
        <v>38.059054622729882</v>
      </c>
      <c r="U154" s="7">
        <f>Q154-H154</f>
        <v>0.63540792936252188</v>
      </c>
      <c r="V154" s="7">
        <f>Q154-K154</f>
        <v>7.5251249925034216</v>
      </c>
      <c r="W154" s="6">
        <f>Q154-N154</f>
        <v>2.9663152879707937</v>
      </c>
      <c r="X154" s="52"/>
    </row>
    <row r="155" spans="1:24" ht="15" x14ac:dyDescent="0.2">
      <c r="A155" s="25" t="s">
        <v>1094</v>
      </c>
      <c r="B155" s="24" t="s">
        <v>1093</v>
      </c>
      <c r="C155" s="23">
        <v>2020</v>
      </c>
      <c r="D155" s="21" t="s">
        <v>1091</v>
      </c>
      <c r="E155" s="21" t="s">
        <v>0</v>
      </c>
      <c r="F155" s="22">
        <v>43039</v>
      </c>
      <c r="G155" s="15">
        <v>25949</v>
      </c>
      <c r="H155" s="21">
        <f>G155/F155%</f>
        <v>60.291828341736569</v>
      </c>
      <c r="I155" s="22">
        <v>14689</v>
      </c>
      <c r="J155" s="15">
        <v>9086</v>
      </c>
      <c r="K155" s="21">
        <f>J155/I155%</f>
        <v>61.855810470420046</v>
      </c>
      <c r="L155" s="22">
        <f>F155+I155</f>
        <v>57728</v>
      </c>
      <c r="M155" s="15">
        <f>G155+J155</f>
        <v>35035</v>
      </c>
      <c r="N155" s="21">
        <f>M155/L155%</f>
        <v>60.689786585365859</v>
      </c>
      <c r="O155" s="22">
        <v>78142</v>
      </c>
      <c r="P155" s="15">
        <v>37238</v>
      </c>
      <c r="Q155" s="21">
        <f>P155/O155%</f>
        <v>47.654270430754273</v>
      </c>
      <c r="R155" s="22">
        <f>L155+O155</f>
        <v>135870</v>
      </c>
      <c r="S155" s="15">
        <f>M155+P155</f>
        <v>72273</v>
      </c>
      <c r="T155" s="21">
        <f>S155/R155%</f>
        <v>53.19275778317509</v>
      </c>
      <c r="U155" s="21">
        <f>Q155-H155</f>
        <v>-12.637557910982295</v>
      </c>
      <c r="V155" s="21">
        <f>Q155-K155</f>
        <v>-14.201540039665772</v>
      </c>
      <c r="W155" s="20">
        <f>Q155-N155</f>
        <v>-13.035516154611585</v>
      </c>
      <c r="X155" s="52"/>
    </row>
    <row r="156" spans="1:24" thickBot="1" x14ac:dyDescent="0.25">
      <c r="A156" s="18"/>
      <c r="B156" s="17"/>
      <c r="C156" s="19"/>
      <c r="D156" s="13" t="s">
        <v>1092</v>
      </c>
      <c r="E156" s="13" t="s">
        <v>4</v>
      </c>
      <c r="F156" s="19"/>
      <c r="G156" s="10">
        <v>15244</v>
      </c>
      <c r="H156" s="13">
        <f>G156/F155%</f>
        <v>35.419038546434628</v>
      </c>
      <c r="I156" s="19"/>
      <c r="J156" s="10">
        <v>4572</v>
      </c>
      <c r="K156" s="13">
        <f>J156/I155%</f>
        <v>31.12533188099939</v>
      </c>
      <c r="L156" s="19"/>
      <c r="M156" s="10">
        <f>G156+J156</f>
        <v>19816</v>
      </c>
      <c r="N156" s="13">
        <f>M156/L155%</f>
        <v>34.326496674057651</v>
      </c>
      <c r="O156" s="19"/>
      <c r="P156" s="10">
        <v>36139</v>
      </c>
      <c r="Q156" s="13">
        <f>P156/O155%</f>
        <v>46.247856466432907</v>
      </c>
      <c r="R156" s="19"/>
      <c r="S156" s="10">
        <f>M156+P156</f>
        <v>55955</v>
      </c>
      <c r="T156" s="13">
        <f>S156/R155%</f>
        <v>41.182748215205713</v>
      </c>
      <c r="U156" s="13">
        <f>Q156-H156</f>
        <v>10.828817919998279</v>
      </c>
      <c r="V156" s="13">
        <f>Q156-K156</f>
        <v>15.122524585433517</v>
      </c>
      <c r="W156" s="12">
        <f>Q156-N156</f>
        <v>11.921359792375256</v>
      </c>
      <c r="X156" s="52"/>
    </row>
    <row r="157" spans="1:24" ht="15" x14ac:dyDescent="0.2">
      <c r="A157" s="18"/>
      <c r="B157" s="17"/>
      <c r="C157" s="16">
        <v>2016</v>
      </c>
      <c r="D157" s="13" t="s">
        <v>1092</v>
      </c>
      <c r="E157" s="13" t="s">
        <v>2</v>
      </c>
      <c r="F157" s="14">
        <v>19703</v>
      </c>
      <c r="G157" s="10">
        <v>7579</v>
      </c>
      <c r="H157" s="13">
        <f>G157/F157%</f>
        <v>38.466223417753639</v>
      </c>
      <c r="I157" s="14">
        <v>8955</v>
      </c>
      <c r="J157" s="10">
        <v>2633</v>
      </c>
      <c r="K157" s="13">
        <f>J157/I157%</f>
        <v>29.402568397543273</v>
      </c>
      <c r="L157" s="14">
        <f>F157+I157</f>
        <v>28658</v>
      </c>
      <c r="M157" s="15">
        <f>G157+J157</f>
        <v>10212</v>
      </c>
      <c r="N157" s="13">
        <f>M157/L157%</f>
        <v>35.634028892455859</v>
      </c>
      <c r="O157" s="14">
        <v>95520</v>
      </c>
      <c r="P157" s="10">
        <v>35242</v>
      </c>
      <c r="Q157" s="13">
        <f>P157/O157%</f>
        <v>36.894891122278054</v>
      </c>
      <c r="R157" s="14">
        <f>L157+O157</f>
        <v>124178</v>
      </c>
      <c r="S157" s="10">
        <f>M157+P157</f>
        <v>45454</v>
      </c>
      <c r="T157" s="13">
        <f>S157/R157%</f>
        <v>36.603907294367765</v>
      </c>
      <c r="U157" s="13">
        <f>Q157-H157</f>
        <v>-1.5713322954755853</v>
      </c>
      <c r="V157" s="13">
        <f>Q157-K157</f>
        <v>7.4923227247347803</v>
      </c>
      <c r="W157" s="12">
        <f>Q157-N157</f>
        <v>1.2608622298221945</v>
      </c>
      <c r="X157" s="52"/>
    </row>
    <row r="158" spans="1:24" thickBot="1" x14ac:dyDescent="0.25">
      <c r="A158" s="11"/>
      <c r="B158" s="9"/>
      <c r="C158" s="9"/>
      <c r="D158" s="7" t="s">
        <v>1091</v>
      </c>
      <c r="E158" s="7" t="s">
        <v>0</v>
      </c>
      <c r="F158" s="9"/>
      <c r="G158" s="8">
        <v>7002</v>
      </c>
      <c r="H158" s="7">
        <f>G158/F157%</f>
        <v>35.537735370248186</v>
      </c>
      <c r="I158" s="9"/>
      <c r="J158" s="8">
        <v>3872</v>
      </c>
      <c r="K158" s="7">
        <f>J158/I157%</f>
        <v>43.238414293690674</v>
      </c>
      <c r="L158" s="9"/>
      <c r="M158" s="10">
        <f>G158+J158</f>
        <v>10874</v>
      </c>
      <c r="N158" s="7">
        <f>M158/L157%</f>
        <v>37.944029590341266</v>
      </c>
      <c r="O158" s="9"/>
      <c r="P158" s="8">
        <v>33719</v>
      </c>
      <c r="Q158" s="7">
        <f>P158/O157%</f>
        <v>35.300460636515908</v>
      </c>
      <c r="R158" s="9"/>
      <c r="S158" s="8">
        <f>M158+P158</f>
        <v>44593</v>
      </c>
      <c r="T158" s="7">
        <f>S158/R157%</f>
        <v>35.910547762083461</v>
      </c>
      <c r="U158" s="7">
        <f>Q158-H158</f>
        <v>-0.23727473373227781</v>
      </c>
      <c r="V158" s="7">
        <f>Q158-K158</f>
        <v>-7.9379536571747664</v>
      </c>
      <c r="W158" s="6">
        <f>Q158-N158</f>
        <v>-2.6435689538253584</v>
      </c>
      <c r="X158" s="52"/>
    </row>
    <row r="159" spans="1:24" ht="15" x14ac:dyDescent="0.2">
      <c r="A159" s="25" t="s">
        <v>1090</v>
      </c>
      <c r="B159" s="24" t="s">
        <v>1089</v>
      </c>
      <c r="C159" s="23">
        <v>2020</v>
      </c>
      <c r="D159" s="21" t="s">
        <v>1086</v>
      </c>
      <c r="E159" s="21" t="s">
        <v>0</v>
      </c>
      <c r="F159" s="22">
        <v>34452</v>
      </c>
      <c r="G159" s="15">
        <v>15570</v>
      </c>
      <c r="H159" s="21">
        <f>G159/F159%</f>
        <v>45.193312434691748</v>
      </c>
      <c r="I159" s="22">
        <v>11329</v>
      </c>
      <c r="J159" s="15">
        <v>5553</v>
      </c>
      <c r="K159" s="21">
        <f>J159/I159%</f>
        <v>49.015800158884275</v>
      </c>
      <c r="L159" s="22">
        <f>F159+I159</f>
        <v>45781</v>
      </c>
      <c r="M159" s="15">
        <f>G159+J159</f>
        <v>21123</v>
      </c>
      <c r="N159" s="21">
        <f>M159/L159%</f>
        <v>46.139228064044033</v>
      </c>
      <c r="O159" s="22">
        <v>71142</v>
      </c>
      <c r="P159" s="15">
        <v>21575</v>
      </c>
      <c r="Q159" s="21">
        <f>P159/O159%</f>
        <v>30.32667060245706</v>
      </c>
      <c r="R159" s="22">
        <f>L159+O159</f>
        <v>116923</v>
      </c>
      <c r="S159" s="15">
        <f>M159+P159</f>
        <v>42698</v>
      </c>
      <c r="T159" s="21">
        <f>S159/R159%</f>
        <v>36.51805034082259</v>
      </c>
      <c r="U159" s="21">
        <f>Q159-H159</f>
        <v>-14.866641832234688</v>
      </c>
      <c r="V159" s="21">
        <f>Q159-K159</f>
        <v>-18.689129556427215</v>
      </c>
      <c r="W159" s="20">
        <f>Q159-N159</f>
        <v>-15.812557461586973</v>
      </c>
      <c r="X159" s="52"/>
    </row>
    <row r="160" spans="1:24" thickBot="1" x14ac:dyDescent="0.25">
      <c r="A160" s="18"/>
      <c r="B160" s="17"/>
      <c r="C160" s="19"/>
      <c r="D160" s="13" t="s">
        <v>1088</v>
      </c>
      <c r="E160" s="13" t="s">
        <v>4</v>
      </c>
      <c r="F160" s="19"/>
      <c r="G160" s="10">
        <v>18505</v>
      </c>
      <c r="H160" s="13">
        <f>G160/F159%</f>
        <v>53.712411471032162</v>
      </c>
      <c r="I160" s="19"/>
      <c r="J160" s="10">
        <v>5554</v>
      </c>
      <c r="K160" s="13">
        <f>J160/I159%</f>
        <v>49.024627063288904</v>
      </c>
      <c r="L160" s="19"/>
      <c r="M160" s="10">
        <f>G160+J160</f>
        <v>24059</v>
      </c>
      <c r="N160" s="13">
        <f>M160/L159%</f>
        <v>52.552368886656033</v>
      </c>
      <c r="O160" s="19"/>
      <c r="P160" s="10">
        <v>48544</v>
      </c>
      <c r="Q160" s="13">
        <f>P160/O159%</f>
        <v>68.235360265384728</v>
      </c>
      <c r="R160" s="19"/>
      <c r="S160" s="10">
        <f>M160+P160</f>
        <v>72603</v>
      </c>
      <c r="T160" s="13">
        <f>S160/R159%</f>
        <v>62.094711904415725</v>
      </c>
      <c r="U160" s="13">
        <f>Q160-H160</f>
        <v>14.522948794352565</v>
      </c>
      <c r="V160" s="13">
        <f>Q160-K160</f>
        <v>19.210733202095824</v>
      </c>
      <c r="W160" s="12">
        <f>Q160-N160</f>
        <v>15.682991378728694</v>
      </c>
      <c r="X160" s="52"/>
    </row>
    <row r="161" spans="1:24" ht="15" x14ac:dyDescent="0.2">
      <c r="A161" s="18"/>
      <c r="B161" s="17"/>
      <c r="C161" s="16">
        <v>2016</v>
      </c>
      <c r="D161" s="13" t="s">
        <v>1087</v>
      </c>
      <c r="E161" s="13" t="s">
        <v>2</v>
      </c>
      <c r="F161" s="14">
        <v>11965</v>
      </c>
      <c r="G161" s="10">
        <v>6739</v>
      </c>
      <c r="H161" s="13">
        <f>G161/F161%</f>
        <v>56.322607605516083</v>
      </c>
      <c r="I161" s="14">
        <v>7340</v>
      </c>
      <c r="J161" s="10">
        <v>3682</v>
      </c>
      <c r="K161" s="13">
        <f>J161/I161%</f>
        <v>50.163487738419612</v>
      </c>
      <c r="L161" s="14">
        <f>F161+I161</f>
        <v>19305</v>
      </c>
      <c r="M161" s="15">
        <f>G161+J161</f>
        <v>10421</v>
      </c>
      <c r="N161" s="13">
        <f>M161/L161%</f>
        <v>53.980833980833978</v>
      </c>
      <c r="O161" s="14">
        <v>76966</v>
      </c>
      <c r="P161" s="10">
        <v>43696</v>
      </c>
      <c r="Q161" s="13">
        <f>P161/O161%</f>
        <v>56.773120598705923</v>
      </c>
      <c r="R161" s="14">
        <f>L161+O161</f>
        <v>96271</v>
      </c>
      <c r="S161" s="10">
        <f>M161+P161</f>
        <v>54117</v>
      </c>
      <c r="T161" s="13">
        <f>S161/R161%</f>
        <v>56.213189849487385</v>
      </c>
      <c r="U161" s="13">
        <f>Q161-H161</f>
        <v>0.45051299318983951</v>
      </c>
      <c r="V161" s="13">
        <f>Q161-K161</f>
        <v>6.609632860286311</v>
      </c>
      <c r="W161" s="12">
        <f>Q161-N161</f>
        <v>2.7922866178719445</v>
      </c>
      <c r="X161" s="52"/>
    </row>
    <row r="162" spans="1:24" thickBot="1" x14ac:dyDescent="0.25">
      <c r="A162" s="11"/>
      <c r="B162" s="9"/>
      <c r="C162" s="9"/>
      <c r="D162" s="7" t="s">
        <v>1086</v>
      </c>
      <c r="E162" s="7" t="s">
        <v>0</v>
      </c>
      <c r="F162" s="9"/>
      <c r="G162" s="8">
        <v>3461</v>
      </c>
      <c r="H162" s="7">
        <f>G162/F161%</f>
        <v>28.926034266610948</v>
      </c>
      <c r="I162" s="9"/>
      <c r="J162" s="8">
        <v>2402</v>
      </c>
      <c r="K162" s="7">
        <f>J162/I161%</f>
        <v>32.724795640326974</v>
      </c>
      <c r="L162" s="9"/>
      <c r="M162" s="10">
        <f>G162+J162</f>
        <v>5863</v>
      </c>
      <c r="N162" s="7">
        <f>M162/L161%</f>
        <v>30.37037037037037</v>
      </c>
      <c r="O162" s="9"/>
      <c r="P162" s="8">
        <v>21168</v>
      </c>
      <c r="Q162" s="7">
        <f>P162/O161%</f>
        <v>27.503053296260688</v>
      </c>
      <c r="R162" s="9"/>
      <c r="S162" s="8">
        <f>M162+P162</f>
        <v>27031</v>
      </c>
      <c r="T162" s="7">
        <f>S162/R161%</f>
        <v>28.078029728578699</v>
      </c>
      <c r="U162" s="7">
        <f>Q162-H162</f>
        <v>-1.4229809703502596</v>
      </c>
      <c r="V162" s="7">
        <f>Q162-K162</f>
        <v>-5.2217423440662856</v>
      </c>
      <c r="W162" s="6">
        <f>Q162-N162</f>
        <v>-2.8673170741096818</v>
      </c>
      <c r="X162" s="52"/>
    </row>
    <row r="163" spans="1:24" ht="15" x14ac:dyDescent="0.2">
      <c r="A163" s="25" t="s">
        <v>1085</v>
      </c>
      <c r="B163" s="24" t="s">
        <v>1084</v>
      </c>
      <c r="C163" s="23">
        <v>2020</v>
      </c>
      <c r="D163" s="21" t="s">
        <v>1083</v>
      </c>
      <c r="E163" s="21" t="s">
        <v>0</v>
      </c>
      <c r="F163" s="22">
        <v>39211</v>
      </c>
      <c r="G163" s="15">
        <v>20917</v>
      </c>
      <c r="H163" s="21">
        <f>G163/F163%</f>
        <v>53.344724694601005</v>
      </c>
      <c r="I163" s="22">
        <v>15999</v>
      </c>
      <c r="J163" s="15">
        <v>8731</v>
      </c>
      <c r="K163" s="21">
        <f>J163/I163%</f>
        <v>54.572160760047502</v>
      </c>
      <c r="L163" s="22">
        <f>F163+I163</f>
        <v>55210</v>
      </c>
      <c r="M163" s="15">
        <f>G163+J163</f>
        <v>29648</v>
      </c>
      <c r="N163" s="21">
        <f>M163/L163%</f>
        <v>53.700416591197246</v>
      </c>
      <c r="O163" s="22">
        <v>84147</v>
      </c>
      <c r="P163" s="15">
        <v>32454</v>
      </c>
      <c r="Q163" s="21">
        <f>P163/O163%</f>
        <v>38.568219900887733</v>
      </c>
      <c r="R163" s="22">
        <f>L163+O163</f>
        <v>139357</v>
      </c>
      <c r="S163" s="15">
        <f>M163+P163</f>
        <v>62102</v>
      </c>
      <c r="T163" s="21">
        <f>S163/R163%</f>
        <v>44.563244042279905</v>
      </c>
      <c r="U163" s="21">
        <f>Q163-H163</f>
        <v>-14.776504793713272</v>
      </c>
      <c r="V163" s="21">
        <f>Q163-K163</f>
        <v>-16.003940859159769</v>
      </c>
      <c r="W163" s="20">
        <f>Q163-N163</f>
        <v>-15.132196690309513</v>
      </c>
      <c r="X163" s="52"/>
    </row>
    <row r="164" spans="1:24" thickBot="1" x14ac:dyDescent="0.25">
      <c r="A164" s="18"/>
      <c r="B164" s="17"/>
      <c r="C164" s="19"/>
      <c r="D164" s="13" t="s">
        <v>1082</v>
      </c>
      <c r="E164" s="13" t="s">
        <v>4</v>
      </c>
      <c r="F164" s="19"/>
      <c r="G164" s="10">
        <v>17657</v>
      </c>
      <c r="H164" s="13">
        <f>G164/F163%</f>
        <v>45.030731172375098</v>
      </c>
      <c r="I164" s="19"/>
      <c r="J164" s="10">
        <v>6806</v>
      </c>
      <c r="K164" s="13">
        <f>J164/I163%</f>
        <v>42.540158759922491</v>
      </c>
      <c r="L164" s="19"/>
      <c r="M164" s="10">
        <f>G164+J164</f>
        <v>24463</v>
      </c>
      <c r="N164" s="13">
        <f>M164/L163%</f>
        <v>44.30900199239268</v>
      </c>
      <c r="O164" s="19"/>
      <c r="P164" s="10">
        <v>49648</v>
      </c>
      <c r="Q164" s="13">
        <f>P164/O163%</f>
        <v>59.001509263550687</v>
      </c>
      <c r="R164" s="19"/>
      <c r="S164" s="10">
        <f>M164+P164</f>
        <v>74111</v>
      </c>
      <c r="T164" s="13">
        <f>S164/R163%</f>
        <v>53.180679836678465</v>
      </c>
      <c r="U164" s="13">
        <f>Q164-H164</f>
        <v>13.970778091175589</v>
      </c>
      <c r="V164" s="13">
        <f>Q164-K164</f>
        <v>16.461350503628196</v>
      </c>
      <c r="W164" s="12">
        <f>Q164-N164</f>
        <v>14.692507271158007</v>
      </c>
      <c r="X164" s="52"/>
    </row>
    <row r="165" spans="1:24" ht="15" x14ac:dyDescent="0.2">
      <c r="A165" s="18"/>
      <c r="B165" s="17"/>
      <c r="C165" s="16">
        <v>2016</v>
      </c>
      <c r="D165" s="13" t="s">
        <v>1082</v>
      </c>
      <c r="E165" s="13" t="s">
        <v>2</v>
      </c>
      <c r="F165" s="14">
        <v>13291</v>
      </c>
      <c r="G165" s="10">
        <v>6148</v>
      </c>
      <c r="H165" s="13">
        <f>G165/F165%</f>
        <v>46.256865548115265</v>
      </c>
      <c r="I165" s="14">
        <v>10594</v>
      </c>
      <c r="J165" s="10">
        <v>4412</v>
      </c>
      <c r="K165" s="13">
        <f>J165/I165%</f>
        <v>41.646214838587881</v>
      </c>
      <c r="L165" s="14">
        <f>F165+I165</f>
        <v>23885</v>
      </c>
      <c r="M165" s="15">
        <f>G165+J165</f>
        <v>10560</v>
      </c>
      <c r="N165" s="13">
        <f>M165/L165%</f>
        <v>44.211848440443795</v>
      </c>
      <c r="O165" s="14">
        <v>96574</v>
      </c>
      <c r="P165" s="10">
        <v>45106</v>
      </c>
      <c r="Q165" s="13">
        <f>P165/O165%</f>
        <v>46.706152794748071</v>
      </c>
      <c r="R165" s="14">
        <f>L165+O165</f>
        <v>120459</v>
      </c>
      <c r="S165" s="10">
        <f>M165+P165</f>
        <v>55666</v>
      </c>
      <c r="T165" s="13">
        <f>S165/R165%</f>
        <v>46.211574062544102</v>
      </c>
      <c r="U165" s="13">
        <f>Q165-H165</f>
        <v>0.44928724663280661</v>
      </c>
      <c r="V165" s="13">
        <f>Q165-K165</f>
        <v>5.0599379561601907</v>
      </c>
      <c r="W165" s="12">
        <f>Q165-N165</f>
        <v>2.4943043543042762</v>
      </c>
      <c r="X165" s="52"/>
    </row>
    <row r="166" spans="1:24" thickBot="1" x14ac:dyDescent="0.25">
      <c r="A166" s="11"/>
      <c r="B166" s="9"/>
      <c r="C166" s="9"/>
      <c r="D166" s="7" t="s">
        <v>1081</v>
      </c>
      <c r="E166" s="7" t="s">
        <v>0</v>
      </c>
      <c r="F166" s="9"/>
      <c r="G166" s="8">
        <v>4846</v>
      </c>
      <c r="H166" s="7">
        <f>G166/F165%</f>
        <v>36.460762922278235</v>
      </c>
      <c r="I166" s="9"/>
      <c r="J166" s="8">
        <v>4139</v>
      </c>
      <c r="K166" s="7">
        <f>J166/I165%</f>
        <v>39.06928450066075</v>
      </c>
      <c r="L166" s="9"/>
      <c r="M166" s="10">
        <f>G166+J166</f>
        <v>8985</v>
      </c>
      <c r="N166" s="7">
        <f>M166/L165%</f>
        <v>37.617751727025329</v>
      </c>
      <c r="O166" s="9"/>
      <c r="P166" s="8">
        <v>34318</v>
      </c>
      <c r="Q166" s="7">
        <f>P166/O165%</f>
        <v>35.535444322488452</v>
      </c>
      <c r="R166" s="9"/>
      <c r="S166" s="8">
        <f>M166+P166</f>
        <v>43303</v>
      </c>
      <c r="T166" s="7">
        <f>S166/R165%</f>
        <v>35.948330967383093</v>
      </c>
      <c r="U166" s="7">
        <f>Q166-H166</f>
        <v>-0.92531859978978304</v>
      </c>
      <c r="V166" s="7">
        <f>Q166-K166</f>
        <v>-3.5338401781722979</v>
      </c>
      <c r="W166" s="6">
        <f>Q166-N166</f>
        <v>-2.082307404536877</v>
      </c>
      <c r="X166" s="52"/>
    </row>
    <row r="167" spans="1:24" ht="15" x14ac:dyDescent="0.2">
      <c r="A167" s="25" t="s">
        <v>1080</v>
      </c>
      <c r="B167" s="24" t="s">
        <v>1079</v>
      </c>
      <c r="C167" s="23">
        <v>2020</v>
      </c>
      <c r="D167" s="21" t="s">
        <v>1077</v>
      </c>
      <c r="E167" s="21" t="s">
        <v>0</v>
      </c>
      <c r="F167" s="22">
        <v>25044</v>
      </c>
      <c r="G167" s="15">
        <v>11883</v>
      </c>
      <c r="H167" s="21">
        <f>G167/F167%</f>
        <v>47.448490656444655</v>
      </c>
      <c r="I167" s="22">
        <v>11978</v>
      </c>
      <c r="J167" s="15">
        <v>6116</v>
      </c>
      <c r="K167" s="21">
        <f>J167/I167%</f>
        <v>51.060277174820506</v>
      </c>
      <c r="L167" s="22">
        <f>F167+I167</f>
        <v>37022</v>
      </c>
      <c r="M167" s="15">
        <f>G167+J167</f>
        <v>17999</v>
      </c>
      <c r="N167" s="21">
        <f>M167/L167%</f>
        <v>48.617038517638157</v>
      </c>
      <c r="O167" s="22">
        <v>66957</v>
      </c>
      <c r="P167" s="15">
        <v>22722</v>
      </c>
      <c r="Q167" s="21">
        <f>P167/O167%</f>
        <v>33.935212151082034</v>
      </c>
      <c r="R167" s="22">
        <f>L167+O167</f>
        <v>103979</v>
      </c>
      <c r="S167" s="15">
        <f>M167+P167</f>
        <v>40721</v>
      </c>
      <c r="T167" s="21">
        <f>S167/R167%</f>
        <v>39.162715548331875</v>
      </c>
      <c r="U167" s="21">
        <f>Q167-H167</f>
        <v>-13.513278505362621</v>
      </c>
      <c r="V167" s="21">
        <f>Q167-K167</f>
        <v>-17.125065023738472</v>
      </c>
      <c r="W167" s="20">
        <f>Q167-N167</f>
        <v>-14.681826366556123</v>
      </c>
      <c r="X167" s="52"/>
    </row>
    <row r="168" spans="1:24" thickBot="1" x14ac:dyDescent="0.25">
      <c r="A168" s="18"/>
      <c r="B168" s="17"/>
      <c r="C168" s="19"/>
      <c r="D168" s="13" t="s">
        <v>1078</v>
      </c>
      <c r="E168" s="13" t="s">
        <v>4</v>
      </c>
      <c r="F168" s="19"/>
      <c r="G168" s="10">
        <v>12585</v>
      </c>
      <c r="H168" s="13">
        <f>G168/F167%</f>
        <v>50.251557259223766</v>
      </c>
      <c r="I168" s="19"/>
      <c r="J168" s="10">
        <v>5457</v>
      </c>
      <c r="K168" s="13">
        <f>J168/I167%</f>
        <v>45.558523960594421</v>
      </c>
      <c r="L168" s="19"/>
      <c r="M168" s="10">
        <f>G168+J168</f>
        <v>18042</v>
      </c>
      <c r="N168" s="13">
        <f>M168/L167%</f>
        <v>48.733185673383389</v>
      </c>
      <c r="O168" s="19"/>
      <c r="P168" s="10">
        <v>42013</v>
      </c>
      <c r="Q168" s="13">
        <f>P168/O167%</f>
        <v>62.746240124258847</v>
      </c>
      <c r="R168" s="19"/>
      <c r="S168" s="10">
        <f>M168+P168</f>
        <v>60055</v>
      </c>
      <c r="T168" s="13">
        <f>S168/R167%</f>
        <v>57.756854749516734</v>
      </c>
      <c r="U168" s="13">
        <f>Q168-H168</f>
        <v>12.494682865035081</v>
      </c>
      <c r="V168" s="13">
        <f>Q168-K168</f>
        <v>17.187716163664426</v>
      </c>
      <c r="W168" s="12">
        <f>Q168-N168</f>
        <v>14.013054450875458</v>
      </c>
      <c r="X168" s="52"/>
    </row>
    <row r="169" spans="1:24" ht="15" x14ac:dyDescent="0.2">
      <c r="A169" s="18"/>
      <c r="B169" s="17"/>
      <c r="C169" s="16">
        <v>2016</v>
      </c>
      <c r="D169" s="13" t="s">
        <v>758</v>
      </c>
      <c r="E169" s="13" t="s">
        <v>2</v>
      </c>
      <c r="F169" s="14">
        <v>8898</v>
      </c>
      <c r="G169" s="10">
        <v>4671</v>
      </c>
      <c r="H169" s="13">
        <f>G169/F169%</f>
        <v>52.494942683749152</v>
      </c>
      <c r="I169" s="14">
        <v>7075</v>
      </c>
      <c r="J169" s="10">
        <v>3360</v>
      </c>
      <c r="K169" s="13">
        <f>J169/I169%</f>
        <v>47.491166077738519</v>
      </c>
      <c r="L169" s="14">
        <f>F169+I169</f>
        <v>15973</v>
      </c>
      <c r="M169" s="15">
        <f>G169+J169</f>
        <v>8031</v>
      </c>
      <c r="N169" s="13">
        <f>M169/L169%</f>
        <v>50.278595129280667</v>
      </c>
      <c r="O169" s="14">
        <v>67528</v>
      </c>
      <c r="P169" s="10">
        <v>36651</v>
      </c>
      <c r="Q169" s="13">
        <f>P169/O169%</f>
        <v>54.275263594360858</v>
      </c>
      <c r="R169" s="14">
        <f>L169+O169</f>
        <v>83501</v>
      </c>
      <c r="S169" s="10">
        <f>M169+P169</f>
        <v>44682</v>
      </c>
      <c r="T169" s="13">
        <f>S169/R169%</f>
        <v>53.51073639836649</v>
      </c>
      <c r="U169" s="13">
        <f>Q169-H169</f>
        <v>1.7803209106117066</v>
      </c>
      <c r="V169" s="13">
        <f>Q169-K169</f>
        <v>6.7840975166223387</v>
      </c>
      <c r="W169" s="12">
        <f>Q169-N169</f>
        <v>3.9966684650801909</v>
      </c>
      <c r="X169" s="52"/>
    </row>
    <row r="170" spans="1:24" thickBot="1" x14ac:dyDescent="0.25">
      <c r="A170" s="11"/>
      <c r="B170" s="9"/>
      <c r="C170" s="9"/>
      <c r="D170" s="7" t="s">
        <v>1077</v>
      </c>
      <c r="E170" s="7" t="s">
        <v>0</v>
      </c>
      <c r="F170" s="9"/>
      <c r="G170" s="8">
        <v>4040</v>
      </c>
      <c r="H170" s="7">
        <f>G170/F169%</f>
        <v>45.403461452011683</v>
      </c>
      <c r="I170" s="9"/>
      <c r="J170" s="8">
        <v>3555</v>
      </c>
      <c r="K170" s="7">
        <f>J170/I169%</f>
        <v>50.247349823321557</v>
      </c>
      <c r="L170" s="9"/>
      <c r="M170" s="10">
        <f>G170+J170</f>
        <v>7595</v>
      </c>
      <c r="N170" s="7">
        <f>M170/L169%</f>
        <v>47.548988918800482</v>
      </c>
      <c r="O170" s="9"/>
      <c r="P170" s="8">
        <v>29231</v>
      </c>
      <c r="Q170" s="7">
        <f>P170/O169%</f>
        <v>43.287229001303167</v>
      </c>
      <c r="R170" s="9"/>
      <c r="S170" s="8">
        <f>M170+P170</f>
        <v>36826</v>
      </c>
      <c r="T170" s="7">
        <f>S170/R169%</f>
        <v>44.102465838732471</v>
      </c>
      <c r="U170" s="7">
        <f>Q170-H170</f>
        <v>-2.116232450708516</v>
      </c>
      <c r="V170" s="7">
        <f>Q170-K170</f>
        <v>-6.9601208220183892</v>
      </c>
      <c r="W170" s="6">
        <f>Q170-N170</f>
        <v>-4.2617599174973151</v>
      </c>
      <c r="X170" s="52"/>
    </row>
    <row r="171" spans="1:24" ht="15" x14ac:dyDescent="0.2">
      <c r="A171" s="25" t="s">
        <v>1076</v>
      </c>
      <c r="B171" s="24" t="s">
        <v>1075</v>
      </c>
      <c r="C171" s="23">
        <v>2020</v>
      </c>
      <c r="D171" s="21" t="s">
        <v>1073</v>
      </c>
      <c r="E171" s="21" t="s">
        <v>0</v>
      </c>
      <c r="F171" s="22">
        <v>30739</v>
      </c>
      <c r="G171" s="15">
        <v>16271</v>
      </c>
      <c r="H171" s="21">
        <f>G171/F171%</f>
        <v>52.932756433195614</v>
      </c>
      <c r="I171" s="22">
        <v>10369</v>
      </c>
      <c r="J171" s="15">
        <v>5813</v>
      </c>
      <c r="K171" s="21">
        <f>J171/I171%</f>
        <v>56.061336676632273</v>
      </c>
      <c r="L171" s="22">
        <f>F171+I171</f>
        <v>41108</v>
      </c>
      <c r="M171" s="15">
        <f>G171+J171</f>
        <v>22084</v>
      </c>
      <c r="N171" s="21">
        <f>M171/L171%</f>
        <v>53.721903279167073</v>
      </c>
      <c r="O171" s="22">
        <v>60920</v>
      </c>
      <c r="P171" s="15">
        <v>24837</v>
      </c>
      <c r="Q171" s="21">
        <f>P171/O171%</f>
        <v>40.769862114248191</v>
      </c>
      <c r="R171" s="22">
        <f>L171+O171</f>
        <v>102028</v>
      </c>
      <c r="S171" s="15">
        <f>M171+P171</f>
        <v>46921</v>
      </c>
      <c r="T171" s="21">
        <f>S171/R171%</f>
        <v>45.988356137530872</v>
      </c>
      <c r="U171" s="21">
        <f>Q171-H171</f>
        <v>-12.162894318947423</v>
      </c>
      <c r="V171" s="21">
        <f>Q171-K171</f>
        <v>-15.291474562384082</v>
      </c>
      <c r="W171" s="20">
        <f>Q171-N171</f>
        <v>-12.952041164918882</v>
      </c>
      <c r="X171" s="52"/>
    </row>
    <row r="172" spans="1:24" thickBot="1" x14ac:dyDescent="0.25">
      <c r="A172" s="18"/>
      <c r="B172" s="17"/>
      <c r="C172" s="19"/>
      <c r="D172" s="13" t="s">
        <v>1074</v>
      </c>
      <c r="E172" s="13" t="s">
        <v>4</v>
      </c>
      <c r="F172" s="19"/>
      <c r="G172" s="10">
        <v>13651</v>
      </c>
      <c r="H172" s="13">
        <f>G172/F171%</f>
        <v>44.409382218029215</v>
      </c>
      <c r="I172" s="19"/>
      <c r="J172" s="10">
        <v>4141</v>
      </c>
      <c r="K172" s="13">
        <f>J172/I171%</f>
        <v>39.936348731796706</v>
      </c>
      <c r="L172" s="19"/>
      <c r="M172" s="10">
        <f>G172+J172</f>
        <v>17792</v>
      </c>
      <c r="N172" s="13">
        <f>M172/L171%</f>
        <v>43.281113165320619</v>
      </c>
      <c r="O172" s="19"/>
      <c r="P172" s="10">
        <v>33785</v>
      </c>
      <c r="Q172" s="13">
        <f>P172/O171%</f>
        <v>55.45797767564018</v>
      </c>
      <c r="R172" s="19"/>
      <c r="S172" s="10">
        <f>M172+P172</f>
        <v>51577</v>
      </c>
      <c r="T172" s="13">
        <f>S172/R171%</f>
        <v>50.551809307248995</v>
      </c>
      <c r="U172" s="13">
        <f>Q172-H172</f>
        <v>11.048595457610965</v>
      </c>
      <c r="V172" s="13">
        <f>Q172-K172</f>
        <v>15.521628943843474</v>
      </c>
      <c r="W172" s="12">
        <f>Q172-N172</f>
        <v>12.176864510319561</v>
      </c>
      <c r="X172" s="52"/>
    </row>
    <row r="173" spans="1:24" ht="15" x14ac:dyDescent="0.2">
      <c r="A173" s="18"/>
      <c r="B173" s="17"/>
      <c r="C173" s="16">
        <v>2016</v>
      </c>
      <c r="D173" s="13" t="s">
        <v>375</v>
      </c>
      <c r="E173" s="13" t="s">
        <v>2</v>
      </c>
      <c r="F173" s="14">
        <v>12133</v>
      </c>
      <c r="G173" s="10">
        <v>5234</v>
      </c>
      <c r="H173" s="13">
        <f>G173/F173%</f>
        <v>43.138547762301165</v>
      </c>
      <c r="I173" s="14">
        <v>8533</v>
      </c>
      <c r="J173" s="10">
        <v>3523</v>
      </c>
      <c r="K173" s="13">
        <f>J173/I173%</f>
        <v>41.286769014414624</v>
      </c>
      <c r="L173" s="14">
        <f>F173+I173</f>
        <v>20666</v>
      </c>
      <c r="M173" s="15">
        <f>G173+J173</f>
        <v>8757</v>
      </c>
      <c r="N173" s="13">
        <f>M173/L173%</f>
        <v>42.373947546695057</v>
      </c>
      <c r="O173" s="14">
        <v>74884</v>
      </c>
      <c r="P173" s="10">
        <v>33000</v>
      </c>
      <c r="Q173" s="13">
        <f>P173/O173%</f>
        <v>44.068158752203409</v>
      </c>
      <c r="R173" s="14">
        <f>L173+O173</f>
        <v>95550</v>
      </c>
      <c r="S173" s="10">
        <f>M173+P173</f>
        <v>41757</v>
      </c>
      <c r="T173" s="13">
        <f>S173/R173%</f>
        <v>43.701726844583987</v>
      </c>
      <c r="U173" s="13">
        <f>Q173-H173</f>
        <v>0.929610989902244</v>
      </c>
      <c r="V173" s="13">
        <f>Q173-K173</f>
        <v>2.7813897377887855</v>
      </c>
      <c r="W173" s="12">
        <f>Q173-N173</f>
        <v>1.6942112055083527</v>
      </c>
      <c r="X173" s="52"/>
    </row>
    <row r="174" spans="1:24" thickBot="1" x14ac:dyDescent="0.25">
      <c r="A174" s="11"/>
      <c r="B174" s="9"/>
      <c r="C174" s="9"/>
      <c r="D174" s="7" t="s">
        <v>1073</v>
      </c>
      <c r="E174" s="7" t="s">
        <v>0</v>
      </c>
      <c r="F174" s="9"/>
      <c r="G174" s="8">
        <v>6322</v>
      </c>
      <c r="H174" s="7">
        <f>G174/F173%</f>
        <v>52.105827083161628</v>
      </c>
      <c r="I174" s="9"/>
      <c r="J174" s="8">
        <v>4399</v>
      </c>
      <c r="K174" s="7">
        <f>J174/I173%</f>
        <v>51.552795031055901</v>
      </c>
      <c r="L174" s="9"/>
      <c r="M174" s="10">
        <f>G174+J174</f>
        <v>10721</v>
      </c>
      <c r="N174" s="7">
        <f>M174/L173%</f>
        <v>51.877479918707053</v>
      </c>
      <c r="O174" s="9"/>
      <c r="P174" s="8">
        <v>37660</v>
      </c>
      <c r="Q174" s="7">
        <f>P174/O173%</f>
        <v>50.291116927514551</v>
      </c>
      <c r="R174" s="9"/>
      <c r="S174" s="8">
        <f>M174+P174</f>
        <v>48381</v>
      </c>
      <c r="T174" s="7">
        <f>S174/R173%</f>
        <v>50.634222919937208</v>
      </c>
      <c r="U174" s="7">
        <f>Q174-H174</f>
        <v>-1.8147101556470773</v>
      </c>
      <c r="V174" s="7">
        <f>Q174-K174</f>
        <v>-1.2616781035413496</v>
      </c>
      <c r="W174" s="6">
        <f>Q174-N174</f>
        <v>-1.5863629911925017</v>
      </c>
      <c r="X174" s="52"/>
    </row>
    <row r="175" spans="1:24" ht="15" x14ac:dyDescent="0.2">
      <c r="A175" s="25" t="s">
        <v>1072</v>
      </c>
      <c r="B175" s="24" t="s">
        <v>1071</v>
      </c>
      <c r="C175" s="23">
        <v>2020</v>
      </c>
      <c r="D175" s="21" t="s">
        <v>1070</v>
      </c>
      <c r="E175" s="21" t="s">
        <v>0</v>
      </c>
      <c r="F175" s="22">
        <v>26745</v>
      </c>
      <c r="G175" s="15">
        <v>11500</v>
      </c>
      <c r="H175" s="21">
        <f>G175/F175%</f>
        <v>42.998691344176486</v>
      </c>
      <c r="I175" s="22">
        <v>11441</v>
      </c>
      <c r="J175" s="15">
        <v>4927</v>
      </c>
      <c r="K175" s="21">
        <f>J175/I175%</f>
        <v>43.064417446027448</v>
      </c>
      <c r="L175" s="22">
        <f>F175+I175</f>
        <v>38186</v>
      </c>
      <c r="M175" s="15">
        <f>G175+J175</f>
        <v>16427</v>
      </c>
      <c r="N175" s="21">
        <f>M175/L175%</f>
        <v>43.018383700832764</v>
      </c>
      <c r="O175" s="22">
        <v>70678</v>
      </c>
      <c r="P175" s="15">
        <v>19741</v>
      </c>
      <c r="Q175" s="21">
        <f>P175/O175%</f>
        <v>27.930897874869125</v>
      </c>
      <c r="R175" s="22">
        <f>L175+O175</f>
        <v>108864</v>
      </c>
      <c r="S175" s="15">
        <f>M175+P175</f>
        <v>36168</v>
      </c>
      <c r="T175" s="21">
        <f>S175/R175%</f>
        <v>33.223104056437386</v>
      </c>
      <c r="U175" s="21">
        <f>Q175-H175</f>
        <v>-15.067793469307361</v>
      </c>
      <c r="V175" s="21">
        <f>Q175-K175</f>
        <v>-15.133519571158324</v>
      </c>
      <c r="W175" s="20">
        <f>Q175-N175</f>
        <v>-15.08748582596364</v>
      </c>
      <c r="X175" s="52"/>
    </row>
    <row r="176" spans="1:24" thickBot="1" x14ac:dyDescent="0.25">
      <c r="A176" s="18"/>
      <c r="B176" s="17"/>
      <c r="C176" s="19"/>
      <c r="D176" s="13" t="s">
        <v>1069</v>
      </c>
      <c r="E176" s="13" t="s">
        <v>4</v>
      </c>
      <c r="F176" s="19"/>
      <c r="G176" s="10">
        <v>14850</v>
      </c>
      <c r="H176" s="13">
        <f>G176/F175%</f>
        <v>55.524397083567024</v>
      </c>
      <c r="I176" s="19"/>
      <c r="J176" s="10">
        <v>6197</v>
      </c>
      <c r="K176" s="13">
        <f>J176/I175%</f>
        <v>54.164845730268333</v>
      </c>
      <c r="L176" s="19"/>
      <c r="M176" s="10">
        <f>G176+J176</f>
        <v>21047</v>
      </c>
      <c r="N176" s="13">
        <f>M176/L175%</f>
        <v>55.117058607866753</v>
      </c>
      <c r="O176" s="19"/>
      <c r="P176" s="10">
        <v>49574</v>
      </c>
      <c r="Q176" s="13">
        <f>P176/O175%</f>
        <v>70.140637822236059</v>
      </c>
      <c r="R176" s="19"/>
      <c r="S176" s="10">
        <f>M176+P176</f>
        <v>70621</v>
      </c>
      <c r="T176" s="13">
        <f>S176/R175%</f>
        <v>64.870848030570244</v>
      </c>
      <c r="U176" s="13">
        <f>Q176-H176</f>
        <v>14.616240738669035</v>
      </c>
      <c r="V176" s="13">
        <f>Q176-K176</f>
        <v>15.975792091967726</v>
      </c>
      <c r="W176" s="12">
        <f>Q176-N176</f>
        <v>15.023579214369306</v>
      </c>
      <c r="X176" s="52"/>
    </row>
    <row r="177" spans="1:24" ht="15" x14ac:dyDescent="0.2">
      <c r="A177" s="18"/>
      <c r="B177" s="17"/>
      <c r="C177" s="16">
        <v>2016</v>
      </c>
      <c r="D177" s="13" t="s">
        <v>1068</v>
      </c>
      <c r="E177" s="13" t="s">
        <v>2</v>
      </c>
      <c r="F177" s="14">
        <v>9378</v>
      </c>
      <c r="G177" s="10">
        <v>5019</v>
      </c>
      <c r="H177" s="13">
        <f>G177/F177%</f>
        <v>53.518873960332691</v>
      </c>
      <c r="I177" s="14">
        <v>7473</v>
      </c>
      <c r="J177" s="10">
        <v>3718</v>
      </c>
      <c r="K177" s="13">
        <f>J177/I177%</f>
        <v>49.752442124983268</v>
      </c>
      <c r="L177" s="14">
        <f>F177+I177</f>
        <v>16851</v>
      </c>
      <c r="M177" s="15">
        <f>G177+J177</f>
        <v>8737</v>
      </c>
      <c r="N177" s="13">
        <f>M177/L177%</f>
        <v>51.848554981900186</v>
      </c>
      <c r="O177" s="14">
        <v>70976</v>
      </c>
      <c r="P177" s="10">
        <v>40389</v>
      </c>
      <c r="Q177" s="13">
        <f>P177/O177%</f>
        <v>56.905151036970246</v>
      </c>
      <c r="R177" s="14">
        <f>L177+O177</f>
        <v>87827</v>
      </c>
      <c r="S177" s="10">
        <f>M177+P177</f>
        <v>49126</v>
      </c>
      <c r="T177" s="13">
        <f>S177/R177%</f>
        <v>55.93496305236431</v>
      </c>
      <c r="U177" s="13">
        <f>Q177-H177</f>
        <v>3.3862770766375547</v>
      </c>
      <c r="V177" s="13">
        <f>Q177-K177</f>
        <v>7.1527089119869771</v>
      </c>
      <c r="W177" s="12">
        <f>Q177-N177</f>
        <v>5.0565960550700595</v>
      </c>
      <c r="X177" s="52"/>
    </row>
    <row r="178" spans="1:24" thickBot="1" x14ac:dyDescent="0.25">
      <c r="A178" s="11"/>
      <c r="B178" s="9"/>
      <c r="C178" s="9"/>
      <c r="D178" s="7" t="s">
        <v>1067</v>
      </c>
      <c r="E178" s="7" t="s">
        <v>0</v>
      </c>
      <c r="F178" s="9"/>
      <c r="G178" s="8">
        <v>3862</v>
      </c>
      <c r="H178" s="7">
        <f>G178/F177%</f>
        <v>41.181488590317763</v>
      </c>
      <c r="I178" s="9"/>
      <c r="J178" s="8">
        <v>3325</v>
      </c>
      <c r="K178" s="7">
        <f>J178/I177%</f>
        <v>44.493509969222529</v>
      </c>
      <c r="L178" s="9"/>
      <c r="M178" s="10">
        <f>G178+J178</f>
        <v>7187</v>
      </c>
      <c r="N178" s="7">
        <f>M178/L177%</f>
        <v>42.650287816746783</v>
      </c>
      <c r="O178" s="9"/>
      <c r="P178" s="8">
        <v>26457</v>
      </c>
      <c r="Q178" s="7">
        <f>P178/O177%</f>
        <v>37.275980613165011</v>
      </c>
      <c r="R178" s="9"/>
      <c r="S178" s="8">
        <f>M178+P178</f>
        <v>33644</v>
      </c>
      <c r="T178" s="7">
        <f>S178/R177%</f>
        <v>38.307126510070937</v>
      </c>
      <c r="U178" s="7">
        <f>Q178-H178</f>
        <v>-3.9055079771527517</v>
      </c>
      <c r="V178" s="7">
        <f>Q178-K178</f>
        <v>-7.2175293560575184</v>
      </c>
      <c r="W178" s="6">
        <f>Q178-N178</f>
        <v>-5.3743072035817718</v>
      </c>
      <c r="X178" s="52"/>
    </row>
    <row r="179" spans="1:24" ht="15" x14ac:dyDescent="0.2">
      <c r="A179" s="25" t="s">
        <v>1066</v>
      </c>
      <c r="B179" s="24" t="s">
        <v>1065</v>
      </c>
      <c r="C179" s="23">
        <v>2020</v>
      </c>
      <c r="D179" s="21" t="s">
        <v>1064</v>
      </c>
      <c r="E179" s="21" t="s">
        <v>0</v>
      </c>
      <c r="F179" s="22">
        <v>37667</v>
      </c>
      <c r="G179" s="15">
        <v>20811</v>
      </c>
      <c r="H179" s="21">
        <f>G179/F179%</f>
        <v>55.249953540234152</v>
      </c>
      <c r="I179" s="22">
        <v>10154</v>
      </c>
      <c r="J179" s="15">
        <v>5675</v>
      </c>
      <c r="K179" s="21">
        <f>J179/I179%</f>
        <v>55.889304707504429</v>
      </c>
      <c r="L179" s="22">
        <f>F179+I179</f>
        <v>47821</v>
      </c>
      <c r="M179" s="15">
        <f>G179+J179</f>
        <v>26486</v>
      </c>
      <c r="N179" s="21">
        <f>M179/L179%</f>
        <v>55.385709207252049</v>
      </c>
      <c r="O179" s="22">
        <v>66738</v>
      </c>
      <c r="P179" s="15">
        <v>28016</v>
      </c>
      <c r="Q179" s="21">
        <f>P179/O179%</f>
        <v>41.97908238185142</v>
      </c>
      <c r="R179" s="22">
        <f>L179+O179</f>
        <v>114559</v>
      </c>
      <c r="S179" s="15">
        <f>M179+P179</f>
        <v>54502</v>
      </c>
      <c r="T179" s="21">
        <f>S179/R179%</f>
        <v>47.575485121203926</v>
      </c>
      <c r="U179" s="21">
        <f>Q179-H179</f>
        <v>-13.270871158382732</v>
      </c>
      <c r="V179" s="21">
        <f>Q179-K179</f>
        <v>-13.91022232565301</v>
      </c>
      <c r="W179" s="20">
        <f>Q179-N179</f>
        <v>-13.406626825400629</v>
      </c>
      <c r="X179" s="52"/>
    </row>
    <row r="180" spans="1:24" thickBot="1" x14ac:dyDescent="0.25">
      <c r="A180" s="18"/>
      <c r="B180" s="17"/>
      <c r="C180" s="19"/>
      <c r="D180" s="13" t="s">
        <v>1063</v>
      </c>
      <c r="E180" s="13" t="s">
        <v>4</v>
      </c>
      <c r="F180" s="19"/>
      <c r="G180" s="10">
        <v>16428</v>
      </c>
      <c r="H180" s="13">
        <f>G180/F179%</f>
        <v>43.61377332943956</v>
      </c>
      <c r="I180" s="19"/>
      <c r="J180" s="10">
        <v>4220</v>
      </c>
      <c r="K180" s="13">
        <f>J180/I179%</f>
        <v>41.55997636399448</v>
      </c>
      <c r="L180" s="19"/>
      <c r="M180" s="10">
        <f>G180+J180</f>
        <v>20648</v>
      </c>
      <c r="N180" s="13">
        <f>M180/L179%</f>
        <v>43.177683444511828</v>
      </c>
      <c r="O180" s="19"/>
      <c r="P180" s="10">
        <v>37465</v>
      </c>
      <c r="Q180" s="13">
        <f>P180/O179%</f>
        <v>56.137432946746983</v>
      </c>
      <c r="R180" s="19"/>
      <c r="S180" s="10">
        <f>M180+P180</f>
        <v>58113</v>
      </c>
      <c r="T180" s="13">
        <f>S180/R179%</f>
        <v>50.727572691800738</v>
      </c>
      <c r="U180" s="13">
        <f>Q180-H180</f>
        <v>12.523659617307423</v>
      </c>
      <c r="V180" s="13">
        <f>Q180-K180</f>
        <v>14.577456582752504</v>
      </c>
      <c r="W180" s="12">
        <f>Q180-N180</f>
        <v>12.959749502235155</v>
      </c>
      <c r="X180" s="52"/>
    </row>
    <row r="181" spans="1:24" ht="15" x14ac:dyDescent="0.2">
      <c r="A181" s="18"/>
      <c r="B181" s="17"/>
      <c r="C181" s="16">
        <v>2016</v>
      </c>
      <c r="D181" s="13" t="s">
        <v>1062</v>
      </c>
      <c r="E181" s="13" t="s">
        <v>2</v>
      </c>
      <c r="F181" s="14">
        <v>13858</v>
      </c>
      <c r="G181" s="10">
        <v>5980</v>
      </c>
      <c r="H181" s="13">
        <f>G181/F181%</f>
        <v>43.151969981238267</v>
      </c>
      <c r="I181" s="14">
        <v>7114</v>
      </c>
      <c r="J181" s="10">
        <v>2948</v>
      </c>
      <c r="K181" s="13">
        <f>J181/I181%</f>
        <v>41.439415237559743</v>
      </c>
      <c r="L181" s="14">
        <f>F181+I181</f>
        <v>20972</v>
      </c>
      <c r="M181" s="15">
        <f>G181+J181</f>
        <v>8928</v>
      </c>
      <c r="N181" s="13">
        <f>M181/L181%</f>
        <v>42.571047110432957</v>
      </c>
      <c r="O181" s="14">
        <v>82249</v>
      </c>
      <c r="P181" s="10">
        <v>36000</v>
      </c>
      <c r="Q181" s="13">
        <f>P181/O181%</f>
        <v>43.76952911281596</v>
      </c>
      <c r="R181" s="14">
        <f>L181+O181</f>
        <v>103221</v>
      </c>
      <c r="S181" s="10">
        <f>M181+P181</f>
        <v>44928</v>
      </c>
      <c r="T181" s="13">
        <f>S181/R181%</f>
        <v>43.526026680617314</v>
      </c>
      <c r="U181" s="13">
        <f>Q181-H181</f>
        <v>0.61755913157769271</v>
      </c>
      <c r="V181" s="13">
        <f>Q181-K181</f>
        <v>2.3301138752562167</v>
      </c>
      <c r="W181" s="12">
        <f>Q181-N181</f>
        <v>1.1984820023830025</v>
      </c>
      <c r="X181" s="52"/>
    </row>
    <row r="182" spans="1:24" thickBot="1" x14ac:dyDescent="0.25">
      <c r="A182" s="11"/>
      <c r="B182" s="9"/>
      <c r="C182" s="9"/>
      <c r="D182" s="7" t="s">
        <v>1061</v>
      </c>
      <c r="E182" s="7" t="s">
        <v>0</v>
      </c>
      <c r="F182" s="9"/>
      <c r="G182" s="8">
        <v>5913</v>
      </c>
      <c r="H182" s="7">
        <f>G182/F181%</f>
        <v>42.6684947322846</v>
      </c>
      <c r="I182" s="9"/>
      <c r="J182" s="8">
        <v>2934</v>
      </c>
      <c r="K182" s="7">
        <f>J182/I181%</f>
        <v>41.242620185549619</v>
      </c>
      <c r="L182" s="9"/>
      <c r="M182" s="10">
        <f>G182+J182</f>
        <v>8847</v>
      </c>
      <c r="N182" s="7">
        <f>M182/L181%</f>
        <v>42.184817852374593</v>
      </c>
      <c r="O182" s="9"/>
      <c r="P182" s="8">
        <v>33710</v>
      </c>
      <c r="Q182" s="7">
        <f>P182/O181%</f>
        <v>40.98530073313961</v>
      </c>
      <c r="R182" s="9"/>
      <c r="S182" s="8">
        <f>M182+P182</f>
        <v>42557</v>
      </c>
      <c r="T182" s="7">
        <f>S182/R181%</f>
        <v>41.229013475939972</v>
      </c>
      <c r="U182" s="7">
        <f>Q182-H182</f>
        <v>-1.68319399914499</v>
      </c>
      <c r="V182" s="7">
        <f>Q182-K182</f>
        <v>-0.25731945241000886</v>
      </c>
      <c r="W182" s="6">
        <f>Q182-N182</f>
        <v>-1.1995171192349829</v>
      </c>
      <c r="X182" s="52"/>
    </row>
    <row r="183" spans="1:24" ht="15" x14ac:dyDescent="0.2">
      <c r="A183" s="25" t="s">
        <v>1060</v>
      </c>
      <c r="B183" s="24" t="s">
        <v>1059</v>
      </c>
      <c r="C183" s="23">
        <v>2020</v>
      </c>
      <c r="D183" s="21" t="s">
        <v>1058</v>
      </c>
      <c r="E183" s="21" t="s">
        <v>0</v>
      </c>
      <c r="F183" s="22">
        <v>39360</v>
      </c>
      <c r="G183" s="15">
        <v>21031</v>
      </c>
      <c r="H183" s="21">
        <f>G183/F183%</f>
        <v>53.432418699186989</v>
      </c>
      <c r="I183" s="22">
        <v>14406</v>
      </c>
      <c r="J183" s="15">
        <v>7908</v>
      </c>
      <c r="K183" s="21">
        <f>J183/I183%</f>
        <v>54.893794252394834</v>
      </c>
      <c r="L183" s="22">
        <f>F183+I183</f>
        <v>53766</v>
      </c>
      <c r="M183" s="15">
        <f>G183+J183</f>
        <v>28939</v>
      </c>
      <c r="N183" s="21">
        <f>M183/L183%</f>
        <v>53.823977978648216</v>
      </c>
      <c r="O183" s="22">
        <v>89575</v>
      </c>
      <c r="P183" s="15">
        <v>36528</v>
      </c>
      <c r="Q183" s="21">
        <f>P183/O183%</f>
        <v>40.779235277700252</v>
      </c>
      <c r="R183" s="22">
        <f>L183+O183</f>
        <v>143341</v>
      </c>
      <c r="S183" s="15">
        <f>M183+P183</f>
        <v>65467</v>
      </c>
      <c r="T183" s="21">
        <f>S183/R183%</f>
        <v>45.672208230722539</v>
      </c>
      <c r="U183" s="21">
        <f>Q183-H183</f>
        <v>-12.653183421486737</v>
      </c>
      <c r="V183" s="21">
        <f>Q183-K183</f>
        <v>-14.114558974694582</v>
      </c>
      <c r="W183" s="20">
        <f>Q183-N183</f>
        <v>-13.044742700947964</v>
      </c>
      <c r="X183" s="52"/>
    </row>
    <row r="184" spans="1:24" thickBot="1" x14ac:dyDescent="0.25">
      <c r="A184" s="18"/>
      <c r="B184" s="17"/>
      <c r="C184" s="19"/>
      <c r="D184" s="13" t="s">
        <v>1057</v>
      </c>
      <c r="E184" s="13" t="s">
        <v>4</v>
      </c>
      <c r="F184" s="19"/>
      <c r="G184" s="10">
        <v>17018</v>
      </c>
      <c r="H184" s="13">
        <f>G184/F183%</f>
        <v>43.236788617886177</v>
      </c>
      <c r="I184" s="19"/>
      <c r="J184" s="10">
        <v>5775</v>
      </c>
      <c r="K184" s="13">
        <f>J184/I183%</f>
        <v>40.087463556851311</v>
      </c>
      <c r="L184" s="19"/>
      <c r="M184" s="10">
        <f>G184+J184</f>
        <v>22793</v>
      </c>
      <c r="N184" s="13">
        <f>M184/L183%</f>
        <v>42.392962095004279</v>
      </c>
      <c r="O184" s="19"/>
      <c r="P184" s="10">
        <v>49006</v>
      </c>
      <c r="Q184" s="13">
        <f>P184/O183%</f>
        <v>54.709461345241415</v>
      </c>
      <c r="R184" s="19"/>
      <c r="S184" s="10">
        <f>M184+P184</f>
        <v>71799</v>
      </c>
      <c r="T184" s="13">
        <f>S184/R183%</f>
        <v>50.089646367752422</v>
      </c>
      <c r="U184" s="13">
        <f>Q184-H184</f>
        <v>11.472672727355238</v>
      </c>
      <c r="V184" s="13">
        <f>Q184-K184</f>
        <v>14.621997788390104</v>
      </c>
      <c r="W184" s="12">
        <f>Q184-N184</f>
        <v>12.316499250237136</v>
      </c>
      <c r="X184" s="52"/>
    </row>
    <row r="185" spans="1:24" ht="15" x14ac:dyDescent="0.2">
      <c r="A185" s="18"/>
      <c r="B185" s="17"/>
      <c r="C185" s="16">
        <v>2016</v>
      </c>
      <c r="D185" s="13" t="s">
        <v>1056</v>
      </c>
      <c r="E185" s="13" t="s">
        <v>0</v>
      </c>
      <c r="F185" s="14">
        <v>13041</v>
      </c>
      <c r="G185" s="10">
        <v>5659</v>
      </c>
      <c r="H185" s="13">
        <f>G185/F185%</f>
        <v>43.393911509853538</v>
      </c>
      <c r="I185" s="14">
        <v>7191</v>
      </c>
      <c r="J185" s="10">
        <v>3331</v>
      </c>
      <c r="K185" s="13">
        <f>J185/I185%</f>
        <v>46.32179112779864</v>
      </c>
      <c r="L185" s="14">
        <f>F185+I185</f>
        <v>20232</v>
      </c>
      <c r="M185" s="15">
        <f>G185+J185</f>
        <v>8990</v>
      </c>
      <c r="N185" s="13">
        <f>M185/L185%</f>
        <v>44.434559114274421</v>
      </c>
      <c r="O185" s="14">
        <v>77738</v>
      </c>
      <c r="P185" s="10">
        <v>33380</v>
      </c>
      <c r="Q185" s="13">
        <f>P185/O185%</f>
        <v>42.939103141320849</v>
      </c>
      <c r="R185" s="14">
        <f>L185+O185</f>
        <v>97970</v>
      </c>
      <c r="S185" s="10">
        <f>M185+P185</f>
        <v>42370</v>
      </c>
      <c r="T185" s="13">
        <f>S185/R185%</f>
        <v>43.24793304072675</v>
      </c>
      <c r="U185" s="13">
        <f>Q185-H185</f>
        <v>-0.45480836853268869</v>
      </c>
      <c r="V185" s="13">
        <f>Q185-K185</f>
        <v>-3.3826879864777908</v>
      </c>
      <c r="W185" s="12">
        <f>Q185-N185</f>
        <v>-1.4954559729535717</v>
      </c>
      <c r="X185" s="52"/>
    </row>
    <row r="186" spans="1:24" thickBot="1" x14ac:dyDescent="0.25">
      <c r="A186" s="11"/>
      <c r="B186" s="9"/>
      <c r="C186" s="9"/>
      <c r="D186" s="7" t="s">
        <v>1055</v>
      </c>
      <c r="E186" s="7" t="s">
        <v>37</v>
      </c>
      <c r="F186" s="9"/>
      <c r="G186" s="8">
        <v>5312</v>
      </c>
      <c r="H186" s="7">
        <f>G186/F185%</f>
        <v>40.733072617130588</v>
      </c>
      <c r="I186" s="9"/>
      <c r="J186" s="8">
        <v>2001</v>
      </c>
      <c r="K186" s="7">
        <f>J186/I185%</f>
        <v>27.826449728827704</v>
      </c>
      <c r="L186" s="9"/>
      <c r="M186" s="10">
        <f>G186+J186</f>
        <v>7313</v>
      </c>
      <c r="N186" s="7">
        <f>M186/L185%</f>
        <v>36.145709766706211</v>
      </c>
      <c r="O186" s="9"/>
      <c r="P186" s="8">
        <v>30763</v>
      </c>
      <c r="Q186" s="7">
        <f>P186/O185%</f>
        <v>39.572667164063908</v>
      </c>
      <c r="R186" s="9"/>
      <c r="S186" s="8">
        <f>M186+P186</f>
        <v>38076</v>
      </c>
      <c r="T186" s="7">
        <f>S186/R185%</f>
        <v>38.86495866081453</v>
      </c>
      <c r="U186" s="7">
        <f>Q186-H186</f>
        <v>-1.1604054530666801</v>
      </c>
      <c r="V186" s="7">
        <f>Q186-K186</f>
        <v>11.746217435236204</v>
      </c>
      <c r="W186" s="6">
        <f>Q186-N186</f>
        <v>3.4269573973576968</v>
      </c>
      <c r="X186" s="52"/>
    </row>
    <row r="187" spans="1:24" ht="15" x14ac:dyDescent="0.2">
      <c r="A187" s="25" t="s">
        <v>1054</v>
      </c>
      <c r="B187" s="24" t="s">
        <v>1053</v>
      </c>
      <c r="C187" s="23">
        <v>2020</v>
      </c>
      <c r="D187" s="21" t="s">
        <v>1050</v>
      </c>
      <c r="E187" s="21" t="s">
        <v>0</v>
      </c>
      <c r="F187" s="22">
        <v>44141</v>
      </c>
      <c r="G187" s="15">
        <v>26646</v>
      </c>
      <c r="H187" s="21">
        <f>G187/F187%</f>
        <v>60.365646451145189</v>
      </c>
      <c r="I187" s="22">
        <v>14255</v>
      </c>
      <c r="J187" s="15">
        <v>8377</v>
      </c>
      <c r="K187" s="21">
        <f>J187/I187%</f>
        <v>58.765345492809537</v>
      </c>
      <c r="L187" s="22">
        <f>F187+I187</f>
        <v>58396</v>
      </c>
      <c r="M187" s="15">
        <f>G187+J187</f>
        <v>35023</v>
      </c>
      <c r="N187" s="21">
        <f>M187/L187%</f>
        <v>59.974998287553937</v>
      </c>
      <c r="O187" s="22">
        <v>92509</v>
      </c>
      <c r="P187" s="15">
        <v>43426</v>
      </c>
      <c r="Q187" s="21">
        <f>P187/O187%</f>
        <v>46.942459652574342</v>
      </c>
      <c r="R187" s="22">
        <f>L187+O187</f>
        <v>150905</v>
      </c>
      <c r="S187" s="15">
        <f>M187+P187</f>
        <v>78449</v>
      </c>
      <c r="T187" s="21">
        <f>S187/R187%</f>
        <v>51.985686358967563</v>
      </c>
      <c r="U187" s="21">
        <f>Q187-H187</f>
        <v>-13.423186798570846</v>
      </c>
      <c r="V187" s="21">
        <f>Q187-K187</f>
        <v>-11.822885840235195</v>
      </c>
      <c r="W187" s="20">
        <f>Q187-N187</f>
        <v>-13.032538634979595</v>
      </c>
      <c r="X187" s="52"/>
    </row>
    <row r="188" spans="1:24" thickBot="1" x14ac:dyDescent="0.25">
      <c r="A188" s="18"/>
      <c r="B188" s="17"/>
      <c r="C188" s="19"/>
      <c r="D188" s="13" t="s">
        <v>1052</v>
      </c>
      <c r="E188" s="13" t="s">
        <v>4</v>
      </c>
      <c r="F188" s="19"/>
      <c r="G188" s="10">
        <v>15684</v>
      </c>
      <c r="H188" s="13">
        <f>G188/F187%</f>
        <v>35.53159194399764</v>
      </c>
      <c r="I188" s="19"/>
      <c r="J188" s="10">
        <v>4992</v>
      </c>
      <c r="K188" s="13">
        <f>J188/I187%</f>
        <v>35.019291476674852</v>
      </c>
      <c r="L188" s="19"/>
      <c r="M188" s="10">
        <f>G188+J188</f>
        <v>20676</v>
      </c>
      <c r="N188" s="13">
        <f>M188/L187%</f>
        <v>35.406534694157131</v>
      </c>
      <c r="O188" s="19"/>
      <c r="P188" s="10">
        <v>43985</v>
      </c>
      <c r="Q188" s="13">
        <f>P188/O187%</f>
        <v>47.54672518349566</v>
      </c>
      <c r="R188" s="19"/>
      <c r="S188" s="10">
        <f>M188+P188</f>
        <v>64661</v>
      </c>
      <c r="T188" s="13">
        <f>S188/R187%</f>
        <v>42.848812166594875</v>
      </c>
      <c r="U188" s="13">
        <f>Q188-H188</f>
        <v>12.01513323949802</v>
      </c>
      <c r="V188" s="13">
        <f>Q188-K188</f>
        <v>12.527433706820808</v>
      </c>
      <c r="W188" s="12">
        <f>Q188-N188</f>
        <v>12.140190489338529</v>
      </c>
      <c r="X188" s="52"/>
    </row>
    <row r="189" spans="1:24" ht="15" x14ac:dyDescent="0.2">
      <c r="A189" s="18"/>
      <c r="B189" s="17"/>
      <c r="C189" s="16">
        <v>2016</v>
      </c>
      <c r="D189" s="13" t="s">
        <v>1051</v>
      </c>
      <c r="E189" s="13" t="s">
        <v>2</v>
      </c>
      <c r="F189" s="14">
        <v>15572</v>
      </c>
      <c r="G189" s="10">
        <v>5978</v>
      </c>
      <c r="H189" s="13">
        <f>G189/F189%</f>
        <v>38.389416902132034</v>
      </c>
      <c r="I189" s="14">
        <v>9540</v>
      </c>
      <c r="J189" s="10">
        <v>3696</v>
      </c>
      <c r="K189" s="13">
        <f>J189/I189%</f>
        <v>38.742138364779869</v>
      </c>
      <c r="L189" s="14">
        <f>F189+I189</f>
        <v>25112</v>
      </c>
      <c r="M189" s="15">
        <f>G189+J189</f>
        <v>9674</v>
      </c>
      <c r="N189" s="13">
        <f>M189/L189%</f>
        <v>38.523415100350427</v>
      </c>
      <c r="O189" s="14">
        <v>102836</v>
      </c>
      <c r="P189" s="10">
        <v>40538</v>
      </c>
      <c r="Q189" s="13">
        <f>P189/O189%</f>
        <v>39.420047454198922</v>
      </c>
      <c r="R189" s="14">
        <f>L189+O189</f>
        <v>127948</v>
      </c>
      <c r="S189" s="10">
        <f>M189+P189</f>
        <v>50212</v>
      </c>
      <c r="T189" s="13">
        <f>S189/R189%</f>
        <v>39.244067902585428</v>
      </c>
      <c r="U189" s="13">
        <f>Q189-H189</f>
        <v>1.0306305520668886</v>
      </c>
      <c r="V189" s="13">
        <f>Q189-K189</f>
        <v>0.67790908941905315</v>
      </c>
      <c r="W189" s="12">
        <f>Q189-N189</f>
        <v>0.89663235384849571</v>
      </c>
      <c r="X189" s="52"/>
    </row>
    <row r="190" spans="1:24" thickBot="1" x14ac:dyDescent="0.25">
      <c r="A190" s="11"/>
      <c r="B190" s="9"/>
      <c r="C190" s="9"/>
      <c r="D190" s="7" t="s">
        <v>1050</v>
      </c>
      <c r="E190" s="7" t="s">
        <v>0</v>
      </c>
      <c r="F190" s="9"/>
      <c r="G190" s="8">
        <v>7187</v>
      </c>
      <c r="H190" s="7">
        <f>G190/F189%</f>
        <v>46.153352170562549</v>
      </c>
      <c r="I190" s="9"/>
      <c r="J190" s="8">
        <v>4152</v>
      </c>
      <c r="K190" s="7">
        <f>J190/I189%</f>
        <v>43.522012578616348</v>
      </c>
      <c r="L190" s="9"/>
      <c r="M190" s="10">
        <f>G190+J190</f>
        <v>11339</v>
      </c>
      <c r="N190" s="7">
        <f>M190/L189%</f>
        <v>45.153711373048743</v>
      </c>
      <c r="O190" s="9"/>
      <c r="P190" s="8">
        <v>45433</v>
      </c>
      <c r="Q190" s="7">
        <f>P190/O189%</f>
        <v>44.180053677700421</v>
      </c>
      <c r="R190" s="9"/>
      <c r="S190" s="8">
        <f>M190+P190</f>
        <v>56772</v>
      </c>
      <c r="T190" s="7">
        <f>S190/R189%</f>
        <v>44.371150780004378</v>
      </c>
      <c r="U190" s="7">
        <f>Q190-H190</f>
        <v>-1.9732984928621278</v>
      </c>
      <c r="V190" s="7">
        <f>Q190-K190</f>
        <v>0.65804109908407327</v>
      </c>
      <c r="W190" s="6">
        <f>Q190-N190</f>
        <v>-0.97365769534832225</v>
      </c>
      <c r="X190" s="52"/>
    </row>
    <row r="191" spans="1:24" ht="15" x14ac:dyDescent="0.2">
      <c r="A191" s="25" t="s">
        <v>1049</v>
      </c>
      <c r="B191" s="24" t="s">
        <v>1048</v>
      </c>
      <c r="C191" s="23">
        <v>2020</v>
      </c>
      <c r="D191" s="21" t="s">
        <v>1045</v>
      </c>
      <c r="E191" s="21" t="s">
        <v>0</v>
      </c>
      <c r="F191" s="22">
        <v>45761</v>
      </c>
      <c r="G191" s="15">
        <v>26765</v>
      </c>
      <c r="H191" s="21">
        <f>G191/F191%</f>
        <v>58.488669390966102</v>
      </c>
      <c r="I191" s="22">
        <v>15072</v>
      </c>
      <c r="J191" s="15">
        <v>9095</v>
      </c>
      <c r="K191" s="21">
        <f>J191/I191%</f>
        <v>60.343683651804675</v>
      </c>
      <c r="L191" s="22">
        <f>F191+I191</f>
        <v>60833</v>
      </c>
      <c r="M191" s="15">
        <f>G191+J191</f>
        <v>35860</v>
      </c>
      <c r="N191" s="21">
        <f>M191/L191%</f>
        <v>58.94826820968882</v>
      </c>
      <c r="O191" s="22">
        <v>96270</v>
      </c>
      <c r="P191" s="15">
        <v>44116</v>
      </c>
      <c r="Q191" s="21">
        <f>P191/O191%</f>
        <v>45.825283058065857</v>
      </c>
      <c r="R191" s="22">
        <f>L191+O191</f>
        <v>157103</v>
      </c>
      <c r="S191" s="15">
        <f>M191+P191</f>
        <v>79976</v>
      </c>
      <c r="T191" s="21">
        <f>S191/R191%</f>
        <v>50.906729979694852</v>
      </c>
      <c r="U191" s="21">
        <f>Q191-H191</f>
        <v>-12.663386332900245</v>
      </c>
      <c r="V191" s="21">
        <f>Q191-K191</f>
        <v>-14.518400593738818</v>
      </c>
      <c r="W191" s="20">
        <f>Q191-N191</f>
        <v>-13.122985151622963</v>
      </c>
      <c r="X191" s="52"/>
    </row>
    <row r="192" spans="1:24" thickBot="1" x14ac:dyDescent="0.25">
      <c r="A192" s="18"/>
      <c r="B192" s="17"/>
      <c r="C192" s="19"/>
      <c r="D192" s="13" t="s">
        <v>1047</v>
      </c>
      <c r="E192" s="13" t="s">
        <v>4</v>
      </c>
      <c r="F192" s="19"/>
      <c r="G192" s="10">
        <v>18375</v>
      </c>
      <c r="H192" s="13">
        <f>G192/F191%</f>
        <v>40.154279845283099</v>
      </c>
      <c r="I192" s="19"/>
      <c r="J192" s="10">
        <v>5583</v>
      </c>
      <c r="K192" s="13">
        <f>J192/I191%</f>
        <v>37.042197452229303</v>
      </c>
      <c r="L192" s="19"/>
      <c r="M192" s="10">
        <f>G192+J192</f>
        <v>23958</v>
      </c>
      <c r="N192" s="13">
        <f>M192/L191%</f>
        <v>39.38322949714793</v>
      </c>
      <c r="O192" s="19"/>
      <c r="P192" s="10">
        <v>50230</v>
      </c>
      <c r="Q192" s="13">
        <f>P192/O191%</f>
        <v>52.176171185208268</v>
      </c>
      <c r="R192" s="19"/>
      <c r="S192" s="10">
        <f>M192+P192</f>
        <v>74188</v>
      </c>
      <c r="T192" s="13">
        <f>S192/R191%</f>
        <v>47.222522803511076</v>
      </c>
      <c r="U192" s="13">
        <f>Q192-H192</f>
        <v>12.021891339925169</v>
      </c>
      <c r="V192" s="13">
        <f>Q192-K192</f>
        <v>15.133973732978966</v>
      </c>
      <c r="W192" s="12">
        <f>Q192-N192</f>
        <v>12.792941688060338</v>
      </c>
      <c r="X192" s="52"/>
    </row>
    <row r="193" spans="1:24" ht="15" x14ac:dyDescent="0.2">
      <c r="A193" s="18"/>
      <c r="B193" s="17"/>
      <c r="C193" s="16">
        <v>2016</v>
      </c>
      <c r="D193" s="13" t="s">
        <v>1046</v>
      </c>
      <c r="E193" s="13" t="s">
        <v>2</v>
      </c>
      <c r="F193" s="14">
        <v>17018</v>
      </c>
      <c r="G193" s="10">
        <v>6950</v>
      </c>
      <c r="H193" s="13">
        <f>G193/F193%</f>
        <v>40.839111528969326</v>
      </c>
      <c r="I193" s="14">
        <v>9281</v>
      </c>
      <c r="J193" s="10">
        <v>3234</v>
      </c>
      <c r="K193" s="13">
        <f>J193/I193%</f>
        <v>34.845383040620625</v>
      </c>
      <c r="L193" s="14">
        <f>F193+I193</f>
        <v>26299</v>
      </c>
      <c r="M193" s="15">
        <f>G193+J193</f>
        <v>10184</v>
      </c>
      <c r="N193" s="13">
        <f>M193/L193%</f>
        <v>38.72390585193353</v>
      </c>
      <c r="O193" s="14">
        <v>98565</v>
      </c>
      <c r="P193" s="10">
        <v>40507</v>
      </c>
      <c r="Q193" s="13">
        <f>P193/O193%</f>
        <v>41.096738193070564</v>
      </c>
      <c r="R193" s="14">
        <f>L193+O193</f>
        <v>124864</v>
      </c>
      <c r="S193" s="10">
        <f>M193+P193</f>
        <v>50691</v>
      </c>
      <c r="T193" s="13">
        <f>S193/R193%</f>
        <v>40.596969502819064</v>
      </c>
      <c r="U193" s="13">
        <f>Q193-H193</f>
        <v>0.25762666410123813</v>
      </c>
      <c r="V193" s="13">
        <f>Q193-K193</f>
        <v>6.2513551524499391</v>
      </c>
      <c r="W193" s="12">
        <f>Q193-N193</f>
        <v>2.372832341137034</v>
      </c>
      <c r="X193" s="52"/>
    </row>
    <row r="194" spans="1:24" thickBot="1" x14ac:dyDescent="0.25">
      <c r="A194" s="11"/>
      <c r="B194" s="9"/>
      <c r="C194" s="9"/>
      <c r="D194" s="7" t="s">
        <v>1045</v>
      </c>
      <c r="E194" s="7" t="s">
        <v>0</v>
      </c>
      <c r="F194" s="9"/>
      <c r="G194" s="8">
        <v>7628</v>
      </c>
      <c r="H194" s="7">
        <f>G194/F193%</f>
        <v>44.823128452227053</v>
      </c>
      <c r="I194" s="9"/>
      <c r="J194" s="8">
        <v>4295</v>
      </c>
      <c r="K194" s="7">
        <f>J194/I193%</f>
        <v>46.277340803792697</v>
      </c>
      <c r="L194" s="9"/>
      <c r="M194" s="10">
        <f>G194+J194</f>
        <v>11923</v>
      </c>
      <c r="N194" s="7">
        <f>M194/L193%</f>
        <v>45.336324575078898</v>
      </c>
      <c r="O194" s="9"/>
      <c r="P194" s="8">
        <v>42236</v>
      </c>
      <c r="Q194" s="7">
        <f>P194/O193%</f>
        <v>42.850910566631157</v>
      </c>
      <c r="R194" s="9"/>
      <c r="S194" s="8">
        <f>M194+P194</f>
        <v>54159</v>
      </c>
      <c r="T194" s="7">
        <f>S194/R193%</f>
        <v>43.374391337775499</v>
      </c>
      <c r="U194" s="7">
        <f>Q194-H194</f>
        <v>-1.9722178855958958</v>
      </c>
      <c r="V194" s="7">
        <f>Q194-K194</f>
        <v>-3.42643023716154</v>
      </c>
      <c r="W194" s="6">
        <f>Q194-N194</f>
        <v>-2.4854140084477407</v>
      </c>
      <c r="X194" s="52"/>
    </row>
    <row r="195" spans="1:24" ht="15" x14ac:dyDescent="0.2">
      <c r="A195" s="25" t="s">
        <v>1044</v>
      </c>
      <c r="B195" s="24" t="s">
        <v>1043</v>
      </c>
      <c r="C195" s="23">
        <v>2020</v>
      </c>
      <c r="D195" s="21" t="s">
        <v>1042</v>
      </c>
      <c r="E195" s="21" t="s">
        <v>0</v>
      </c>
      <c r="F195" s="22">
        <v>32962</v>
      </c>
      <c r="G195" s="15">
        <v>20199</v>
      </c>
      <c r="H195" s="21">
        <f>G195/F195%</f>
        <v>61.279655360718401</v>
      </c>
      <c r="I195" s="22">
        <v>10775</v>
      </c>
      <c r="J195" s="15">
        <v>6696</v>
      </c>
      <c r="K195" s="21">
        <f>J195/I195%</f>
        <v>62.143851508120648</v>
      </c>
      <c r="L195" s="22">
        <f>F195+I195</f>
        <v>43737</v>
      </c>
      <c r="M195" s="15">
        <f>G195+J195</f>
        <v>26895</v>
      </c>
      <c r="N195" s="21">
        <f>M195/L195%</f>
        <v>61.492557788600038</v>
      </c>
      <c r="O195" s="22">
        <v>65479</v>
      </c>
      <c r="P195" s="15">
        <v>32029</v>
      </c>
      <c r="Q195" s="21">
        <f>P195/O195%</f>
        <v>48.914919287099686</v>
      </c>
      <c r="R195" s="22">
        <f>L195+O195</f>
        <v>109216</v>
      </c>
      <c r="S195" s="15">
        <f>M195+P195</f>
        <v>58924</v>
      </c>
      <c r="T195" s="21">
        <f>S195/R195%</f>
        <v>53.95180193378259</v>
      </c>
      <c r="U195" s="21">
        <f>Q195-H195</f>
        <v>-12.364736073618715</v>
      </c>
      <c r="V195" s="21">
        <f>Q195-K195</f>
        <v>-13.228932221020962</v>
      </c>
      <c r="W195" s="20">
        <f>Q195-N195</f>
        <v>-12.577638501500353</v>
      </c>
      <c r="X195" s="52"/>
    </row>
    <row r="196" spans="1:24" thickBot="1" x14ac:dyDescent="0.25">
      <c r="A196" s="18"/>
      <c r="B196" s="17"/>
      <c r="C196" s="19"/>
      <c r="D196" s="13" t="s">
        <v>216</v>
      </c>
      <c r="E196" s="13" t="s">
        <v>4</v>
      </c>
      <c r="F196" s="19"/>
      <c r="G196" s="10">
        <v>11662</v>
      </c>
      <c r="H196" s="13">
        <f>G196/F195%</f>
        <v>35.380134700564284</v>
      </c>
      <c r="I196" s="19"/>
      <c r="J196" s="10">
        <v>3493</v>
      </c>
      <c r="K196" s="13">
        <f>J196/I195%</f>
        <v>32.417633410672856</v>
      </c>
      <c r="L196" s="19"/>
      <c r="M196" s="10">
        <f>G196+J196</f>
        <v>15155</v>
      </c>
      <c r="N196" s="13">
        <f>M196/L195%</f>
        <v>34.650296087980429</v>
      </c>
      <c r="O196" s="19"/>
      <c r="P196" s="10">
        <v>30312</v>
      </c>
      <c r="Q196" s="13">
        <f>P196/O195%</f>
        <v>46.292704531223755</v>
      </c>
      <c r="R196" s="19"/>
      <c r="S196" s="10">
        <f>M196+P196</f>
        <v>45467</v>
      </c>
      <c r="T196" s="13">
        <f>S196/R195%</f>
        <v>41.630347201875182</v>
      </c>
      <c r="U196" s="13">
        <f>Q196-H196</f>
        <v>10.912569830659471</v>
      </c>
      <c r="V196" s="13">
        <f>Q196-K196</f>
        <v>13.875071120550899</v>
      </c>
      <c r="W196" s="12">
        <f>Q196-N196</f>
        <v>11.642408443243326</v>
      </c>
      <c r="X196" s="52"/>
    </row>
    <row r="197" spans="1:24" ht="15" x14ac:dyDescent="0.2">
      <c r="A197" s="18"/>
      <c r="B197" s="17"/>
      <c r="C197" s="16">
        <v>2016</v>
      </c>
      <c r="D197" s="13" t="s">
        <v>216</v>
      </c>
      <c r="E197" s="13" t="s">
        <v>2</v>
      </c>
      <c r="F197" s="14">
        <v>13791</v>
      </c>
      <c r="G197" s="10">
        <v>5221</v>
      </c>
      <c r="H197" s="13">
        <f>G197/F197%</f>
        <v>37.858023348560657</v>
      </c>
      <c r="I197" s="14">
        <v>7396</v>
      </c>
      <c r="J197" s="10">
        <v>2397</v>
      </c>
      <c r="K197" s="13">
        <f>J197/I197%</f>
        <v>32.409410492157924</v>
      </c>
      <c r="L197" s="14">
        <f>F197+I197</f>
        <v>21187</v>
      </c>
      <c r="M197" s="15">
        <f>G197+J197</f>
        <v>7618</v>
      </c>
      <c r="N197" s="13">
        <f>M197/L197%</f>
        <v>35.956010761315902</v>
      </c>
      <c r="O197" s="14">
        <v>82214</v>
      </c>
      <c r="P197" s="10">
        <v>31215</v>
      </c>
      <c r="Q197" s="13">
        <f>P197/O197%</f>
        <v>37.967985987787969</v>
      </c>
      <c r="R197" s="14">
        <f>L197+O197</f>
        <v>103401</v>
      </c>
      <c r="S197" s="10">
        <f>M197+P197</f>
        <v>38833</v>
      </c>
      <c r="T197" s="13">
        <f>S197/R197%</f>
        <v>37.555729635109913</v>
      </c>
      <c r="U197" s="13">
        <f>Q197-H197</f>
        <v>0.10996263922731231</v>
      </c>
      <c r="V197" s="13">
        <f>Q197-K197</f>
        <v>5.5585754956300448</v>
      </c>
      <c r="W197" s="12">
        <f>Q197-N197</f>
        <v>2.0119752264720674</v>
      </c>
      <c r="X197" s="52"/>
    </row>
    <row r="198" spans="1:24" thickBot="1" x14ac:dyDescent="0.25">
      <c r="A198" s="11"/>
      <c r="B198" s="9"/>
      <c r="C198" s="9"/>
      <c r="D198" s="7" t="s">
        <v>1041</v>
      </c>
      <c r="E198" s="7" t="s">
        <v>0</v>
      </c>
      <c r="F198" s="9"/>
      <c r="G198" s="8">
        <v>5682</v>
      </c>
      <c r="H198" s="7">
        <f>G198/F197%</f>
        <v>41.200783119425715</v>
      </c>
      <c r="I198" s="9"/>
      <c r="J198" s="8">
        <v>3288</v>
      </c>
      <c r="K198" s="7">
        <f>J198/I197%</f>
        <v>44.45646295294754</v>
      </c>
      <c r="L198" s="9"/>
      <c r="M198" s="10">
        <f>G198+J198</f>
        <v>8970</v>
      </c>
      <c r="N198" s="7">
        <f>M198/L197%</f>
        <v>42.337282295747393</v>
      </c>
      <c r="O198" s="9"/>
      <c r="P198" s="8">
        <v>33126</v>
      </c>
      <c r="Q198" s="7">
        <f>P198/O197%</f>
        <v>40.292407619140292</v>
      </c>
      <c r="R198" s="9"/>
      <c r="S198" s="8">
        <f>M198+P198</f>
        <v>42096</v>
      </c>
      <c r="T198" s="7">
        <f>S198/R197%</f>
        <v>40.711405112136248</v>
      </c>
      <c r="U198" s="7">
        <f>Q198-H198</f>
        <v>-0.90837550028542324</v>
      </c>
      <c r="V198" s="7">
        <f>Q198-K198</f>
        <v>-4.1640553338072479</v>
      </c>
      <c r="W198" s="6">
        <f>Q198-N198</f>
        <v>-2.0448746766071011</v>
      </c>
      <c r="X198" s="52"/>
    </row>
    <row r="199" spans="1:24" ht="15.75" customHeight="1" x14ac:dyDescent="0.25">
      <c r="A199" s="25" t="s">
        <v>1040</v>
      </c>
      <c r="B199" s="24" t="s">
        <v>1039</v>
      </c>
      <c r="C199" s="23">
        <v>2020</v>
      </c>
      <c r="D199" s="21" t="s">
        <v>1038</v>
      </c>
      <c r="E199" s="21" t="s">
        <v>0</v>
      </c>
      <c r="F199" s="22">
        <v>36922</v>
      </c>
      <c r="G199" s="15">
        <v>23729</v>
      </c>
      <c r="H199" s="21">
        <f>G199/F199%</f>
        <v>64.267916147554303</v>
      </c>
      <c r="I199" s="22">
        <v>11830</v>
      </c>
      <c r="J199" s="15">
        <v>7854</v>
      </c>
      <c r="K199" s="21">
        <f>J199/I199%</f>
        <v>66.390532544378701</v>
      </c>
      <c r="L199" s="22">
        <f>F199+I199</f>
        <v>48752</v>
      </c>
      <c r="M199" s="15">
        <f>G199+J199</f>
        <v>31583</v>
      </c>
      <c r="N199" s="21">
        <f>M199/L199%</f>
        <v>64.782983262225144</v>
      </c>
      <c r="O199" s="22">
        <v>82218</v>
      </c>
      <c r="P199" s="15">
        <v>44962</v>
      </c>
      <c r="Q199" s="21">
        <f>P199/O199%</f>
        <v>54.686321730034791</v>
      </c>
      <c r="R199" s="22">
        <f>L199+O199</f>
        <v>130970</v>
      </c>
      <c r="S199" s="15">
        <f>M199+P199</f>
        <v>76545</v>
      </c>
      <c r="T199" s="21">
        <f>S199/R199%</f>
        <v>58.444681988241577</v>
      </c>
      <c r="U199" s="21">
        <f>Q199-H199</f>
        <v>-9.5815944175195114</v>
      </c>
      <c r="V199" s="21">
        <f>Q199-K199</f>
        <v>-11.704210814343909</v>
      </c>
      <c r="W199" s="20">
        <f>Q199-N199</f>
        <v>-10.096661532190353</v>
      </c>
      <c r="X199" s="41"/>
    </row>
    <row r="200" spans="1:24" ht="15.75" customHeight="1" thickBot="1" x14ac:dyDescent="0.3">
      <c r="A200" s="18"/>
      <c r="B200" s="17"/>
      <c r="C200" s="19"/>
      <c r="D200" s="13" t="s">
        <v>1037</v>
      </c>
      <c r="E200" s="13" t="s">
        <v>4</v>
      </c>
      <c r="F200" s="19"/>
      <c r="G200" s="10">
        <v>12578</v>
      </c>
      <c r="H200" s="13">
        <f>G200/F199%</f>
        <v>34.066410270299549</v>
      </c>
      <c r="I200" s="19"/>
      <c r="J200" s="10">
        <v>3553</v>
      </c>
      <c r="K200" s="13">
        <f>J200/I199%</f>
        <v>30.03381234150465</v>
      </c>
      <c r="L200" s="19"/>
      <c r="M200" s="10">
        <f>G200+J200</f>
        <v>16131</v>
      </c>
      <c r="N200" s="13">
        <f>M200/L199%</f>
        <v>33.087873318017721</v>
      </c>
      <c r="O200" s="19"/>
      <c r="P200" s="10">
        <v>35093</v>
      </c>
      <c r="Q200" s="13">
        <f>P200/O199%</f>
        <v>42.682867498601283</v>
      </c>
      <c r="R200" s="19"/>
      <c r="S200" s="10">
        <f>M200+P200</f>
        <v>51224</v>
      </c>
      <c r="T200" s="13">
        <f>S200/R199%</f>
        <v>39.111246850423761</v>
      </c>
      <c r="U200" s="13">
        <f>Q200-H200</f>
        <v>8.6164572283017336</v>
      </c>
      <c r="V200" s="13">
        <f>Q200-K200</f>
        <v>12.649055157096633</v>
      </c>
      <c r="W200" s="12">
        <f>Q200-N200</f>
        <v>9.5949941805835621</v>
      </c>
      <c r="X200" s="41"/>
    </row>
    <row r="201" spans="1:24" ht="15.75" customHeight="1" x14ac:dyDescent="0.25">
      <c r="A201" s="18"/>
      <c r="B201" s="17"/>
      <c r="C201" s="16">
        <v>2016</v>
      </c>
      <c r="D201" s="13" t="s">
        <v>1036</v>
      </c>
      <c r="E201" s="13" t="s">
        <v>2</v>
      </c>
      <c r="F201" s="14">
        <v>14145</v>
      </c>
      <c r="G201" s="10">
        <v>5486</v>
      </c>
      <c r="H201" s="13">
        <f>G201/F201%</f>
        <v>38.784022622834925</v>
      </c>
      <c r="I201" s="14">
        <v>8680</v>
      </c>
      <c r="J201" s="10">
        <v>2792</v>
      </c>
      <c r="K201" s="13">
        <f>J201/I201%</f>
        <v>32.165898617511523</v>
      </c>
      <c r="L201" s="14">
        <f>F201+I201</f>
        <v>22825</v>
      </c>
      <c r="M201" s="15">
        <f>G201+J201</f>
        <v>8278</v>
      </c>
      <c r="N201" s="13">
        <f>M201/L201%</f>
        <v>36.267250821467691</v>
      </c>
      <c r="O201" s="14">
        <v>98629</v>
      </c>
      <c r="P201" s="10">
        <v>36680</v>
      </c>
      <c r="Q201" s="13">
        <f>P201/O201%</f>
        <v>37.189873161037831</v>
      </c>
      <c r="R201" s="14">
        <f>L201+O201</f>
        <v>121454</v>
      </c>
      <c r="S201" s="10">
        <f>M201+P201</f>
        <v>44958</v>
      </c>
      <c r="T201" s="13">
        <f>S201/R201%</f>
        <v>37.016483606962311</v>
      </c>
      <c r="U201" s="13">
        <f>Q201-H201</f>
        <v>-1.5941494617970946</v>
      </c>
      <c r="V201" s="13">
        <f>Q201-K201</f>
        <v>5.0239745435263075</v>
      </c>
      <c r="W201" s="12">
        <f>Q201-N201</f>
        <v>0.92262233957013962</v>
      </c>
      <c r="X201" s="41"/>
    </row>
    <row r="202" spans="1:24" ht="15.75" customHeight="1" thickBot="1" x14ac:dyDescent="0.3">
      <c r="A202" s="11"/>
      <c r="B202" s="9"/>
      <c r="C202" s="9"/>
      <c r="D202" s="7" t="s">
        <v>1035</v>
      </c>
      <c r="E202" s="7" t="s">
        <v>0</v>
      </c>
      <c r="F202" s="9"/>
      <c r="G202" s="8">
        <v>6753</v>
      </c>
      <c r="H202" s="7">
        <f>G202/F201%</f>
        <v>47.741251325556739</v>
      </c>
      <c r="I202" s="9"/>
      <c r="J202" s="8">
        <v>4246</v>
      </c>
      <c r="K202" s="7">
        <f>J202/I201%</f>
        <v>48.917050691244242</v>
      </c>
      <c r="L202" s="9"/>
      <c r="M202" s="10">
        <f>G202+J202</f>
        <v>10999</v>
      </c>
      <c r="N202" s="7">
        <f>M202/L201%</f>
        <v>48.18838992332968</v>
      </c>
      <c r="O202" s="9"/>
      <c r="P202" s="8">
        <v>46006</v>
      </c>
      <c r="Q202" s="7">
        <f>P202/O201%</f>
        <v>46.64550994129516</v>
      </c>
      <c r="R202" s="9"/>
      <c r="S202" s="8">
        <f>M202+P202</f>
        <v>57005</v>
      </c>
      <c r="T202" s="7">
        <f>S202/R201%</f>
        <v>46.935465279035682</v>
      </c>
      <c r="U202" s="7">
        <f>Q202-H202</f>
        <v>-1.0957413842615793</v>
      </c>
      <c r="V202" s="7">
        <f>Q202-K202</f>
        <v>-2.2715407499490823</v>
      </c>
      <c r="W202" s="6">
        <f>Q202-N202</f>
        <v>-1.5428799820345205</v>
      </c>
      <c r="X202" s="41"/>
    </row>
    <row r="203" spans="1:24" ht="15.75" customHeight="1" x14ac:dyDescent="0.25">
      <c r="A203" s="25" t="s">
        <v>1034</v>
      </c>
      <c r="B203" s="24" t="s">
        <v>1033</v>
      </c>
      <c r="C203" s="23">
        <v>2020</v>
      </c>
      <c r="D203" s="21" t="s">
        <v>1031</v>
      </c>
      <c r="E203" s="21" t="s">
        <v>0</v>
      </c>
      <c r="F203" s="22">
        <v>34607</v>
      </c>
      <c r="G203" s="15">
        <v>23073</v>
      </c>
      <c r="H203" s="21">
        <f>G203/F203%</f>
        <v>66.671482648019193</v>
      </c>
      <c r="I203" s="22">
        <v>14905</v>
      </c>
      <c r="J203" s="15">
        <v>9728</v>
      </c>
      <c r="K203" s="21">
        <f>J203/I203%</f>
        <v>65.266689030526663</v>
      </c>
      <c r="L203" s="22">
        <f>F203+I203</f>
        <v>49512</v>
      </c>
      <c r="M203" s="15">
        <f>G203+J203</f>
        <v>32801</v>
      </c>
      <c r="N203" s="21">
        <f>M203/L203%</f>
        <v>66.248586201324926</v>
      </c>
      <c r="O203" s="22">
        <v>90831</v>
      </c>
      <c r="P203" s="15">
        <v>51413</v>
      </c>
      <c r="Q203" s="21">
        <f>P203/O203%</f>
        <v>56.602921909920624</v>
      </c>
      <c r="R203" s="22">
        <f>L203+O203</f>
        <v>140343</v>
      </c>
      <c r="S203" s="15">
        <f>M203+P203</f>
        <v>84214</v>
      </c>
      <c r="T203" s="21">
        <f>S203/R203%</f>
        <v>60.005842827928717</v>
      </c>
      <c r="U203" s="21">
        <f>Q203-H203</f>
        <v>-10.068560738098569</v>
      </c>
      <c r="V203" s="21">
        <f>Q203-K203</f>
        <v>-8.6637671206060389</v>
      </c>
      <c r="W203" s="20">
        <f>Q203-N203</f>
        <v>-9.6456642914043016</v>
      </c>
      <c r="X203" s="41"/>
    </row>
    <row r="204" spans="1:24" ht="15.75" customHeight="1" thickBot="1" x14ac:dyDescent="0.3">
      <c r="A204" s="18"/>
      <c r="B204" s="17"/>
      <c r="C204" s="19"/>
      <c r="D204" s="13" t="s">
        <v>1019</v>
      </c>
      <c r="E204" s="13" t="s">
        <v>4</v>
      </c>
      <c r="F204" s="19"/>
      <c r="G204" s="10">
        <v>11091</v>
      </c>
      <c r="H204" s="13">
        <f>G204/F203%</f>
        <v>32.048429508480943</v>
      </c>
      <c r="I204" s="19"/>
      <c r="J204" s="10">
        <v>4646</v>
      </c>
      <c r="K204" s="13">
        <f>J204/I203%</f>
        <v>31.170748071117071</v>
      </c>
      <c r="L204" s="19"/>
      <c r="M204" s="10">
        <f>G204+J204</f>
        <v>15737</v>
      </c>
      <c r="N204" s="13">
        <f>M204/L203%</f>
        <v>31.784213927936662</v>
      </c>
      <c r="O204" s="19"/>
      <c r="P204" s="10">
        <v>37398</v>
      </c>
      <c r="Q204" s="13">
        <f>P204/O203%</f>
        <v>41.173167751098198</v>
      </c>
      <c r="R204" s="19"/>
      <c r="S204" s="10">
        <f>M204+P204</f>
        <v>53135</v>
      </c>
      <c r="T204" s="13">
        <f>S204/R203%</f>
        <v>37.860812438098087</v>
      </c>
      <c r="U204" s="13">
        <f>Q204-H204</f>
        <v>9.124738242617255</v>
      </c>
      <c r="V204" s="13">
        <f>Q204-K204</f>
        <v>10.002419679981127</v>
      </c>
      <c r="W204" s="12">
        <f>Q204-N204</f>
        <v>9.3889538231615361</v>
      </c>
      <c r="X204" s="41"/>
    </row>
    <row r="205" spans="1:24" ht="15.75" customHeight="1" x14ac:dyDescent="0.25">
      <c r="A205" s="18"/>
      <c r="B205" s="17"/>
      <c r="C205" s="16">
        <v>2016</v>
      </c>
      <c r="D205" s="13" t="s">
        <v>1032</v>
      </c>
      <c r="E205" s="13" t="s">
        <v>2</v>
      </c>
      <c r="F205" s="14">
        <v>12673</v>
      </c>
      <c r="G205" s="10">
        <v>4496</v>
      </c>
      <c r="H205" s="13">
        <f>G205/F205%</f>
        <v>35.476998342933797</v>
      </c>
      <c r="I205" s="14">
        <v>8404</v>
      </c>
      <c r="J205" s="10">
        <v>2837</v>
      </c>
      <c r="K205" s="13">
        <f>J205/I205%</f>
        <v>33.757734412184675</v>
      </c>
      <c r="L205" s="14">
        <f>F205+I205</f>
        <v>21077</v>
      </c>
      <c r="M205" s="15">
        <f>G205+J205</f>
        <v>7333</v>
      </c>
      <c r="N205" s="13">
        <f>M205/L205%</f>
        <v>34.791478863215829</v>
      </c>
      <c r="O205" s="14">
        <v>88211</v>
      </c>
      <c r="P205" s="10">
        <v>32654</v>
      </c>
      <c r="Q205" s="13">
        <f>P205/O205%</f>
        <v>37.018058972237021</v>
      </c>
      <c r="R205" s="14">
        <f>L205+O205</f>
        <v>109288</v>
      </c>
      <c r="S205" s="10">
        <f>M205+P205</f>
        <v>39987</v>
      </c>
      <c r="T205" s="13">
        <f>S205/R205%</f>
        <v>36.588646511968371</v>
      </c>
      <c r="U205" s="13">
        <f>Q205-H205</f>
        <v>1.5410606293032245</v>
      </c>
      <c r="V205" s="13">
        <f>Q205-K205</f>
        <v>3.2603245600523465</v>
      </c>
      <c r="W205" s="12">
        <f>Q205-N205</f>
        <v>2.2265801090211923</v>
      </c>
      <c r="X205" s="41"/>
    </row>
    <row r="206" spans="1:24" ht="15.75" customHeight="1" thickBot="1" x14ac:dyDescent="0.3">
      <c r="A206" s="11"/>
      <c r="B206" s="9"/>
      <c r="C206" s="9"/>
      <c r="D206" s="7" t="s">
        <v>1031</v>
      </c>
      <c r="E206" s="7" t="s">
        <v>0</v>
      </c>
      <c r="F206" s="9"/>
      <c r="G206" s="8">
        <v>6290</v>
      </c>
      <c r="H206" s="7">
        <f>G206/F205%</f>
        <v>49.633078197743231</v>
      </c>
      <c r="I206" s="9"/>
      <c r="J206" s="8">
        <v>3839</v>
      </c>
      <c r="K206" s="7">
        <f>J206/I205%</f>
        <v>45.680628272251305</v>
      </c>
      <c r="L206" s="9"/>
      <c r="M206" s="10">
        <f>G206+J206</f>
        <v>10129</v>
      </c>
      <c r="N206" s="7">
        <f>M206/L205%</f>
        <v>48.05712387910993</v>
      </c>
      <c r="O206" s="9"/>
      <c r="P206" s="8">
        <v>40853</v>
      </c>
      <c r="Q206" s="7">
        <f>P206/O205%</f>
        <v>46.312818129258254</v>
      </c>
      <c r="R206" s="9"/>
      <c r="S206" s="8">
        <f>M206+P206</f>
        <v>50982</v>
      </c>
      <c r="T206" s="7">
        <f>S206/R205%</f>
        <v>46.649220408462043</v>
      </c>
      <c r="U206" s="7">
        <f>Q206-H206</f>
        <v>-3.320260068484977</v>
      </c>
      <c r="V206" s="7">
        <f>Q206-K206</f>
        <v>0.6321898570069493</v>
      </c>
      <c r="W206" s="6">
        <f>Q206-N206</f>
        <v>-1.7443057498516765</v>
      </c>
      <c r="X206" s="41"/>
    </row>
    <row r="207" spans="1:24" ht="15.75" customHeight="1" x14ac:dyDescent="0.25">
      <c r="A207" s="25" t="s">
        <v>1030</v>
      </c>
      <c r="B207" s="24" t="s">
        <v>1029</v>
      </c>
      <c r="C207" s="23">
        <v>2020</v>
      </c>
      <c r="D207" s="21" t="s">
        <v>1027</v>
      </c>
      <c r="E207" s="21" t="s">
        <v>0</v>
      </c>
      <c r="F207" s="22">
        <v>28486</v>
      </c>
      <c r="G207" s="15">
        <v>16509</v>
      </c>
      <c r="H207" s="21">
        <f>G207/F207%</f>
        <v>57.954784806571645</v>
      </c>
      <c r="I207" s="22">
        <v>9717</v>
      </c>
      <c r="J207" s="15">
        <v>5909</v>
      </c>
      <c r="K207" s="21">
        <f>J207/I207%</f>
        <v>60.810949881650714</v>
      </c>
      <c r="L207" s="22">
        <f>F207+I207</f>
        <v>38203</v>
      </c>
      <c r="M207" s="15">
        <f>G207+J207</f>
        <v>22418</v>
      </c>
      <c r="N207" s="21">
        <f>M207/L207%</f>
        <v>58.681255398790675</v>
      </c>
      <c r="O207" s="22">
        <v>57494</v>
      </c>
      <c r="P207" s="15">
        <v>27740</v>
      </c>
      <c r="Q207" s="21">
        <f>P207/O207%</f>
        <v>48.248512888301384</v>
      </c>
      <c r="R207" s="22">
        <f>L207+O207</f>
        <v>95697</v>
      </c>
      <c r="S207" s="15">
        <f>M207+P207</f>
        <v>50158</v>
      </c>
      <c r="T207" s="21">
        <f>S207/R207%</f>
        <v>52.413346290897309</v>
      </c>
      <c r="U207" s="21">
        <f>Q207-H207</f>
        <v>-9.7062719182702608</v>
      </c>
      <c r="V207" s="21">
        <f>Q207-K207</f>
        <v>-12.56243699334933</v>
      </c>
      <c r="W207" s="20">
        <f>Q207-N207</f>
        <v>-10.432742510489291</v>
      </c>
      <c r="X207" s="41"/>
    </row>
    <row r="208" spans="1:24" ht="15.75" customHeight="1" thickBot="1" x14ac:dyDescent="0.3">
      <c r="A208" s="18"/>
      <c r="B208" s="17"/>
      <c r="C208" s="19"/>
      <c r="D208" s="13" t="s">
        <v>1028</v>
      </c>
      <c r="E208" s="13" t="s">
        <v>4</v>
      </c>
      <c r="F208" s="19"/>
      <c r="G208" s="10">
        <v>10698</v>
      </c>
      <c r="H208" s="13">
        <f>G208/F207%</f>
        <v>37.555290318050972</v>
      </c>
      <c r="I208" s="19"/>
      <c r="J208" s="10">
        <v>3159</v>
      </c>
      <c r="K208" s="13">
        <f>J208/I207%</f>
        <v>32.510033961099104</v>
      </c>
      <c r="L208" s="19"/>
      <c r="M208" s="10">
        <f>G208+J208</f>
        <v>13857</v>
      </c>
      <c r="N208" s="13">
        <f>M208/L207%</f>
        <v>36.272020521948541</v>
      </c>
      <c r="O208" s="19"/>
      <c r="P208" s="10">
        <v>26391</v>
      </c>
      <c r="Q208" s="13">
        <f>P208/O207%</f>
        <v>45.902181097157957</v>
      </c>
      <c r="R208" s="19"/>
      <c r="S208" s="10">
        <f>M208+P208</f>
        <v>40248</v>
      </c>
      <c r="T208" s="13">
        <f>S208/R207%</f>
        <v>42.05774475688893</v>
      </c>
      <c r="U208" s="13">
        <f>Q208-H208</f>
        <v>8.3468907791069853</v>
      </c>
      <c r="V208" s="13">
        <f>Q208-K208</f>
        <v>13.392147136058853</v>
      </c>
      <c r="W208" s="12">
        <f>Q208-N208</f>
        <v>9.6301605752094162</v>
      </c>
      <c r="X208" s="41"/>
    </row>
    <row r="209" spans="1:24" ht="15.75" customHeight="1" x14ac:dyDescent="0.25">
      <c r="A209" s="18"/>
      <c r="B209" s="17"/>
      <c r="C209" s="16">
        <v>2016</v>
      </c>
      <c r="D209" s="13" t="s">
        <v>1028</v>
      </c>
      <c r="E209" s="13" t="s">
        <v>2</v>
      </c>
      <c r="F209" s="14">
        <v>11719</v>
      </c>
      <c r="G209" s="10">
        <v>5304</v>
      </c>
      <c r="H209" s="13">
        <f>G209/F209%</f>
        <v>45.259834456864922</v>
      </c>
      <c r="I209" s="14">
        <v>6481</v>
      </c>
      <c r="J209" s="10">
        <v>2592</v>
      </c>
      <c r="K209" s="13">
        <f>J209/I209%</f>
        <v>39.993828112945529</v>
      </c>
      <c r="L209" s="14">
        <f>F209+I209</f>
        <v>18200</v>
      </c>
      <c r="M209" s="15">
        <f>G209+J209</f>
        <v>7896</v>
      </c>
      <c r="N209" s="13">
        <f>M209/L209%</f>
        <v>43.384615384615387</v>
      </c>
      <c r="O209" s="14">
        <v>71767</v>
      </c>
      <c r="P209" s="10">
        <v>32666</v>
      </c>
      <c r="Q209" s="13">
        <f>P209/O209%</f>
        <v>45.516741677929971</v>
      </c>
      <c r="R209" s="14">
        <f>L209+O209</f>
        <v>89967</v>
      </c>
      <c r="S209" s="10">
        <f>M209+P209</f>
        <v>40562</v>
      </c>
      <c r="T209" s="13">
        <f>S209/R209%</f>
        <v>45.085420209632424</v>
      </c>
      <c r="U209" s="13">
        <f>Q209-H209</f>
        <v>0.25690722106504893</v>
      </c>
      <c r="V209" s="13">
        <f>Q209-K209</f>
        <v>5.5229135649844423</v>
      </c>
      <c r="W209" s="12">
        <f>Q209-N209</f>
        <v>2.1321262933145846</v>
      </c>
      <c r="X209" s="41"/>
    </row>
    <row r="210" spans="1:24" ht="15.75" customHeight="1" thickBot="1" x14ac:dyDescent="0.3">
      <c r="A210" s="11"/>
      <c r="B210" s="9"/>
      <c r="C210" s="9"/>
      <c r="D210" s="7" t="s">
        <v>1027</v>
      </c>
      <c r="E210" s="7" t="s">
        <v>0</v>
      </c>
      <c r="F210" s="9"/>
      <c r="G210" s="8">
        <v>6199</v>
      </c>
      <c r="H210" s="7">
        <f>G210/F209%</f>
        <v>52.897004863896235</v>
      </c>
      <c r="I210" s="9"/>
      <c r="J210" s="8">
        <v>3728</v>
      </c>
      <c r="K210" s="7">
        <f>J210/I209%</f>
        <v>57.521987347631537</v>
      </c>
      <c r="L210" s="9"/>
      <c r="M210" s="10">
        <f>G210+J210</f>
        <v>9927</v>
      </c>
      <c r="N210" s="7">
        <f>M210/L209%</f>
        <v>54.543956043956044</v>
      </c>
      <c r="O210" s="9"/>
      <c r="P210" s="8">
        <v>37568</v>
      </c>
      <c r="Q210" s="7">
        <f>P210/O209%</f>
        <v>52.347179065587248</v>
      </c>
      <c r="R210" s="9"/>
      <c r="S210" s="8">
        <f>M210+P210</f>
        <v>47495</v>
      </c>
      <c r="T210" s="7">
        <f>S210/R209%</f>
        <v>52.79157913457157</v>
      </c>
      <c r="U210" s="7">
        <f>Q210-H210</f>
        <v>-0.54982579830898715</v>
      </c>
      <c r="V210" s="7">
        <f>Q210-K210</f>
        <v>-5.1748082820442889</v>
      </c>
      <c r="W210" s="6">
        <f>Q210-N210</f>
        <v>-2.1967769783687956</v>
      </c>
      <c r="X210" s="41"/>
    </row>
    <row r="211" spans="1:24" ht="15.75" customHeight="1" x14ac:dyDescent="0.25">
      <c r="A211" s="25" t="s">
        <v>1026</v>
      </c>
      <c r="B211" s="24" t="s">
        <v>1025</v>
      </c>
      <c r="C211" s="23">
        <v>2020</v>
      </c>
      <c r="D211" s="21" t="s">
        <v>1023</v>
      </c>
      <c r="E211" s="21" t="s">
        <v>0</v>
      </c>
      <c r="F211" s="22">
        <v>38905</v>
      </c>
      <c r="G211" s="15">
        <v>24982</v>
      </c>
      <c r="H211" s="21">
        <f>G211/F211%</f>
        <v>64.21282611489525</v>
      </c>
      <c r="I211" s="22">
        <v>14597</v>
      </c>
      <c r="J211" s="15">
        <v>9002</v>
      </c>
      <c r="K211" s="21">
        <f>J211/I211%</f>
        <v>61.670206206754813</v>
      </c>
      <c r="L211" s="22">
        <f>F211+I211</f>
        <v>53502</v>
      </c>
      <c r="M211" s="15">
        <f>G211+J211</f>
        <v>33984</v>
      </c>
      <c r="N211" s="21">
        <f>M211/L211%</f>
        <v>63.519120780531573</v>
      </c>
      <c r="O211" s="22">
        <v>85979</v>
      </c>
      <c r="P211" s="15">
        <v>45314</v>
      </c>
      <c r="Q211" s="21">
        <f>P211/O211%</f>
        <v>52.703567150118054</v>
      </c>
      <c r="R211" s="22">
        <f>L211+O211</f>
        <v>139481</v>
      </c>
      <c r="S211" s="15">
        <f>M211+P211</f>
        <v>79298</v>
      </c>
      <c r="T211" s="21">
        <f>S211/R211%</f>
        <v>56.852187753170682</v>
      </c>
      <c r="U211" s="21">
        <f>Q211-H211</f>
        <v>-11.509258964777196</v>
      </c>
      <c r="V211" s="21">
        <f>Q211-K211</f>
        <v>-8.9666390566367582</v>
      </c>
      <c r="W211" s="20">
        <f>Q211-N211</f>
        <v>-10.815553630413518</v>
      </c>
      <c r="X211" s="41"/>
    </row>
    <row r="212" spans="1:24" ht="15.75" customHeight="1" thickBot="1" x14ac:dyDescent="0.3">
      <c r="A212" s="18"/>
      <c r="B212" s="17"/>
      <c r="C212" s="19"/>
      <c r="D212" s="13" t="s">
        <v>1024</v>
      </c>
      <c r="E212" s="13" t="s">
        <v>4</v>
      </c>
      <c r="F212" s="19"/>
      <c r="G212" s="10">
        <v>12358</v>
      </c>
      <c r="H212" s="13">
        <f>G212/F211%</f>
        <v>31.764554684487855</v>
      </c>
      <c r="I212" s="19"/>
      <c r="J212" s="10">
        <v>4590</v>
      </c>
      <c r="K212" s="13">
        <f>J212/I211%</f>
        <v>31.444817428238679</v>
      </c>
      <c r="L212" s="19"/>
      <c r="M212" s="10">
        <f>G212+J212</f>
        <v>16948</v>
      </c>
      <c r="N212" s="13">
        <f>M212/L211%</f>
        <v>31.677320474000972</v>
      </c>
      <c r="O212" s="19"/>
      <c r="P212" s="10">
        <v>35482</v>
      </c>
      <c r="Q212" s="13">
        <f>P212/O211%</f>
        <v>41.268216657555918</v>
      </c>
      <c r="R212" s="19"/>
      <c r="S212" s="10">
        <f>M212+P212</f>
        <v>52430</v>
      </c>
      <c r="T212" s="13">
        <f>S212/R211%</f>
        <v>37.589349086972419</v>
      </c>
      <c r="U212" s="13">
        <f>Q212-H212</f>
        <v>9.5036619730680627</v>
      </c>
      <c r="V212" s="13">
        <f>Q212-K212</f>
        <v>9.8233992293172392</v>
      </c>
      <c r="W212" s="12">
        <f>Q212-N212</f>
        <v>9.5908961835549462</v>
      </c>
      <c r="X212" s="41"/>
    </row>
    <row r="213" spans="1:24" ht="15.75" customHeight="1" x14ac:dyDescent="0.25">
      <c r="A213" s="18"/>
      <c r="B213" s="17"/>
      <c r="C213" s="16">
        <v>2016</v>
      </c>
      <c r="D213" s="13" t="s">
        <v>649</v>
      </c>
      <c r="E213" s="13" t="s">
        <v>2</v>
      </c>
      <c r="F213" s="14">
        <v>15596</v>
      </c>
      <c r="G213" s="10">
        <v>4847</v>
      </c>
      <c r="H213" s="13">
        <f>G213/F213%</f>
        <v>31.078481661964606</v>
      </c>
      <c r="I213" s="14">
        <v>8844</v>
      </c>
      <c r="J213" s="10">
        <v>2587</v>
      </c>
      <c r="K213" s="13">
        <f>J213/I213%</f>
        <v>29.251469923111713</v>
      </c>
      <c r="L213" s="14">
        <f>F213+I213</f>
        <v>24440</v>
      </c>
      <c r="M213" s="15">
        <f>G213+J213</f>
        <v>7434</v>
      </c>
      <c r="N213" s="13">
        <f>M213/L213%</f>
        <v>30.417348608837969</v>
      </c>
      <c r="O213" s="14">
        <v>89150</v>
      </c>
      <c r="P213" s="10">
        <v>27908</v>
      </c>
      <c r="Q213" s="13">
        <f>P213/O213%</f>
        <v>31.304542905215929</v>
      </c>
      <c r="R213" s="14">
        <f>L213+O213</f>
        <v>113590</v>
      </c>
      <c r="S213" s="10">
        <f>M213+P213</f>
        <v>35342</v>
      </c>
      <c r="T213" s="13">
        <f>S213/R213%</f>
        <v>31.113654370983358</v>
      </c>
      <c r="U213" s="13">
        <f>Q213-H213</f>
        <v>0.22606124325132271</v>
      </c>
      <c r="V213" s="13">
        <f>Q213-K213</f>
        <v>2.0530729821042151</v>
      </c>
      <c r="W213" s="12">
        <f>Q213-N213</f>
        <v>0.88719429637795955</v>
      </c>
      <c r="X213" s="41"/>
    </row>
    <row r="214" spans="1:24" ht="15.75" customHeight="1" thickBot="1" x14ac:dyDescent="0.3">
      <c r="A214" s="11"/>
      <c r="B214" s="9"/>
      <c r="C214" s="9"/>
      <c r="D214" s="7" t="s">
        <v>1023</v>
      </c>
      <c r="E214" s="7" t="s">
        <v>0</v>
      </c>
      <c r="F214" s="9"/>
      <c r="G214" s="8">
        <v>7618</v>
      </c>
      <c r="H214" s="7">
        <f>G214/F213%</f>
        <v>48.845857912285197</v>
      </c>
      <c r="I214" s="9"/>
      <c r="J214" s="8">
        <v>4126</v>
      </c>
      <c r="K214" s="7">
        <f>J214/I213%</f>
        <v>46.653098145635461</v>
      </c>
      <c r="L214" s="9"/>
      <c r="M214" s="10">
        <f>G214+J214</f>
        <v>11744</v>
      </c>
      <c r="N214" s="7">
        <f>M214/L213%</f>
        <v>48.052373158756133</v>
      </c>
      <c r="O214" s="9"/>
      <c r="P214" s="8">
        <v>40465</v>
      </c>
      <c r="Q214" s="7">
        <f>P214/O213%</f>
        <v>45.389792484576553</v>
      </c>
      <c r="R214" s="9"/>
      <c r="S214" s="8">
        <f>M214+P214</f>
        <v>52209</v>
      </c>
      <c r="T214" s="7">
        <f>S214/R213%</f>
        <v>45.962672770490357</v>
      </c>
      <c r="U214" s="7">
        <f>Q214-H214</f>
        <v>-3.4560654277086442</v>
      </c>
      <c r="V214" s="7">
        <f>Q214-K214</f>
        <v>-1.263305661058908</v>
      </c>
      <c r="W214" s="6">
        <f>Q214-N214</f>
        <v>-2.6625806741795799</v>
      </c>
      <c r="X214" s="41"/>
    </row>
    <row r="215" spans="1:24" ht="15.75" customHeight="1" x14ac:dyDescent="0.25">
      <c r="A215" s="25" t="s">
        <v>1022</v>
      </c>
      <c r="B215" s="24" t="s">
        <v>1021</v>
      </c>
      <c r="C215" s="23">
        <v>2020</v>
      </c>
      <c r="D215" s="21" t="s">
        <v>1018</v>
      </c>
      <c r="E215" s="21" t="s">
        <v>0</v>
      </c>
      <c r="F215" s="22">
        <v>40273</v>
      </c>
      <c r="G215" s="15">
        <v>24347</v>
      </c>
      <c r="H215" s="21">
        <f>G215/F215%</f>
        <v>60.454895339309211</v>
      </c>
      <c r="I215" s="22">
        <v>14237</v>
      </c>
      <c r="J215" s="15">
        <v>8660</v>
      </c>
      <c r="K215" s="21">
        <f>J215/I215%</f>
        <v>60.827421507340027</v>
      </c>
      <c r="L215" s="22">
        <f>F215+I215</f>
        <v>54510</v>
      </c>
      <c r="M215" s="15">
        <f>G215+J215</f>
        <v>33007</v>
      </c>
      <c r="N215" s="21">
        <f>M215/L215%</f>
        <v>60.552192258301226</v>
      </c>
      <c r="O215" s="22">
        <v>95224</v>
      </c>
      <c r="P215" s="15">
        <v>48709</v>
      </c>
      <c r="Q215" s="21">
        <f>P215/O215%</f>
        <v>51.15202049903386</v>
      </c>
      <c r="R215" s="22">
        <f>L215+O215</f>
        <v>149734</v>
      </c>
      <c r="S215" s="15">
        <f>M215+P215</f>
        <v>81716</v>
      </c>
      <c r="T215" s="21">
        <f>S215/R215%</f>
        <v>54.574111424259023</v>
      </c>
      <c r="U215" s="21">
        <f>Q215-H215</f>
        <v>-9.3028748402753507</v>
      </c>
      <c r="V215" s="21">
        <f>Q215-K215</f>
        <v>-9.6754010083061672</v>
      </c>
      <c r="W215" s="20">
        <f>Q215-N215</f>
        <v>-9.4001717592673657</v>
      </c>
      <c r="X215" s="41"/>
    </row>
    <row r="216" spans="1:24" ht="15.75" customHeight="1" thickBot="1" x14ac:dyDescent="0.3">
      <c r="A216" s="18"/>
      <c r="B216" s="17"/>
      <c r="C216" s="19"/>
      <c r="D216" s="13" t="s">
        <v>1020</v>
      </c>
      <c r="E216" s="13" t="s">
        <v>4</v>
      </c>
      <c r="F216" s="19"/>
      <c r="G216" s="10">
        <v>13376</v>
      </c>
      <c r="H216" s="13">
        <f>G216/F215%</f>
        <v>33.213319097161872</v>
      </c>
      <c r="I216" s="19"/>
      <c r="J216" s="10">
        <v>4345</v>
      </c>
      <c r="K216" s="13">
        <f>J216/I215%</f>
        <v>30.5190700287982</v>
      </c>
      <c r="L216" s="19"/>
      <c r="M216" s="10">
        <f>G216+J216</f>
        <v>17721</v>
      </c>
      <c r="N216" s="13">
        <f>M216/L215%</f>
        <v>32.509631260319203</v>
      </c>
      <c r="O216" s="19"/>
      <c r="P216" s="10">
        <v>38938</v>
      </c>
      <c r="Q216" s="13">
        <f>P216/O215%</f>
        <v>40.890951860875411</v>
      </c>
      <c r="R216" s="19"/>
      <c r="S216" s="10">
        <f>M216+P216</f>
        <v>56659</v>
      </c>
      <c r="T216" s="13">
        <f>S216/R215%</f>
        <v>37.839769190698171</v>
      </c>
      <c r="U216" s="13">
        <f>Q216-H216</f>
        <v>7.6776327637135395</v>
      </c>
      <c r="V216" s="13">
        <f>Q216-K216</f>
        <v>10.371881832077211</v>
      </c>
      <c r="W216" s="12">
        <f>Q216-N216</f>
        <v>8.381320600556208</v>
      </c>
      <c r="X216" s="41"/>
    </row>
    <row r="217" spans="1:24" ht="15.75" customHeight="1" x14ac:dyDescent="0.25">
      <c r="A217" s="18"/>
      <c r="B217" s="17"/>
      <c r="C217" s="16">
        <v>2016</v>
      </c>
      <c r="D217" s="13" t="s">
        <v>1019</v>
      </c>
      <c r="E217" s="13" t="s">
        <v>2</v>
      </c>
      <c r="F217" s="14">
        <v>15337</v>
      </c>
      <c r="G217" s="10">
        <v>5581</v>
      </c>
      <c r="H217" s="13">
        <f>G217/F217%</f>
        <v>36.389124339831781</v>
      </c>
      <c r="I217" s="14">
        <v>9107</v>
      </c>
      <c r="J217" s="10">
        <v>2850</v>
      </c>
      <c r="K217" s="13">
        <f>J217/I217%</f>
        <v>31.294608542879107</v>
      </c>
      <c r="L217" s="14">
        <f>F217+I217</f>
        <v>24444</v>
      </c>
      <c r="M217" s="15">
        <f>G217+J217</f>
        <v>8431</v>
      </c>
      <c r="N217" s="13">
        <f>M217/L217%</f>
        <v>34.491081656030111</v>
      </c>
      <c r="O217" s="14">
        <v>97893</v>
      </c>
      <c r="P217" s="10">
        <v>35262</v>
      </c>
      <c r="Q217" s="13">
        <f>P217/O217%</f>
        <v>36.020961662223044</v>
      </c>
      <c r="R217" s="14">
        <f>L217+O217</f>
        <v>122337</v>
      </c>
      <c r="S217" s="10">
        <f>M217+P217</f>
        <v>43693</v>
      </c>
      <c r="T217" s="13">
        <f>S217/R217%</f>
        <v>35.715278288661651</v>
      </c>
      <c r="U217" s="13">
        <f>Q217-H217</f>
        <v>-0.368162677608737</v>
      </c>
      <c r="V217" s="13">
        <f>Q217-K217</f>
        <v>4.726353119343937</v>
      </c>
      <c r="W217" s="12">
        <f>Q217-N217</f>
        <v>1.5298800061929327</v>
      </c>
      <c r="X217" s="41"/>
    </row>
    <row r="218" spans="1:24" ht="15.75" customHeight="1" thickBot="1" x14ac:dyDescent="0.3">
      <c r="A218" s="11"/>
      <c r="B218" s="9"/>
      <c r="C218" s="9"/>
      <c r="D218" s="7" t="s">
        <v>1018</v>
      </c>
      <c r="E218" s="7" t="s">
        <v>0</v>
      </c>
      <c r="F218" s="9"/>
      <c r="G218" s="8">
        <v>8122</v>
      </c>
      <c r="H218" s="7">
        <f>G218/F217%</f>
        <v>52.956901610484451</v>
      </c>
      <c r="I218" s="9"/>
      <c r="J218" s="8">
        <v>4834</v>
      </c>
      <c r="K218" s="7">
        <f>J218/I217%</f>
        <v>53.080048314483371</v>
      </c>
      <c r="L218" s="9"/>
      <c r="M218" s="10">
        <f>G218+J218</f>
        <v>12956</v>
      </c>
      <c r="N218" s="7">
        <f>M218/L217%</f>
        <v>53.002781868761254</v>
      </c>
      <c r="O218" s="9"/>
      <c r="P218" s="8">
        <v>49452</v>
      </c>
      <c r="Q218" s="7">
        <f>P218/O217%</f>
        <v>50.51638012932488</v>
      </c>
      <c r="R218" s="9"/>
      <c r="S218" s="8">
        <f>M218+P218</f>
        <v>62408</v>
      </c>
      <c r="T218" s="7">
        <f>S218/R217%</f>
        <v>51.013184890916079</v>
      </c>
      <c r="U218" s="7">
        <f>Q218-H218</f>
        <v>-2.4405214811595712</v>
      </c>
      <c r="V218" s="7">
        <f>Q218-K218</f>
        <v>-2.563668185158491</v>
      </c>
      <c r="W218" s="6">
        <f>Q218-N218</f>
        <v>-2.4864017394363742</v>
      </c>
      <c r="X218" s="41"/>
    </row>
    <row r="219" spans="1:24" ht="15.75" customHeight="1" x14ac:dyDescent="0.25">
      <c r="A219" s="25" t="s">
        <v>1017</v>
      </c>
      <c r="B219" s="24" t="s">
        <v>1016</v>
      </c>
      <c r="C219" s="23">
        <v>2020</v>
      </c>
      <c r="D219" s="21" t="s">
        <v>1013</v>
      </c>
      <c r="E219" s="21" t="s">
        <v>0</v>
      </c>
      <c r="F219" s="22">
        <v>42690</v>
      </c>
      <c r="G219" s="15">
        <v>27722</v>
      </c>
      <c r="H219" s="21">
        <f>G219/F219%</f>
        <v>64.937924572499412</v>
      </c>
      <c r="I219" s="22">
        <v>13413</v>
      </c>
      <c r="J219" s="15">
        <v>8794</v>
      </c>
      <c r="K219" s="21">
        <f>J219/I219%</f>
        <v>65.563259524342058</v>
      </c>
      <c r="L219" s="22">
        <f>F219+I219</f>
        <v>56103</v>
      </c>
      <c r="M219" s="15">
        <f>G219+J219</f>
        <v>36516</v>
      </c>
      <c r="N219" s="21">
        <f>M219/L219%</f>
        <v>65.087428479760447</v>
      </c>
      <c r="O219" s="22">
        <v>72972</v>
      </c>
      <c r="P219" s="15">
        <v>40018</v>
      </c>
      <c r="Q219" s="21">
        <f>P219/O219%</f>
        <v>54.840212684317272</v>
      </c>
      <c r="R219" s="22">
        <f>L219+O219</f>
        <v>129075</v>
      </c>
      <c r="S219" s="15">
        <f>M219+P219</f>
        <v>76534</v>
      </c>
      <c r="T219" s="21">
        <f>S219/R219%</f>
        <v>59.294208793337205</v>
      </c>
      <c r="U219" s="21">
        <f>Q219-H219</f>
        <v>-10.09771188818214</v>
      </c>
      <c r="V219" s="21">
        <f>Q219-K219</f>
        <v>-10.723046840024786</v>
      </c>
      <c r="W219" s="20">
        <f>Q219-N219</f>
        <v>-10.247215795443175</v>
      </c>
      <c r="X219" s="41"/>
    </row>
    <row r="220" spans="1:24" ht="15.75" customHeight="1" thickBot="1" x14ac:dyDescent="0.3">
      <c r="A220" s="18"/>
      <c r="B220" s="17"/>
      <c r="C220" s="19"/>
      <c r="D220" s="13" t="s">
        <v>1015</v>
      </c>
      <c r="E220" s="13" t="s">
        <v>4</v>
      </c>
      <c r="F220" s="19"/>
      <c r="G220" s="10">
        <v>12974</v>
      </c>
      <c r="H220" s="13">
        <f>G220/F219%</f>
        <v>30.391192316701805</v>
      </c>
      <c r="I220" s="19"/>
      <c r="J220" s="10">
        <v>3791</v>
      </c>
      <c r="K220" s="13">
        <f>J220/I219%</f>
        <v>28.263624841571609</v>
      </c>
      <c r="L220" s="19"/>
      <c r="M220" s="10">
        <f>G220+J220</f>
        <v>16765</v>
      </c>
      <c r="N220" s="13">
        <f>M220/L219%</f>
        <v>29.882537475714312</v>
      </c>
      <c r="O220" s="19"/>
      <c r="P220" s="10">
        <v>28707</v>
      </c>
      <c r="Q220" s="13">
        <f>P220/O219%</f>
        <v>39.339746752178918</v>
      </c>
      <c r="R220" s="19"/>
      <c r="S220" s="10">
        <f>M220+P220</f>
        <v>45472</v>
      </c>
      <c r="T220" s="13">
        <f>S220/R219%</f>
        <v>35.229130350571374</v>
      </c>
      <c r="U220" s="13">
        <f>Q220-H220</f>
        <v>8.9485544354771136</v>
      </c>
      <c r="V220" s="13">
        <f>Q220-K220</f>
        <v>11.076121910607309</v>
      </c>
      <c r="W220" s="12">
        <f>Q220-N220</f>
        <v>9.4572092764646065</v>
      </c>
      <c r="X220" s="41"/>
    </row>
    <row r="221" spans="1:24" ht="15.75" customHeight="1" x14ac:dyDescent="0.25">
      <c r="A221" s="18"/>
      <c r="B221" s="17"/>
      <c r="C221" s="16">
        <v>2016</v>
      </c>
      <c r="D221" s="13" t="s">
        <v>1014</v>
      </c>
      <c r="E221" s="13" t="s">
        <v>2</v>
      </c>
      <c r="F221" s="14">
        <v>15517</v>
      </c>
      <c r="G221" s="10">
        <v>5132</v>
      </c>
      <c r="H221" s="13">
        <f>G221/F221%</f>
        <v>33.073403364052332</v>
      </c>
      <c r="I221" s="14">
        <v>7394</v>
      </c>
      <c r="J221" s="10">
        <v>2060</v>
      </c>
      <c r="K221" s="13">
        <f>J221/I221%</f>
        <v>27.86042737354612</v>
      </c>
      <c r="L221" s="14">
        <f>F221+I221</f>
        <v>22911</v>
      </c>
      <c r="M221" s="15">
        <f>G221+J221</f>
        <v>7192</v>
      </c>
      <c r="N221" s="13">
        <f>M221/L221%</f>
        <v>31.391034874077953</v>
      </c>
      <c r="O221" s="14">
        <v>78534</v>
      </c>
      <c r="P221" s="10">
        <v>26147</v>
      </c>
      <c r="Q221" s="13">
        <f>P221/O221%</f>
        <v>33.293859984210656</v>
      </c>
      <c r="R221" s="14">
        <f>L221+O221</f>
        <v>101445</v>
      </c>
      <c r="S221" s="10">
        <f>M221+P221</f>
        <v>33339</v>
      </c>
      <c r="T221" s="13">
        <f>S221/R221%</f>
        <v>32.86411355907142</v>
      </c>
      <c r="U221" s="13">
        <f>Q221-H221</f>
        <v>0.22045662015832335</v>
      </c>
      <c r="V221" s="13">
        <f>Q221-K221</f>
        <v>5.4334326106645356</v>
      </c>
      <c r="W221" s="12">
        <f>Q221-N221</f>
        <v>1.9028251101327029</v>
      </c>
      <c r="X221" s="41"/>
    </row>
    <row r="222" spans="1:24" ht="15.75" customHeight="1" thickBot="1" x14ac:dyDescent="0.3">
      <c r="A222" s="11"/>
      <c r="B222" s="9"/>
      <c r="C222" s="9"/>
      <c r="D222" s="7" t="s">
        <v>1013</v>
      </c>
      <c r="E222" s="7" t="s">
        <v>0</v>
      </c>
      <c r="F222" s="9"/>
      <c r="G222" s="8">
        <v>6939</v>
      </c>
      <c r="H222" s="7">
        <f>G222/F221%</f>
        <v>44.718695624154158</v>
      </c>
      <c r="I222" s="9"/>
      <c r="J222" s="8">
        <v>3678</v>
      </c>
      <c r="K222" s="7">
        <f>J222/I221%</f>
        <v>49.743034893156612</v>
      </c>
      <c r="L222" s="9"/>
      <c r="M222" s="10">
        <f>G222+J222</f>
        <v>10617</v>
      </c>
      <c r="N222" s="7">
        <f>M222/L221%</f>
        <v>46.340185936886208</v>
      </c>
      <c r="O222" s="9"/>
      <c r="P222" s="8">
        <v>34036</v>
      </c>
      <c r="Q222" s="7">
        <f>P222/O221%</f>
        <v>43.339190669009596</v>
      </c>
      <c r="R222" s="9"/>
      <c r="S222" s="8">
        <f>M222+P222</f>
        <v>44653</v>
      </c>
      <c r="T222" s="7">
        <f>S222/R221%</f>
        <v>44.01695500024644</v>
      </c>
      <c r="U222" s="7">
        <f>Q222-H222</f>
        <v>-1.3795049551445615</v>
      </c>
      <c r="V222" s="7">
        <f>Q222-K222</f>
        <v>-6.403844224147015</v>
      </c>
      <c r="W222" s="6">
        <f>Q222-N222</f>
        <v>-3.0009952678766112</v>
      </c>
      <c r="X222" s="41"/>
    </row>
    <row r="223" spans="1:24" ht="15.75" customHeight="1" x14ac:dyDescent="0.25">
      <c r="A223" s="25" t="s">
        <v>1012</v>
      </c>
      <c r="B223" s="24" t="s">
        <v>1011</v>
      </c>
      <c r="C223" s="23">
        <v>2020</v>
      </c>
      <c r="D223" s="21" t="s">
        <v>1010</v>
      </c>
      <c r="E223" s="21" t="s">
        <v>0</v>
      </c>
      <c r="F223" s="22">
        <v>39810</v>
      </c>
      <c r="G223" s="15">
        <v>23652</v>
      </c>
      <c r="H223" s="21">
        <f>G223/F223%</f>
        <v>59.412207987942722</v>
      </c>
      <c r="I223" s="22">
        <v>13116</v>
      </c>
      <c r="J223" s="15">
        <v>8154</v>
      </c>
      <c r="K223" s="21">
        <f>J223/I223%</f>
        <v>62.168344007319305</v>
      </c>
      <c r="L223" s="22">
        <f>F223+I223</f>
        <v>52926</v>
      </c>
      <c r="M223" s="15">
        <f>G223+J223</f>
        <v>31806</v>
      </c>
      <c r="N223" s="21">
        <f>M223/L223%</f>
        <v>60.095227298492233</v>
      </c>
      <c r="O223" s="22">
        <v>68785</v>
      </c>
      <c r="P223" s="15">
        <v>33924</v>
      </c>
      <c r="Q223" s="21">
        <f>P223/O223%</f>
        <v>49.318892200334375</v>
      </c>
      <c r="R223" s="22">
        <f>L223+O223</f>
        <v>121711</v>
      </c>
      <c r="S223" s="15">
        <f>M223+P223</f>
        <v>65730</v>
      </c>
      <c r="T223" s="21">
        <f>S223/R223%</f>
        <v>54.004979007649276</v>
      </c>
      <c r="U223" s="21">
        <f>Q223-H223</f>
        <v>-10.093315787608347</v>
      </c>
      <c r="V223" s="21">
        <f>Q223-K223</f>
        <v>-12.849451806984931</v>
      </c>
      <c r="W223" s="20">
        <f>Q223-N223</f>
        <v>-10.776335098157858</v>
      </c>
      <c r="X223" s="41"/>
    </row>
    <row r="224" spans="1:24" ht="15.75" customHeight="1" thickBot="1" x14ac:dyDescent="0.3">
      <c r="A224" s="18"/>
      <c r="B224" s="17"/>
      <c r="C224" s="19"/>
      <c r="D224" s="13" t="s">
        <v>1009</v>
      </c>
      <c r="E224" s="13" t="s">
        <v>4</v>
      </c>
      <c r="F224" s="19"/>
      <c r="G224" s="10">
        <v>14465</v>
      </c>
      <c r="H224" s="13">
        <f>G224/F223%</f>
        <v>36.33509168550615</v>
      </c>
      <c r="I224" s="19"/>
      <c r="J224" s="10">
        <v>4220</v>
      </c>
      <c r="K224" s="13">
        <f>J224/I223%</f>
        <v>32.174443427874351</v>
      </c>
      <c r="L224" s="19"/>
      <c r="M224" s="10">
        <f>G224+J224</f>
        <v>18685</v>
      </c>
      <c r="N224" s="13">
        <f>M224/L223%</f>
        <v>35.304009371575411</v>
      </c>
      <c r="O224" s="19"/>
      <c r="P224" s="10">
        <v>31484</v>
      </c>
      <c r="Q224" s="13">
        <f>P224/O223%</f>
        <v>45.771607181798359</v>
      </c>
      <c r="R224" s="19"/>
      <c r="S224" s="10">
        <f>M224+P224</f>
        <v>50169</v>
      </c>
      <c r="T224" s="13">
        <f>S224/R223%</f>
        <v>41.219774712228151</v>
      </c>
      <c r="U224" s="13">
        <f>Q224-H224</f>
        <v>9.4365154962922091</v>
      </c>
      <c r="V224" s="13">
        <f>Q224-K224</f>
        <v>13.597163753924008</v>
      </c>
      <c r="W224" s="12">
        <f>Q224-N224</f>
        <v>10.467597810222948</v>
      </c>
      <c r="X224" s="41"/>
    </row>
    <row r="225" spans="1:24" ht="15.75" customHeight="1" x14ac:dyDescent="0.25">
      <c r="A225" s="18"/>
      <c r="B225" s="17"/>
      <c r="C225" s="16">
        <v>2016</v>
      </c>
      <c r="D225" s="13" t="s">
        <v>1009</v>
      </c>
      <c r="E225" s="13" t="s">
        <v>2</v>
      </c>
      <c r="F225" s="14">
        <v>18934</v>
      </c>
      <c r="G225" s="10">
        <v>9227</v>
      </c>
      <c r="H225" s="13">
        <f>G225/F225%</f>
        <v>48.732438998626805</v>
      </c>
      <c r="I225" s="14">
        <v>8941</v>
      </c>
      <c r="J225" s="10">
        <v>3184</v>
      </c>
      <c r="K225" s="13">
        <f>J225/I225%</f>
        <v>35.611229168996758</v>
      </c>
      <c r="L225" s="14">
        <f>F225+I225</f>
        <v>27875</v>
      </c>
      <c r="M225" s="15">
        <f>G225+J225</f>
        <v>12411</v>
      </c>
      <c r="N225" s="13">
        <f>M225/L225%</f>
        <v>44.5237668161435</v>
      </c>
      <c r="O225" s="14">
        <v>87919</v>
      </c>
      <c r="P225" s="10">
        <v>37303</v>
      </c>
      <c r="Q225" s="13">
        <f>P225/O225%</f>
        <v>42.428826533513799</v>
      </c>
      <c r="R225" s="14">
        <f>L225+O225</f>
        <v>115794</v>
      </c>
      <c r="S225" s="10">
        <f>M225+P225</f>
        <v>49714</v>
      </c>
      <c r="T225" s="13">
        <f>S225/R225%</f>
        <v>42.933139886349892</v>
      </c>
      <c r="U225" s="13">
        <f>Q225-H225</f>
        <v>-6.3036124651130052</v>
      </c>
      <c r="V225" s="13">
        <f>Q225-K225</f>
        <v>6.8175973645170416</v>
      </c>
      <c r="W225" s="12">
        <f>Q225-N225</f>
        <v>-2.0949402826297003</v>
      </c>
      <c r="X225" s="41"/>
    </row>
    <row r="226" spans="1:24" ht="15.75" customHeight="1" thickBot="1" x14ac:dyDescent="0.3">
      <c r="A226" s="11"/>
      <c r="B226" s="9"/>
      <c r="C226" s="9"/>
      <c r="D226" s="7" t="s">
        <v>1008</v>
      </c>
      <c r="E226" s="7" t="s">
        <v>0</v>
      </c>
      <c r="F226" s="9"/>
      <c r="G226" s="8">
        <v>6609</v>
      </c>
      <c r="H226" s="7">
        <f>G226/F225%</f>
        <v>34.90546107531425</v>
      </c>
      <c r="I226" s="9"/>
      <c r="J226" s="8">
        <v>3883</v>
      </c>
      <c r="K226" s="7">
        <f>J226/I225%</f>
        <v>43.429146627893971</v>
      </c>
      <c r="L226" s="9"/>
      <c r="M226" s="10">
        <f>G226+J226</f>
        <v>10492</v>
      </c>
      <c r="N226" s="7">
        <f>M226/L225%</f>
        <v>37.639461883408075</v>
      </c>
      <c r="O226" s="9"/>
      <c r="P226" s="8">
        <v>34054</v>
      </c>
      <c r="Q226" s="7">
        <f>P226/O225%</f>
        <v>38.733379588029891</v>
      </c>
      <c r="R226" s="9"/>
      <c r="S226" s="8">
        <f>M226+P226</f>
        <v>44546</v>
      </c>
      <c r="T226" s="7">
        <f>S226/R225%</f>
        <v>38.470041625645543</v>
      </c>
      <c r="U226" s="7">
        <f>Q226-H226</f>
        <v>3.827918512715641</v>
      </c>
      <c r="V226" s="7">
        <f>Q226-K226</f>
        <v>-4.6957670398640801</v>
      </c>
      <c r="W226" s="6">
        <f>Q226-N226</f>
        <v>1.0939177046218163</v>
      </c>
      <c r="X226" s="41"/>
    </row>
    <row r="227" spans="1:24" ht="15.75" customHeight="1" x14ac:dyDescent="0.25">
      <c r="A227" s="25" t="s">
        <v>1007</v>
      </c>
      <c r="B227" s="24" t="s">
        <v>1006</v>
      </c>
      <c r="C227" s="23">
        <v>2020</v>
      </c>
      <c r="D227" s="21" t="s">
        <v>1003</v>
      </c>
      <c r="E227" s="21" t="s">
        <v>0</v>
      </c>
      <c r="F227" s="22">
        <v>46361</v>
      </c>
      <c r="G227" s="15">
        <v>26790</v>
      </c>
      <c r="H227" s="21">
        <f>G227/F227%</f>
        <v>57.785638791225381</v>
      </c>
      <c r="I227" s="22">
        <v>13217</v>
      </c>
      <c r="J227" s="15">
        <v>7530</v>
      </c>
      <c r="K227" s="21">
        <f>J227/I227%</f>
        <v>56.972081410304916</v>
      </c>
      <c r="L227" s="22">
        <f>F227+I227</f>
        <v>59578</v>
      </c>
      <c r="M227" s="15">
        <f>G227+J227</f>
        <v>34320</v>
      </c>
      <c r="N227" s="21">
        <f>M227/L227%</f>
        <v>57.60515626573568</v>
      </c>
      <c r="O227" s="22">
        <v>97168</v>
      </c>
      <c r="P227" s="15">
        <v>42334</v>
      </c>
      <c r="Q227" s="21">
        <f>P227/O227%</f>
        <v>43.567841264613868</v>
      </c>
      <c r="R227" s="22">
        <f>L227+O227</f>
        <v>156746</v>
      </c>
      <c r="S227" s="15">
        <f>M227+P227</f>
        <v>76654</v>
      </c>
      <c r="T227" s="21">
        <f>S227/R227%</f>
        <v>48.903321296875198</v>
      </c>
      <c r="U227" s="21">
        <f>Q227-H227</f>
        <v>-14.217797526611513</v>
      </c>
      <c r="V227" s="21">
        <f>Q227-K227</f>
        <v>-13.404240145691048</v>
      </c>
      <c r="W227" s="20">
        <f>Q227-N227</f>
        <v>-14.037315001121812</v>
      </c>
      <c r="X227" s="41"/>
    </row>
    <row r="228" spans="1:24" ht="15.75" customHeight="1" thickBot="1" x14ac:dyDescent="0.3">
      <c r="A228" s="18"/>
      <c r="B228" s="17"/>
      <c r="C228" s="19"/>
      <c r="D228" s="13" t="s">
        <v>1005</v>
      </c>
      <c r="E228" s="13" t="s">
        <v>4</v>
      </c>
      <c r="F228" s="19"/>
      <c r="G228" s="10">
        <v>19087</v>
      </c>
      <c r="H228" s="13">
        <f>G228/F227%</f>
        <v>41.170380276525528</v>
      </c>
      <c r="I228" s="19"/>
      <c r="J228" s="10">
        <v>5360</v>
      </c>
      <c r="K228" s="13">
        <f>J228/I227%</f>
        <v>40.553832185821292</v>
      </c>
      <c r="L228" s="19"/>
      <c r="M228" s="10">
        <f>G228+J228</f>
        <v>24447</v>
      </c>
      <c r="N228" s="13">
        <f>M228/L227%</f>
        <v>41.033603007821682</v>
      </c>
      <c r="O228" s="19"/>
      <c r="P228" s="10">
        <v>53423</v>
      </c>
      <c r="Q228" s="13">
        <f>P228/O227%</f>
        <v>54.980034579285366</v>
      </c>
      <c r="R228" s="19"/>
      <c r="S228" s="10">
        <f>M228+P228</f>
        <v>77870</v>
      </c>
      <c r="T228" s="13">
        <f>S228/R227%</f>
        <v>49.67909866918454</v>
      </c>
      <c r="U228" s="13">
        <f>Q228-H228</f>
        <v>13.809654302759839</v>
      </c>
      <c r="V228" s="13">
        <f>Q228-K228</f>
        <v>14.426202393464074</v>
      </c>
      <c r="W228" s="12">
        <f>Q228-N228</f>
        <v>13.946431571463684</v>
      </c>
      <c r="X228" s="41"/>
    </row>
    <row r="229" spans="1:24" ht="15.75" customHeight="1" x14ac:dyDescent="0.25">
      <c r="A229" s="18"/>
      <c r="B229" s="17"/>
      <c r="C229" s="16">
        <v>2016</v>
      </c>
      <c r="D229" s="13" t="s">
        <v>1004</v>
      </c>
      <c r="E229" s="13" t="s">
        <v>2</v>
      </c>
      <c r="F229" s="14">
        <v>17928</v>
      </c>
      <c r="G229" s="10">
        <v>6828</v>
      </c>
      <c r="H229" s="13">
        <f>G229/F229%</f>
        <v>38.085676037483267</v>
      </c>
      <c r="I229" s="14">
        <v>9989</v>
      </c>
      <c r="J229" s="10">
        <v>3555</v>
      </c>
      <c r="K229" s="13">
        <f>J229/I229%</f>
        <v>35.589148062869157</v>
      </c>
      <c r="L229" s="14">
        <f>F229+I229</f>
        <v>27917</v>
      </c>
      <c r="M229" s="15">
        <f>G229+J229</f>
        <v>10383</v>
      </c>
      <c r="N229" s="13">
        <f>M229/L229%</f>
        <v>37.192391732636025</v>
      </c>
      <c r="O229" s="14">
        <v>108716</v>
      </c>
      <c r="P229" s="10">
        <v>41777</v>
      </c>
      <c r="Q229" s="13">
        <f>P229/O229%</f>
        <v>38.427646344604284</v>
      </c>
      <c r="R229" s="14">
        <f>L229+O229</f>
        <v>136633</v>
      </c>
      <c r="S229" s="10">
        <f>M229+P229</f>
        <v>52160</v>
      </c>
      <c r="T229" s="13">
        <f>S229/R229%</f>
        <v>38.175257807411093</v>
      </c>
      <c r="U229" s="13">
        <f>Q229-H229</f>
        <v>0.3419703071210165</v>
      </c>
      <c r="V229" s="13">
        <f>Q229-K229</f>
        <v>2.8384982817351272</v>
      </c>
      <c r="W229" s="12">
        <f>Q229-N229</f>
        <v>1.2352546119682586</v>
      </c>
      <c r="X229" s="41"/>
    </row>
    <row r="230" spans="1:24" ht="15.75" customHeight="1" thickBot="1" x14ac:dyDescent="0.3">
      <c r="A230" s="11"/>
      <c r="B230" s="9"/>
      <c r="C230" s="9"/>
      <c r="D230" s="7" t="s">
        <v>1003</v>
      </c>
      <c r="E230" s="7" t="s">
        <v>0</v>
      </c>
      <c r="F230" s="9"/>
      <c r="G230" s="8">
        <v>8651</v>
      </c>
      <c r="H230" s="7">
        <f>G230/F229%</f>
        <v>48.254127621597497</v>
      </c>
      <c r="I230" s="9"/>
      <c r="J230" s="8">
        <v>4835</v>
      </c>
      <c r="K230" s="7">
        <f>J230/I229%</f>
        <v>48.403243567924719</v>
      </c>
      <c r="L230" s="9"/>
      <c r="M230" s="10">
        <f>G230+J230</f>
        <v>13486</v>
      </c>
      <c r="N230" s="7">
        <f>M230/L229%</f>
        <v>48.307482895726615</v>
      </c>
      <c r="O230" s="9"/>
      <c r="P230" s="8">
        <v>50212</v>
      </c>
      <c r="Q230" s="7">
        <f>P230/O229%</f>
        <v>46.186393907060598</v>
      </c>
      <c r="R230" s="9"/>
      <c r="S230" s="8">
        <f>M230+P230</f>
        <v>63698</v>
      </c>
      <c r="T230" s="7">
        <f>S230/R229%</f>
        <v>46.619777067033588</v>
      </c>
      <c r="U230" s="7">
        <f>Q230-H230</f>
        <v>-2.0677337145368995</v>
      </c>
      <c r="V230" s="7">
        <f>Q230-K230</f>
        <v>-2.2168496608641206</v>
      </c>
      <c r="W230" s="6">
        <f>Q230-N230</f>
        <v>-2.1210889886660169</v>
      </c>
      <c r="X230" s="41"/>
    </row>
    <row r="231" spans="1:24" ht="15.75" customHeight="1" x14ac:dyDescent="0.25">
      <c r="A231" s="25" t="s">
        <v>1002</v>
      </c>
      <c r="B231" s="24" t="s">
        <v>1001</v>
      </c>
      <c r="C231" s="23">
        <v>2020</v>
      </c>
      <c r="D231" s="21" t="s">
        <v>354</v>
      </c>
      <c r="E231" s="21" t="s">
        <v>0</v>
      </c>
      <c r="F231" s="22">
        <v>41712</v>
      </c>
      <c r="G231" s="15">
        <v>23826</v>
      </c>
      <c r="H231" s="21">
        <f>G231/F231%</f>
        <v>57.120253164556964</v>
      </c>
      <c r="I231" s="22">
        <v>12557</v>
      </c>
      <c r="J231" s="15">
        <v>7008</v>
      </c>
      <c r="K231" s="21">
        <f>J231/I231%</f>
        <v>55.809508640598871</v>
      </c>
      <c r="L231" s="22">
        <f>F231+I231</f>
        <v>54269</v>
      </c>
      <c r="M231" s="15">
        <f>G231+J231</f>
        <v>30834</v>
      </c>
      <c r="N231" s="21">
        <f>M231/L231%</f>
        <v>56.816967329414574</v>
      </c>
      <c r="O231" s="22">
        <v>88874</v>
      </c>
      <c r="P231" s="15">
        <v>37246</v>
      </c>
      <c r="Q231" s="21">
        <f>P231/O231%</f>
        <v>41.908769718927921</v>
      </c>
      <c r="R231" s="22">
        <f>L231+O231</f>
        <v>143143</v>
      </c>
      <c r="S231" s="15">
        <f>M231+P231</f>
        <v>68080</v>
      </c>
      <c r="T231" s="21">
        <f>S231/R231%</f>
        <v>47.560830777613994</v>
      </c>
      <c r="U231" s="21">
        <f>Q231-H231</f>
        <v>-15.211483445629042</v>
      </c>
      <c r="V231" s="21">
        <f>Q231-K231</f>
        <v>-13.90073892167095</v>
      </c>
      <c r="W231" s="20">
        <f>Q231-N231</f>
        <v>-14.908197610486653</v>
      </c>
      <c r="X231" s="41"/>
    </row>
    <row r="232" spans="1:24" ht="15.75" customHeight="1" thickBot="1" x14ac:dyDescent="0.3">
      <c r="A232" s="18"/>
      <c r="B232" s="17"/>
      <c r="C232" s="19"/>
      <c r="D232" s="13" t="s">
        <v>1000</v>
      </c>
      <c r="E232" s="13" t="s">
        <v>4</v>
      </c>
      <c r="F232" s="19"/>
      <c r="G232" s="10">
        <v>15208</v>
      </c>
      <c r="H232" s="13">
        <f>G232/F231%</f>
        <v>36.459532029152285</v>
      </c>
      <c r="I232" s="19"/>
      <c r="J232" s="10">
        <v>4488</v>
      </c>
      <c r="K232" s="13">
        <f>J232/I231%</f>
        <v>35.741020944493116</v>
      </c>
      <c r="L232" s="19"/>
      <c r="M232" s="10">
        <f>G232+J232</f>
        <v>19696</v>
      </c>
      <c r="N232" s="13">
        <f>M232/L231%</f>
        <v>36.293279772982729</v>
      </c>
      <c r="O232" s="19"/>
      <c r="P232" s="10">
        <v>44409</v>
      </c>
      <c r="Q232" s="13">
        <f>P232/O231%</f>
        <v>49.968494722866076</v>
      </c>
      <c r="R232" s="19"/>
      <c r="S232" s="10">
        <f>M232+P232</f>
        <v>64105</v>
      </c>
      <c r="T232" s="13">
        <f>S232/R231%</f>
        <v>44.7838874412301</v>
      </c>
      <c r="U232" s="13">
        <f>Q232-H232</f>
        <v>13.508962693713791</v>
      </c>
      <c r="V232" s="13">
        <f>Q232-K232</f>
        <v>14.227473778372961</v>
      </c>
      <c r="W232" s="12">
        <f>Q232-N232</f>
        <v>13.675214949883348</v>
      </c>
      <c r="X232" s="41"/>
    </row>
    <row r="233" spans="1:24" ht="15.75" customHeight="1" x14ac:dyDescent="0.25">
      <c r="A233" s="18"/>
      <c r="B233" s="17"/>
      <c r="C233" s="16">
        <v>2016</v>
      </c>
      <c r="D233" s="13" t="s">
        <v>999</v>
      </c>
      <c r="E233" s="13" t="s">
        <v>2</v>
      </c>
      <c r="F233" s="14">
        <v>15980</v>
      </c>
      <c r="G233" s="10">
        <v>4721</v>
      </c>
      <c r="H233" s="13">
        <f>G233/F233%</f>
        <v>29.543178973717144</v>
      </c>
      <c r="I233" s="14">
        <v>8890</v>
      </c>
      <c r="J233" s="10">
        <v>2649</v>
      </c>
      <c r="K233" s="13">
        <f>J233/I233%</f>
        <v>29.797525309336333</v>
      </c>
      <c r="L233" s="14">
        <f>F233+I233</f>
        <v>24870</v>
      </c>
      <c r="M233" s="15">
        <f>G233+J233</f>
        <v>7370</v>
      </c>
      <c r="N233" s="13">
        <f>M233/L233%</f>
        <v>29.634097305991155</v>
      </c>
      <c r="O233" s="14">
        <v>103517</v>
      </c>
      <c r="P233" s="10">
        <v>31997</v>
      </c>
      <c r="Q233" s="13">
        <f>P233/O233%</f>
        <v>30.909898857192537</v>
      </c>
      <c r="R233" s="14">
        <f>L233+O233</f>
        <v>128387</v>
      </c>
      <c r="S233" s="10">
        <f>M233+P233</f>
        <v>39367</v>
      </c>
      <c r="T233" s="13">
        <f>S233/R233%</f>
        <v>30.662761806101866</v>
      </c>
      <c r="U233" s="13">
        <f>Q233-H233</f>
        <v>1.366719883475394</v>
      </c>
      <c r="V233" s="13">
        <f>Q233-K233</f>
        <v>1.1123735478562047</v>
      </c>
      <c r="W233" s="12">
        <f>Q233-N233</f>
        <v>1.2758015512013827</v>
      </c>
      <c r="X233" s="41"/>
    </row>
    <row r="234" spans="1:24" ht="15.75" customHeight="1" thickBot="1" x14ac:dyDescent="0.3">
      <c r="A234" s="11"/>
      <c r="B234" s="9"/>
      <c r="C234" s="9"/>
      <c r="D234" s="7" t="s">
        <v>354</v>
      </c>
      <c r="E234" s="7" t="s">
        <v>0</v>
      </c>
      <c r="F234" s="9"/>
      <c r="G234" s="8">
        <v>6621</v>
      </c>
      <c r="H234" s="7">
        <f>G234/F233%</f>
        <v>41.433041301627028</v>
      </c>
      <c r="I234" s="9"/>
      <c r="J234" s="8">
        <v>3888</v>
      </c>
      <c r="K234" s="7">
        <f>J234/I233%</f>
        <v>43.734533183352077</v>
      </c>
      <c r="L234" s="9"/>
      <c r="M234" s="10">
        <f>G234+J234</f>
        <v>10509</v>
      </c>
      <c r="N234" s="7">
        <f>M234/L233%</f>
        <v>42.255729794933657</v>
      </c>
      <c r="O234" s="9"/>
      <c r="P234" s="8">
        <v>40152</v>
      </c>
      <c r="Q234" s="7">
        <f>P234/O233%</f>
        <v>38.787831950307677</v>
      </c>
      <c r="R234" s="9"/>
      <c r="S234" s="8">
        <f>M234+P234</f>
        <v>50661</v>
      </c>
      <c r="T234" s="7">
        <f>S234/R233%</f>
        <v>39.459602607740663</v>
      </c>
      <c r="U234" s="7">
        <f>Q234-H234</f>
        <v>-2.6452093513193518</v>
      </c>
      <c r="V234" s="7">
        <f>Q234-K234</f>
        <v>-4.9467012330444007</v>
      </c>
      <c r="W234" s="6">
        <f>Q234-N234</f>
        <v>-3.4678978446259805</v>
      </c>
      <c r="X234" s="41"/>
    </row>
    <row r="235" spans="1:24" ht="15.75" customHeight="1" x14ac:dyDescent="0.25">
      <c r="A235" s="25" t="s">
        <v>998</v>
      </c>
      <c r="B235" s="24" t="s">
        <v>997</v>
      </c>
      <c r="C235" s="23">
        <v>2020</v>
      </c>
      <c r="D235" s="21" t="s">
        <v>996</v>
      </c>
      <c r="E235" s="21" t="s">
        <v>0</v>
      </c>
      <c r="F235" s="22">
        <v>31014</v>
      </c>
      <c r="G235" s="15">
        <v>17877</v>
      </c>
      <c r="H235" s="21">
        <f>G235/F235%</f>
        <v>57.641710195395632</v>
      </c>
      <c r="I235" s="22">
        <v>9452</v>
      </c>
      <c r="J235" s="15">
        <v>5868</v>
      </c>
      <c r="K235" s="21">
        <f>J235/I235%</f>
        <v>62.082099026661027</v>
      </c>
      <c r="L235" s="22">
        <f>F235+I235</f>
        <v>40466</v>
      </c>
      <c r="M235" s="15">
        <f>G235+J235</f>
        <v>23745</v>
      </c>
      <c r="N235" s="21">
        <f>M235/L235%</f>
        <v>58.678890920772993</v>
      </c>
      <c r="O235" s="22">
        <v>63863</v>
      </c>
      <c r="P235" s="15">
        <v>30831</v>
      </c>
      <c r="Q235" s="21">
        <f>P235/O235%</f>
        <v>48.276779982149286</v>
      </c>
      <c r="R235" s="22">
        <f>L235+O235</f>
        <v>104329</v>
      </c>
      <c r="S235" s="15">
        <f>M235+P235</f>
        <v>54576</v>
      </c>
      <c r="T235" s="21">
        <f>S235/R235%</f>
        <v>52.311437855246389</v>
      </c>
      <c r="U235" s="21">
        <f>Q235-H235</f>
        <v>-9.3649302132463461</v>
      </c>
      <c r="V235" s="21">
        <f>Q235-K235</f>
        <v>-13.805319044511741</v>
      </c>
      <c r="W235" s="20">
        <f>Q235-N235</f>
        <v>-10.402110938623707</v>
      </c>
      <c r="X235" s="41"/>
    </row>
    <row r="236" spans="1:24" ht="15.75" customHeight="1" thickBot="1" x14ac:dyDescent="0.3">
      <c r="A236" s="18"/>
      <c r="B236" s="17"/>
      <c r="C236" s="19"/>
      <c r="D236" s="13" t="s">
        <v>995</v>
      </c>
      <c r="E236" s="13" t="s">
        <v>4</v>
      </c>
      <c r="F236" s="19"/>
      <c r="G236" s="10">
        <v>10170</v>
      </c>
      <c r="H236" s="13">
        <f>G236/F235%</f>
        <v>32.791642484039464</v>
      </c>
      <c r="I236" s="19"/>
      <c r="J236" s="10">
        <v>2574</v>
      </c>
      <c r="K236" s="13">
        <f>J236/I235%</f>
        <v>27.232331781633519</v>
      </c>
      <c r="L236" s="19"/>
      <c r="M236" s="10">
        <f>G236+J236</f>
        <v>12744</v>
      </c>
      <c r="N236" s="13">
        <f>M236/L235%</f>
        <v>31.493105322987198</v>
      </c>
      <c r="O236" s="19"/>
      <c r="P236" s="10">
        <v>25747</v>
      </c>
      <c r="Q236" s="13">
        <f>P236/O235%</f>
        <v>40.315988913768535</v>
      </c>
      <c r="R236" s="19"/>
      <c r="S236" s="10">
        <f>M236+P236</f>
        <v>38491</v>
      </c>
      <c r="T236" s="13">
        <f>S236/R235%</f>
        <v>36.89386460140517</v>
      </c>
      <c r="U236" s="13">
        <f>Q236-H236</f>
        <v>7.5243464297290714</v>
      </c>
      <c r="V236" s="13">
        <f>Q236-K236</f>
        <v>13.083657132135016</v>
      </c>
      <c r="W236" s="12">
        <f>Q236-N236</f>
        <v>8.8228835907813377</v>
      </c>
      <c r="X236" s="41"/>
    </row>
    <row r="237" spans="1:24" ht="15.75" customHeight="1" x14ac:dyDescent="0.25">
      <c r="A237" s="18"/>
      <c r="B237" s="17"/>
      <c r="C237" s="16">
        <v>2016</v>
      </c>
      <c r="D237" s="13" t="s">
        <v>995</v>
      </c>
      <c r="E237" s="13" t="s">
        <v>2</v>
      </c>
      <c r="F237" s="14">
        <v>12320</v>
      </c>
      <c r="G237" s="10">
        <v>4507</v>
      </c>
      <c r="H237" s="13">
        <f>G237/F237%</f>
        <v>36.58279220779221</v>
      </c>
      <c r="I237" s="14">
        <v>6244</v>
      </c>
      <c r="J237" s="10">
        <v>1752</v>
      </c>
      <c r="K237" s="13">
        <f>J237/I237%</f>
        <v>28.058936579115951</v>
      </c>
      <c r="L237" s="14">
        <f>F237+I237</f>
        <v>18564</v>
      </c>
      <c r="M237" s="15">
        <f>G237+J237</f>
        <v>6259</v>
      </c>
      <c r="N237" s="13">
        <f>M237/L237%</f>
        <v>33.715794009911662</v>
      </c>
      <c r="O237" s="14">
        <v>72913</v>
      </c>
      <c r="P237" s="10">
        <v>28173</v>
      </c>
      <c r="Q237" s="13">
        <f>P237/O237%</f>
        <v>38.639200142635744</v>
      </c>
      <c r="R237" s="14">
        <f>L237+O237</f>
        <v>91477</v>
      </c>
      <c r="S237" s="10">
        <f>M237+P237</f>
        <v>34432</v>
      </c>
      <c r="T237" s="13">
        <f>S237/R237%</f>
        <v>37.640062529378973</v>
      </c>
      <c r="U237" s="13">
        <f>Q237-H237</f>
        <v>2.0564079348435342</v>
      </c>
      <c r="V237" s="13">
        <f>Q237-K237</f>
        <v>10.580263563519793</v>
      </c>
      <c r="W237" s="12">
        <f>Q237-N237</f>
        <v>4.9234061327240823</v>
      </c>
      <c r="X237" s="41"/>
    </row>
    <row r="238" spans="1:24" ht="15.75" customHeight="1" thickBot="1" x14ac:dyDescent="0.3">
      <c r="A238" s="11"/>
      <c r="B238" s="9"/>
      <c r="C238" s="9"/>
      <c r="D238" s="7" t="s">
        <v>994</v>
      </c>
      <c r="E238" s="7" t="s">
        <v>0</v>
      </c>
      <c r="F238" s="9"/>
      <c r="G238" s="8">
        <v>5530</v>
      </c>
      <c r="H238" s="7">
        <f>G238/F237%</f>
        <v>44.886363636363633</v>
      </c>
      <c r="I238" s="9"/>
      <c r="J238" s="8">
        <v>3164</v>
      </c>
      <c r="K238" s="7">
        <f>J238/I237%</f>
        <v>50.672645739910315</v>
      </c>
      <c r="L238" s="9"/>
      <c r="M238" s="10">
        <f>G238+J238</f>
        <v>8694</v>
      </c>
      <c r="N238" s="7">
        <f>M238/L237%</f>
        <v>46.832579185520366</v>
      </c>
      <c r="O238" s="9"/>
      <c r="P238" s="8">
        <v>30045</v>
      </c>
      <c r="Q238" s="7">
        <f>P238/O237%</f>
        <v>41.206643534074857</v>
      </c>
      <c r="R238" s="9"/>
      <c r="S238" s="8">
        <f>M238+P238</f>
        <v>38739</v>
      </c>
      <c r="T238" s="7">
        <f>S238/R237%</f>
        <v>42.348349858434361</v>
      </c>
      <c r="U238" s="7">
        <f>Q238-H238</f>
        <v>-3.6797201022887762</v>
      </c>
      <c r="V238" s="7">
        <f>Q238-K238</f>
        <v>-9.4660022058354585</v>
      </c>
      <c r="W238" s="6">
        <f>Q238-N238</f>
        <v>-5.6259356514455092</v>
      </c>
      <c r="X238" s="41"/>
    </row>
    <row r="239" spans="1:24" ht="15.75" customHeight="1" x14ac:dyDescent="0.25">
      <c r="A239" s="25" t="s">
        <v>993</v>
      </c>
      <c r="B239" s="24" t="s">
        <v>992</v>
      </c>
      <c r="C239" s="23">
        <v>2020</v>
      </c>
      <c r="D239" s="21" t="s">
        <v>989</v>
      </c>
      <c r="E239" s="21" t="s">
        <v>0</v>
      </c>
      <c r="F239" s="22">
        <v>33966</v>
      </c>
      <c r="G239" s="15">
        <v>20984</v>
      </c>
      <c r="H239" s="21">
        <f>G239/F239%</f>
        <v>61.779426485308832</v>
      </c>
      <c r="I239" s="22">
        <v>11363</v>
      </c>
      <c r="J239" s="15">
        <v>6996</v>
      </c>
      <c r="K239" s="21">
        <f>J239/I239%</f>
        <v>61.568247821878025</v>
      </c>
      <c r="L239" s="22">
        <f>F239+I239</f>
        <v>45329</v>
      </c>
      <c r="M239" s="15">
        <f>G239+J239</f>
        <v>27980</v>
      </c>
      <c r="N239" s="21">
        <f>M239/L239%</f>
        <v>61.726488561406605</v>
      </c>
      <c r="O239" s="22">
        <v>83497</v>
      </c>
      <c r="P239" s="15">
        <v>43290</v>
      </c>
      <c r="Q239" s="21">
        <f>P239/O239%</f>
        <v>51.846174114040025</v>
      </c>
      <c r="R239" s="22">
        <f>L239+O239</f>
        <v>128826</v>
      </c>
      <c r="S239" s="15">
        <f>M239+P239</f>
        <v>71270</v>
      </c>
      <c r="T239" s="21">
        <f>S239/R239%</f>
        <v>55.32268330926987</v>
      </c>
      <c r="U239" s="21">
        <f>Q239-H239</f>
        <v>-9.9332523712688072</v>
      </c>
      <c r="V239" s="21">
        <f>Q239-K239</f>
        <v>-9.7220737078379997</v>
      </c>
      <c r="W239" s="20">
        <f>Q239-N239</f>
        <v>-9.8803144473665796</v>
      </c>
      <c r="X239" s="41"/>
    </row>
    <row r="240" spans="1:24" ht="15.75" customHeight="1" thickBot="1" x14ac:dyDescent="0.3">
      <c r="A240" s="18"/>
      <c r="B240" s="17"/>
      <c r="C240" s="19"/>
      <c r="D240" s="13" t="s">
        <v>991</v>
      </c>
      <c r="E240" s="13" t="s">
        <v>4</v>
      </c>
      <c r="F240" s="19"/>
      <c r="G240" s="10">
        <v>11164</v>
      </c>
      <c r="H240" s="13">
        <f>G240/F239%</f>
        <v>32.868162279926985</v>
      </c>
      <c r="I240" s="19"/>
      <c r="J240" s="10">
        <v>3496</v>
      </c>
      <c r="K240" s="13">
        <f>J240/I239%</f>
        <v>30.766522925283816</v>
      </c>
      <c r="L240" s="19"/>
      <c r="M240" s="10">
        <f>G240+J240</f>
        <v>14660</v>
      </c>
      <c r="N240" s="13">
        <f>M240/L239%</f>
        <v>32.341326744468219</v>
      </c>
      <c r="O240" s="19"/>
      <c r="P240" s="10">
        <v>34820</v>
      </c>
      <c r="Q240" s="13">
        <f>P240/O239%</f>
        <v>41.702097081332262</v>
      </c>
      <c r="R240" s="19"/>
      <c r="S240" s="10">
        <f>M240+P240</f>
        <v>49480</v>
      </c>
      <c r="T240" s="13">
        <f>S240/R239%</f>
        <v>38.40839582071942</v>
      </c>
      <c r="U240" s="13">
        <f>Q240-H240</f>
        <v>8.8339348014052774</v>
      </c>
      <c r="V240" s="13">
        <f>Q240-K240</f>
        <v>10.935574156048446</v>
      </c>
      <c r="W240" s="12">
        <f>Q240-N240</f>
        <v>9.3607703368640429</v>
      </c>
      <c r="X240" s="41"/>
    </row>
    <row r="241" spans="1:24" ht="15.75" customHeight="1" x14ac:dyDescent="0.25">
      <c r="A241" s="18"/>
      <c r="B241" s="17"/>
      <c r="C241" s="16">
        <v>2016</v>
      </c>
      <c r="D241" s="13" t="s">
        <v>990</v>
      </c>
      <c r="E241" s="13" t="s">
        <v>2</v>
      </c>
      <c r="F241" s="14">
        <v>11328</v>
      </c>
      <c r="G241" s="10">
        <v>4680</v>
      </c>
      <c r="H241" s="13">
        <f>G241/F241%</f>
        <v>41.313559322033896</v>
      </c>
      <c r="I241" s="14">
        <v>7498</v>
      </c>
      <c r="J241" s="10">
        <v>2681</v>
      </c>
      <c r="K241" s="13">
        <f>J241/I241%</f>
        <v>35.75620165377434</v>
      </c>
      <c r="L241" s="14">
        <f>F241+I241</f>
        <v>18826</v>
      </c>
      <c r="M241" s="15">
        <f>G241+J241</f>
        <v>7361</v>
      </c>
      <c r="N241" s="13">
        <f>M241/L241%</f>
        <v>39.100180601296081</v>
      </c>
      <c r="O241" s="14">
        <v>83347</v>
      </c>
      <c r="P241" s="10">
        <v>34626</v>
      </c>
      <c r="Q241" s="13">
        <f>P241/O241%</f>
        <v>41.544386720577826</v>
      </c>
      <c r="R241" s="14">
        <f>L241+O241</f>
        <v>102173</v>
      </c>
      <c r="S241" s="10">
        <f>M241+P241</f>
        <v>41987</v>
      </c>
      <c r="T241" s="13">
        <f>S241/R241%</f>
        <v>41.094026797686276</v>
      </c>
      <c r="U241" s="13">
        <f>Q241-H241</f>
        <v>0.23082739854392997</v>
      </c>
      <c r="V241" s="13">
        <f>Q241-K241</f>
        <v>5.7881850668034858</v>
      </c>
      <c r="W241" s="12">
        <f>Q241-N241</f>
        <v>2.4442061192817448</v>
      </c>
      <c r="X241" s="41"/>
    </row>
    <row r="242" spans="1:24" ht="15.75" customHeight="1" thickBot="1" x14ac:dyDescent="0.3">
      <c r="A242" s="11"/>
      <c r="B242" s="9"/>
      <c r="C242" s="9"/>
      <c r="D242" s="7" t="s">
        <v>989</v>
      </c>
      <c r="E242" s="7" t="s">
        <v>0</v>
      </c>
      <c r="F242" s="9"/>
      <c r="G242" s="8">
        <v>3765</v>
      </c>
      <c r="H242" s="7">
        <f>G242/F241%</f>
        <v>33.236228813559322</v>
      </c>
      <c r="I242" s="9"/>
      <c r="J242" s="8">
        <v>2853</v>
      </c>
      <c r="K242" s="7">
        <f>J242/I241%</f>
        <v>38.050146705788208</v>
      </c>
      <c r="L242" s="9"/>
      <c r="M242" s="10">
        <f>G242+J242</f>
        <v>6618</v>
      </c>
      <c r="N242" s="7">
        <f>M242/L241%</f>
        <v>35.15351110166791</v>
      </c>
      <c r="O242" s="9"/>
      <c r="P242" s="8">
        <v>26516</v>
      </c>
      <c r="Q242" s="7">
        <f>P242/O241%</f>
        <v>31.813982506868872</v>
      </c>
      <c r="R242" s="9"/>
      <c r="S242" s="8">
        <f>M242+P242</f>
        <v>33134</v>
      </c>
      <c r="T242" s="7">
        <f>S242/R241%</f>
        <v>32.429311070439354</v>
      </c>
      <c r="U242" s="7">
        <f>Q242-H242</f>
        <v>-1.4222463066904503</v>
      </c>
      <c r="V242" s="7">
        <f>Q242-K242</f>
        <v>-6.2361641989193366</v>
      </c>
      <c r="W242" s="6">
        <f>Q242-N242</f>
        <v>-3.3395285947990381</v>
      </c>
      <c r="X242" s="41"/>
    </row>
    <row r="243" spans="1:24" ht="15.75" customHeight="1" x14ac:dyDescent="0.25">
      <c r="A243" s="25" t="s">
        <v>988</v>
      </c>
      <c r="B243" s="24" t="s">
        <v>987</v>
      </c>
      <c r="C243" s="23">
        <v>2020</v>
      </c>
      <c r="D243" s="21" t="s">
        <v>986</v>
      </c>
      <c r="E243" s="21" t="s">
        <v>0</v>
      </c>
      <c r="F243" s="22">
        <v>48057</v>
      </c>
      <c r="G243" s="15">
        <v>28295</v>
      </c>
      <c r="H243" s="21">
        <f>G243/F243%</f>
        <v>58.877999042803339</v>
      </c>
      <c r="I243" s="22">
        <v>11177</v>
      </c>
      <c r="J243" s="15">
        <v>6828</v>
      </c>
      <c r="K243" s="21">
        <f>J243/I243%</f>
        <v>61.089737854522681</v>
      </c>
      <c r="L243" s="22">
        <f>F243+I243</f>
        <v>59234</v>
      </c>
      <c r="M243" s="15">
        <f>G243+J243</f>
        <v>35123</v>
      </c>
      <c r="N243" s="21">
        <f>M243/L243%</f>
        <v>59.295337137454837</v>
      </c>
      <c r="O243" s="22">
        <v>82175</v>
      </c>
      <c r="P243" s="15">
        <v>39862</v>
      </c>
      <c r="Q243" s="21">
        <f>P243/O243%</f>
        <v>48.508670520231213</v>
      </c>
      <c r="R243" s="22">
        <f>L243+O243</f>
        <v>141409</v>
      </c>
      <c r="S243" s="15">
        <f>M243+P243</f>
        <v>74985</v>
      </c>
      <c r="T243" s="21">
        <f>S243/R243%</f>
        <v>53.027035054345909</v>
      </c>
      <c r="U243" s="21">
        <f>Q243-H243</f>
        <v>-10.369328522572125</v>
      </c>
      <c r="V243" s="21">
        <f>Q243-K243</f>
        <v>-12.581067334291468</v>
      </c>
      <c r="W243" s="20">
        <f>Q243-N243</f>
        <v>-10.786666617223624</v>
      </c>
      <c r="X243" s="41"/>
    </row>
    <row r="244" spans="1:24" ht="15.75" customHeight="1" thickBot="1" x14ac:dyDescent="0.3">
      <c r="A244" s="18"/>
      <c r="B244" s="17"/>
      <c r="C244" s="19"/>
      <c r="D244" s="13" t="s">
        <v>985</v>
      </c>
      <c r="E244" s="13" t="s">
        <v>4</v>
      </c>
      <c r="F244" s="19"/>
      <c r="G244" s="10">
        <v>17791</v>
      </c>
      <c r="H244" s="13">
        <f>G244/F243%</f>
        <v>37.020621345485573</v>
      </c>
      <c r="I244" s="19"/>
      <c r="J244" s="10">
        <v>3560</v>
      </c>
      <c r="K244" s="13">
        <f>J244/I243%</f>
        <v>31.851122841549611</v>
      </c>
      <c r="L244" s="19"/>
      <c r="M244" s="10">
        <f>G244+J244</f>
        <v>21351</v>
      </c>
      <c r="N244" s="13">
        <f>M244/L243%</f>
        <v>36.045176756592497</v>
      </c>
      <c r="O244" s="19"/>
      <c r="P244" s="10">
        <v>37938</v>
      </c>
      <c r="Q244" s="13">
        <f>P244/O243%</f>
        <v>46.167325829023426</v>
      </c>
      <c r="R244" s="19"/>
      <c r="S244" s="10">
        <f>M244+P244</f>
        <v>59289</v>
      </c>
      <c r="T244" s="13">
        <f>S244/R243%</f>
        <v>41.92731721460445</v>
      </c>
      <c r="U244" s="13">
        <f>Q244-H244</f>
        <v>9.146704483537853</v>
      </c>
      <c r="V244" s="13">
        <f>Q244-K244</f>
        <v>14.316202987473815</v>
      </c>
      <c r="W244" s="12">
        <f>Q244-N244</f>
        <v>10.122149072430929</v>
      </c>
      <c r="X244" s="41"/>
    </row>
    <row r="245" spans="1:24" ht="15.75" customHeight="1" x14ac:dyDescent="0.25">
      <c r="A245" s="18"/>
      <c r="B245" s="17"/>
      <c r="C245" s="16">
        <v>2016</v>
      </c>
      <c r="D245" s="13" t="s">
        <v>984</v>
      </c>
      <c r="E245" s="13" t="s">
        <v>2</v>
      </c>
      <c r="F245" s="14">
        <v>16520</v>
      </c>
      <c r="G245" s="10">
        <v>6814</v>
      </c>
      <c r="H245" s="13">
        <f>G245/F245%</f>
        <v>41.246973365617436</v>
      </c>
      <c r="I245" s="14">
        <v>8022</v>
      </c>
      <c r="J245" s="10">
        <v>2248</v>
      </c>
      <c r="K245" s="13">
        <f>J245/I245%</f>
        <v>28.022936923460485</v>
      </c>
      <c r="L245" s="14">
        <f>F245+I245</f>
        <v>24542</v>
      </c>
      <c r="M245" s="15">
        <f>G245+J245</f>
        <v>9062</v>
      </c>
      <c r="N245" s="13">
        <f>M245/L245%</f>
        <v>36.92445603455301</v>
      </c>
      <c r="O245" s="14">
        <v>98616</v>
      </c>
      <c r="P245" s="10">
        <v>37393</v>
      </c>
      <c r="Q245" s="13">
        <f>P245/O245%</f>
        <v>37.917782104323841</v>
      </c>
      <c r="R245" s="14">
        <f>L245+O245</f>
        <v>123158</v>
      </c>
      <c r="S245" s="10">
        <f>M245+P245</f>
        <v>46455</v>
      </c>
      <c r="T245" s="13">
        <f>S245/R245%</f>
        <v>37.719839555692687</v>
      </c>
      <c r="U245" s="13">
        <f>Q245-H245</f>
        <v>-3.3291912612935946</v>
      </c>
      <c r="V245" s="13">
        <f>Q245-K245</f>
        <v>9.8948451808633564</v>
      </c>
      <c r="W245" s="12">
        <f>Q245-N245</f>
        <v>0.9933260697708306</v>
      </c>
      <c r="X245" s="41"/>
    </row>
    <row r="246" spans="1:24" ht="15.75" customHeight="1" thickBot="1" x14ac:dyDescent="0.3">
      <c r="A246" s="11"/>
      <c r="B246" s="9"/>
      <c r="C246" s="9"/>
      <c r="D246" s="7" t="s">
        <v>983</v>
      </c>
      <c r="E246" s="7" t="s">
        <v>0</v>
      </c>
      <c r="F246" s="9"/>
      <c r="G246" s="8">
        <v>7226</v>
      </c>
      <c r="H246" s="7">
        <f>G246/F245%</f>
        <v>43.740920096852307</v>
      </c>
      <c r="I246" s="9"/>
      <c r="J246" s="8">
        <v>4165</v>
      </c>
      <c r="K246" s="7">
        <f>J246/I245%</f>
        <v>51.919720767888307</v>
      </c>
      <c r="L246" s="9"/>
      <c r="M246" s="10">
        <f>G246+J246</f>
        <v>11391</v>
      </c>
      <c r="N246" s="7">
        <f>M246/L245%</f>
        <v>46.414310162170977</v>
      </c>
      <c r="O246" s="9"/>
      <c r="P246" s="8">
        <v>43826</v>
      </c>
      <c r="Q246" s="7">
        <f>P246/O245%</f>
        <v>44.441064330331791</v>
      </c>
      <c r="R246" s="9"/>
      <c r="S246" s="8">
        <f>M246+P246</f>
        <v>55217</v>
      </c>
      <c r="T246" s="7">
        <f>S246/R245%</f>
        <v>44.834277919420586</v>
      </c>
      <c r="U246" s="7">
        <f>Q246-H246</f>
        <v>0.70014423347948451</v>
      </c>
      <c r="V246" s="7">
        <f>Q246-K246</f>
        <v>-7.4786564375565163</v>
      </c>
      <c r="W246" s="6">
        <f>Q246-N246</f>
        <v>-1.9732458318391863</v>
      </c>
      <c r="X246" s="41"/>
    </row>
    <row r="247" spans="1:24" ht="15.75" customHeight="1" x14ac:dyDescent="0.25">
      <c r="A247" s="25" t="s">
        <v>982</v>
      </c>
      <c r="B247" s="24" t="s">
        <v>981</v>
      </c>
      <c r="C247" s="23">
        <v>2020</v>
      </c>
      <c r="D247" s="21" t="s">
        <v>980</v>
      </c>
      <c r="E247" s="21" t="s">
        <v>0</v>
      </c>
      <c r="F247" s="22">
        <v>30076</v>
      </c>
      <c r="G247" s="15">
        <v>18724</v>
      </c>
      <c r="H247" s="21">
        <f>G247/F247%</f>
        <v>62.255619098284349</v>
      </c>
      <c r="I247" s="22">
        <v>9835</v>
      </c>
      <c r="J247" s="15">
        <v>6145</v>
      </c>
      <c r="K247" s="21">
        <f>J247/I247%</f>
        <v>62.480935434672091</v>
      </c>
      <c r="L247" s="22">
        <f>F247+I247</f>
        <v>39911</v>
      </c>
      <c r="M247" s="15">
        <f>G247+J247</f>
        <v>24869</v>
      </c>
      <c r="N247" s="21">
        <f>M247/L247%</f>
        <v>62.311142291598806</v>
      </c>
      <c r="O247" s="22">
        <v>62613</v>
      </c>
      <c r="P247" s="15">
        <v>31256</v>
      </c>
      <c r="Q247" s="21">
        <f>P247/O247%</f>
        <v>49.919345822752462</v>
      </c>
      <c r="R247" s="22">
        <f>L247+O247</f>
        <v>102524</v>
      </c>
      <c r="S247" s="15">
        <f>M247+P247</f>
        <v>56125</v>
      </c>
      <c r="T247" s="21">
        <f>S247/R247%</f>
        <v>54.743279622332331</v>
      </c>
      <c r="U247" s="21">
        <f>Q247-H247</f>
        <v>-12.336273275531887</v>
      </c>
      <c r="V247" s="21">
        <f>Q247-K247</f>
        <v>-12.561589611919629</v>
      </c>
      <c r="W247" s="20">
        <f>Q247-N247</f>
        <v>-12.391796468846344</v>
      </c>
      <c r="X247" s="41"/>
    </row>
    <row r="248" spans="1:24" ht="15.75" customHeight="1" thickBot="1" x14ac:dyDescent="0.3">
      <c r="A248" s="18"/>
      <c r="B248" s="17"/>
      <c r="C248" s="19"/>
      <c r="D248" s="13" t="s">
        <v>979</v>
      </c>
      <c r="E248" s="13" t="s">
        <v>4</v>
      </c>
      <c r="F248" s="19"/>
      <c r="G248" s="10">
        <v>9976</v>
      </c>
      <c r="H248" s="13">
        <f>G248/F247%</f>
        <v>33.169304428780421</v>
      </c>
      <c r="I248" s="19"/>
      <c r="J248" s="10">
        <v>3037</v>
      </c>
      <c r="K248" s="13">
        <f>J248/I247%</f>
        <v>30.879511947127607</v>
      </c>
      <c r="L248" s="19"/>
      <c r="M248" s="10">
        <f>G248+J248</f>
        <v>13013</v>
      </c>
      <c r="N248" s="13">
        <f>M248/L247%</f>
        <v>32.605046227856981</v>
      </c>
      <c r="O248" s="19"/>
      <c r="P248" s="10">
        <v>27341</v>
      </c>
      <c r="Q248" s="13">
        <f>P248/O247%</f>
        <v>43.666650695542458</v>
      </c>
      <c r="R248" s="19"/>
      <c r="S248" s="10">
        <f>M248+P248</f>
        <v>40354</v>
      </c>
      <c r="T248" s="13">
        <f>S248/R247%</f>
        <v>39.360539971128709</v>
      </c>
      <c r="U248" s="13">
        <f>Q248-H248</f>
        <v>10.497346266762037</v>
      </c>
      <c r="V248" s="13">
        <f>Q248-K248</f>
        <v>12.787138748414851</v>
      </c>
      <c r="W248" s="12">
        <f>Q248-N248</f>
        <v>11.061604467685477</v>
      </c>
      <c r="X248" s="41"/>
    </row>
    <row r="249" spans="1:24" ht="15.75" customHeight="1" x14ac:dyDescent="0.25">
      <c r="A249" s="18"/>
      <c r="B249" s="17"/>
      <c r="C249" s="16">
        <v>2016</v>
      </c>
      <c r="D249" s="13" t="s">
        <v>978</v>
      </c>
      <c r="E249" s="13" t="s">
        <v>2</v>
      </c>
      <c r="F249" s="14">
        <v>11215</v>
      </c>
      <c r="G249" s="10">
        <v>3824</v>
      </c>
      <c r="H249" s="13">
        <f>G249/F249%</f>
        <v>34.097191261703074</v>
      </c>
      <c r="I249" s="14">
        <v>6320</v>
      </c>
      <c r="J249" s="10">
        <v>1838</v>
      </c>
      <c r="K249" s="13">
        <f>J249/I249%</f>
        <v>29.082278481012658</v>
      </c>
      <c r="L249" s="14">
        <f>F249+I249</f>
        <v>17535</v>
      </c>
      <c r="M249" s="15">
        <f>G249+J249</f>
        <v>5662</v>
      </c>
      <c r="N249" s="13">
        <f>M249/L249%</f>
        <v>32.289706301682351</v>
      </c>
      <c r="O249" s="14">
        <v>74577</v>
      </c>
      <c r="P249" s="10">
        <v>24427</v>
      </c>
      <c r="Q249" s="13">
        <f>P249/O249%</f>
        <v>32.754066267079665</v>
      </c>
      <c r="R249" s="14">
        <f>L249+O249</f>
        <v>92112</v>
      </c>
      <c r="S249" s="10">
        <f>M249+P249</f>
        <v>30089</v>
      </c>
      <c r="T249" s="13">
        <f>S249/R249%</f>
        <v>32.665667882577729</v>
      </c>
      <c r="U249" s="13">
        <f>Q249-H249</f>
        <v>-1.343124994623409</v>
      </c>
      <c r="V249" s="13">
        <f>Q249-K249</f>
        <v>3.6717877860670072</v>
      </c>
      <c r="W249" s="12">
        <f>Q249-N249</f>
        <v>0.46435996539731406</v>
      </c>
      <c r="X249" s="41"/>
    </row>
    <row r="250" spans="1:24" ht="15.75" customHeight="1" thickBot="1" x14ac:dyDescent="0.3">
      <c r="A250" s="11"/>
      <c r="B250" s="9"/>
      <c r="C250" s="9"/>
      <c r="D250" s="7" t="s">
        <v>977</v>
      </c>
      <c r="E250" s="7" t="s">
        <v>0</v>
      </c>
      <c r="F250" s="9"/>
      <c r="G250" s="8">
        <v>5461</v>
      </c>
      <c r="H250" s="7">
        <f>G250/F249%</f>
        <v>48.693713776192595</v>
      </c>
      <c r="I250" s="9"/>
      <c r="J250" s="8">
        <v>3313</v>
      </c>
      <c r="K250" s="7">
        <f>J250/I249%</f>
        <v>52.420886075949362</v>
      </c>
      <c r="L250" s="9"/>
      <c r="M250" s="10">
        <f>G250+J250</f>
        <v>8774</v>
      </c>
      <c r="N250" s="7">
        <f>M250/L249%</f>
        <v>50.037068719703448</v>
      </c>
      <c r="O250" s="9"/>
      <c r="P250" s="8">
        <v>36906</v>
      </c>
      <c r="Q250" s="7">
        <f>P250/O249%</f>
        <v>49.487107285087895</v>
      </c>
      <c r="R250" s="9"/>
      <c r="S250" s="8">
        <f>M250+P250</f>
        <v>45680</v>
      </c>
      <c r="T250" s="7">
        <f>S250/R249%</f>
        <v>49.591801285391696</v>
      </c>
      <c r="U250" s="7">
        <f>Q250-H250</f>
        <v>0.79339350889529925</v>
      </c>
      <c r="V250" s="7">
        <f>Q250-K250</f>
        <v>-2.9337787908614672</v>
      </c>
      <c r="W250" s="6">
        <f>Q250-N250</f>
        <v>-0.54996143461555391</v>
      </c>
      <c r="X250" s="41"/>
    </row>
    <row r="251" spans="1:24" ht="15.75" customHeight="1" x14ac:dyDescent="0.25">
      <c r="A251" s="25" t="s">
        <v>976</v>
      </c>
      <c r="B251" s="24" t="s">
        <v>975</v>
      </c>
      <c r="C251" s="23">
        <v>2020</v>
      </c>
      <c r="D251" s="21" t="s">
        <v>974</v>
      </c>
      <c r="E251" s="21" t="s">
        <v>0</v>
      </c>
      <c r="F251" s="22">
        <v>30493</v>
      </c>
      <c r="G251" s="15">
        <v>18632</v>
      </c>
      <c r="H251" s="21">
        <f>G251/F251%</f>
        <v>61.102548125799359</v>
      </c>
      <c r="I251" s="22">
        <v>8145</v>
      </c>
      <c r="J251" s="15">
        <v>4814</v>
      </c>
      <c r="K251" s="21">
        <f>J251/I251%</f>
        <v>59.103744628606506</v>
      </c>
      <c r="L251" s="22">
        <f>F251+I251</f>
        <v>38638</v>
      </c>
      <c r="M251" s="15">
        <f>G251+J251</f>
        <v>23446</v>
      </c>
      <c r="N251" s="21">
        <f>M251/L251%</f>
        <v>60.681194678813604</v>
      </c>
      <c r="O251" s="22">
        <v>53572</v>
      </c>
      <c r="P251" s="15">
        <v>26118</v>
      </c>
      <c r="Q251" s="21">
        <f>P251/O251%</f>
        <v>48.753079967147016</v>
      </c>
      <c r="R251" s="22">
        <f>L251+O251</f>
        <v>92210</v>
      </c>
      <c r="S251" s="15">
        <f>M251+P251</f>
        <v>49564</v>
      </c>
      <c r="T251" s="21">
        <f>S251/R251%</f>
        <v>53.751220041210281</v>
      </c>
      <c r="U251" s="21">
        <f>Q251-H251</f>
        <v>-12.349468158652343</v>
      </c>
      <c r="V251" s="21">
        <f>Q251-K251</f>
        <v>-10.35066466145949</v>
      </c>
      <c r="W251" s="20">
        <f>Q251-N251</f>
        <v>-11.928114711666588</v>
      </c>
      <c r="X251" s="41"/>
    </row>
    <row r="252" spans="1:24" ht="15.75" customHeight="1" thickBot="1" x14ac:dyDescent="0.3">
      <c r="A252" s="18"/>
      <c r="B252" s="17"/>
      <c r="C252" s="19"/>
      <c r="D252" s="13" t="s">
        <v>973</v>
      </c>
      <c r="E252" s="13" t="s">
        <v>4</v>
      </c>
      <c r="F252" s="19"/>
      <c r="G252" s="10">
        <v>10761</v>
      </c>
      <c r="H252" s="13">
        <f>G252/F251%</f>
        <v>35.290066572656016</v>
      </c>
      <c r="I252" s="19"/>
      <c r="J252" s="10">
        <v>2861</v>
      </c>
      <c r="K252" s="13">
        <f>J252/I251%</f>
        <v>35.125844076120316</v>
      </c>
      <c r="L252" s="19"/>
      <c r="M252" s="10">
        <f>G252+J252</f>
        <v>13622</v>
      </c>
      <c r="N252" s="13">
        <f>M252/L251%</f>
        <v>35.255448004555099</v>
      </c>
      <c r="O252" s="19"/>
      <c r="P252" s="10">
        <v>24562</v>
      </c>
      <c r="Q252" s="13">
        <f>P252/O251%</f>
        <v>45.848577615172104</v>
      </c>
      <c r="R252" s="19"/>
      <c r="S252" s="10">
        <f>M252+P252</f>
        <v>38184</v>
      </c>
      <c r="T252" s="13">
        <f>S252/R251%</f>
        <v>41.409825398546793</v>
      </c>
      <c r="U252" s="13">
        <f>Q252-H252</f>
        <v>10.558511042516088</v>
      </c>
      <c r="V252" s="13">
        <f>Q252-K252</f>
        <v>10.722733539051788</v>
      </c>
      <c r="W252" s="12">
        <f>Q252-N252</f>
        <v>10.593129610617005</v>
      </c>
      <c r="X252" s="41"/>
    </row>
    <row r="253" spans="1:24" ht="15.75" customHeight="1" x14ac:dyDescent="0.25">
      <c r="A253" s="18"/>
      <c r="B253" s="17"/>
      <c r="C253" s="16">
        <v>2016</v>
      </c>
      <c r="D253" s="13" t="s">
        <v>973</v>
      </c>
      <c r="E253" s="13" t="s">
        <v>2</v>
      </c>
      <c r="F253" s="14">
        <v>12051</v>
      </c>
      <c r="G253" s="10">
        <v>4949</v>
      </c>
      <c r="H253" s="13">
        <f>G253/F253%</f>
        <v>41.067131358393496</v>
      </c>
      <c r="I253" s="14">
        <v>6181</v>
      </c>
      <c r="J253" s="10">
        <v>2526</v>
      </c>
      <c r="K253" s="13">
        <f>J253/I253%</f>
        <v>40.867173596505417</v>
      </c>
      <c r="L253" s="14">
        <f>F253+I253</f>
        <v>18232</v>
      </c>
      <c r="M253" s="15">
        <f>G253+J253</f>
        <v>7475</v>
      </c>
      <c r="N253" s="13">
        <f>M253/L253%</f>
        <v>40.999341816586224</v>
      </c>
      <c r="O253" s="14">
        <v>70161</v>
      </c>
      <c r="P253" s="10">
        <v>28673</v>
      </c>
      <c r="Q253" s="13">
        <f>P253/O253%</f>
        <v>40.867433474437362</v>
      </c>
      <c r="R253" s="14">
        <f>L253+O253</f>
        <v>88393</v>
      </c>
      <c r="S253" s="10">
        <f>M253+P253</f>
        <v>36148</v>
      </c>
      <c r="T253" s="13">
        <f>S253/R253%</f>
        <v>40.894640978358019</v>
      </c>
      <c r="U253" s="13">
        <f>Q253-H253</f>
        <v>-0.19969788395613364</v>
      </c>
      <c r="V253" s="13">
        <f>Q253-K253</f>
        <v>2.5987793194559572E-4</v>
      </c>
      <c r="W253" s="12">
        <f>Q253-N253</f>
        <v>-0.13190834214886138</v>
      </c>
      <c r="X253" s="41"/>
    </row>
    <row r="254" spans="1:24" ht="15.75" customHeight="1" thickBot="1" x14ac:dyDescent="0.3">
      <c r="A254" s="11"/>
      <c r="B254" s="9"/>
      <c r="C254" s="9"/>
      <c r="D254" s="7" t="s">
        <v>972</v>
      </c>
      <c r="E254" s="7" t="s">
        <v>0</v>
      </c>
      <c r="F254" s="9"/>
      <c r="G254" s="8">
        <v>4868</v>
      </c>
      <c r="H254" s="7">
        <f>G254/F253%</f>
        <v>40.394987967803502</v>
      </c>
      <c r="I254" s="9"/>
      <c r="J254" s="8">
        <v>2558</v>
      </c>
      <c r="K254" s="7">
        <f>J254/I253%</f>
        <v>41.384889176508651</v>
      </c>
      <c r="L254" s="9"/>
      <c r="M254" s="10">
        <f>G254+J254</f>
        <v>7426</v>
      </c>
      <c r="N254" s="7">
        <f>M254/L253%</f>
        <v>40.730583589293552</v>
      </c>
      <c r="O254" s="9"/>
      <c r="P254" s="8">
        <v>27022</v>
      </c>
      <c r="Q254" s="7">
        <f>P254/O253%</f>
        <v>38.51427431193968</v>
      </c>
      <c r="R254" s="9"/>
      <c r="S254" s="8">
        <f>M254+P254</f>
        <v>34448</v>
      </c>
      <c r="T254" s="7">
        <f>S254/R253%</f>
        <v>38.971411763374931</v>
      </c>
      <c r="U254" s="7">
        <f>Q254-H254</f>
        <v>-1.880713655863822</v>
      </c>
      <c r="V254" s="7">
        <f>Q254-K254</f>
        <v>-2.8706148645689709</v>
      </c>
      <c r="W254" s="6">
        <f>Q254-N254</f>
        <v>-2.2163092773538722</v>
      </c>
      <c r="X254" s="41"/>
    </row>
    <row r="255" spans="1:24" ht="15.75" customHeight="1" x14ac:dyDescent="0.25">
      <c r="A255" s="25" t="s">
        <v>971</v>
      </c>
      <c r="B255" s="24" t="s">
        <v>970</v>
      </c>
      <c r="C255" s="23">
        <v>2020</v>
      </c>
      <c r="D255" s="21" t="s">
        <v>968</v>
      </c>
      <c r="E255" s="21" t="s">
        <v>0</v>
      </c>
      <c r="F255" s="22">
        <v>13917</v>
      </c>
      <c r="G255" s="15">
        <v>8999</v>
      </c>
      <c r="H255" s="21">
        <f>G255/F255%</f>
        <v>64.66192426528707</v>
      </c>
      <c r="I255" s="22">
        <v>10684</v>
      </c>
      <c r="J255" s="15">
        <v>7092</v>
      </c>
      <c r="K255" s="21">
        <f>J255/I255%</f>
        <v>66.37963309621864</v>
      </c>
      <c r="L255" s="22">
        <f>F255+I255</f>
        <v>24601</v>
      </c>
      <c r="M255" s="15">
        <f>G255+J255</f>
        <v>16091</v>
      </c>
      <c r="N255" s="21">
        <f>M255/L255%</f>
        <v>65.407910247550916</v>
      </c>
      <c r="O255" s="22">
        <v>57332</v>
      </c>
      <c r="P255" s="15">
        <v>31734</v>
      </c>
      <c r="Q255" s="21">
        <f>P255/O255%</f>
        <v>55.351287239238118</v>
      </c>
      <c r="R255" s="22">
        <f>L255+O255</f>
        <v>81933</v>
      </c>
      <c r="S255" s="15">
        <f>M255+P255</f>
        <v>47825</v>
      </c>
      <c r="T255" s="21">
        <f>S255/R255%</f>
        <v>58.370863998633027</v>
      </c>
      <c r="U255" s="21">
        <f>Q255-H255</f>
        <v>-9.3106370260489513</v>
      </c>
      <c r="V255" s="21">
        <f>Q255-K255</f>
        <v>-11.028345856980522</v>
      </c>
      <c r="W255" s="20">
        <f>Q255-N255</f>
        <v>-10.056623008312798</v>
      </c>
      <c r="X255" s="41"/>
    </row>
    <row r="256" spans="1:24" ht="15.75" customHeight="1" thickBot="1" x14ac:dyDescent="0.3">
      <c r="A256" s="18"/>
      <c r="B256" s="17"/>
      <c r="C256" s="19"/>
      <c r="D256" s="13" t="s">
        <v>969</v>
      </c>
      <c r="E256" s="13" t="s">
        <v>4</v>
      </c>
      <c r="F256" s="19"/>
      <c r="G256" s="10">
        <v>4252</v>
      </c>
      <c r="H256" s="13">
        <f>G256/F255%</f>
        <v>30.552561615290653</v>
      </c>
      <c r="I256" s="19"/>
      <c r="J256" s="10">
        <v>2857</v>
      </c>
      <c r="K256" s="13">
        <f>J256/I255%</f>
        <v>26.740921003369525</v>
      </c>
      <c r="L256" s="19"/>
      <c r="M256" s="10">
        <f>G256+J256</f>
        <v>7109</v>
      </c>
      <c r="N256" s="13">
        <f>M256/L255%</f>
        <v>28.897199300841429</v>
      </c>
      <c r="O256" s="19"/>
      <c r="P256" s="10">
        <v>22090</v>
      </c>
      <c r="Q256" s="13">
        <f>P256/O255%</f>
        <v>38.529965813158441</v>
      </c>
      <c r="R256" s="19"/>
      <c r="S256" s="10">
        <f>M256+P256</f>
        <v>29199</v>
      </c>
      <c r="T256" s="13">
        <f>S256/R255%</f>
        <v>35.637655157262643</v>
      </c>
      <c r="U256" s="13">
        <f>Q256-H256</f>
        <v>7.9774041978677879</v>
      </c>
      <c r="V256" s="13">
        <f>Q256-K256</f>
        <v>11.789044809788916</v>
      </c>
      <c r="W256" s="12">
        <f>Q256-N256</f>
        <v>9.6327665123170121</v>
      </c>
      <c r="X256" s="41"/>
    </row>
    <row r="257" spans="1:24" ht="15.75" customHeight="1" x14ac:dyDescent="0.25">
      <c r="A257" s="18"/>
      <c r="B257" s="17"/>
      <c r="C257" s="51">
        <v>2016</v>
      </c>
      <c r="D257" s="13" t="s">
        <v>969</v>
      </c>
      <c r="E257" s="13" t="s">
        <v>2</v>
      </c>
      <c r="F257" s="14">
        <v>9680</v>
      </c>
      <c r="G257" s="10">
        <v>3456</v>
      </c>
      <c r="H257" s="13">
        <f>G257/F257%</f>
        <v>35.702479338842977</v>
      </c>
      <c r="I257" s="14">
        <v>4881</v>
      </c>
      <c r="J257" s="10">
        <v>1335</v>
      </c>
      <c r="K257" s="13">
        <f>J257/I257%</f>
        <v>27.350952673632452</v>
      </c>
      <c r="L257" s="14">
        <f>F257+I257</f>
        <v>14561</v>
      </c>
      <c r="M257" s="15">
        <f>G257+J257</f>
        <v>4791</v>
      </c>
      <c r="N257" s="13">
        <f>M257/L257%</f>
        <v>32.9029599615411</v>
      </c>
      <c r="O257" s="14">
        <v>60785</v>
      </c>
      <c r="P257" s="10">
        <v>20997</v>
      </c>
      <c r="Q257" s="13">
        <f>P257/O257%</f>
        <v>34.543061610594719</v>
      </c>
      <c r="R257" s="14">
        <f>L257+O257</f>
        <v>75346</v>
      </c>
      <c r="S257" s="10">
        <f>M257+P257</f>
        <v>25788</v>
      </c>
      <c r="T257" s="13">
        <f>S257/R257%</f>
        <v>34.226103575505</v>
      </c>
      <c r="U257" s="13">
        <f>Q257-H257</f>
        <v>-1.1594177282482576</v>
      </c>
      <c r="V257" s="13">
        <f>Q257-K257</f>
        <v>7.1921089369622671</v>
      </c>
      <c r="W257" s="12">
        <f>Q257-N257</f>
        <v>1.6401016490536193</v>
      </c>
      <c r="X257" s="41"/>
    </row>
    <row r="258" spans="1:24" ht="15.75" customHeight="1" thickBot="1" x14ac:dyDescent="0.3">
      <c r="A258" s="11"/>
      <c r="B258" s="9"/>
      <c r="C258" s="9"/>
      <c r="D258" s="7" t="s">
        <v>968</v>
      </c>
      <c r="E258" s="7" t="s">
        <v>0</v>
      </c>
      <c r="F258" s="9"/>
      <c r="G258" s="8">
        <v>4088</v>
      </c>
      <c r="H258" s="7">
        <f>G258/F257%</f>
        <v>42.231404958677686</v>
      </c>
      <c r="I258" s="9"/>
      <c r="J258" s="8">
        <v>2314</v>
      </c>
      <c r="K258" s="7">
        <f>J258/I257%</f>
        <v>47.408317967629579</v>
      </c>
      <c r="L258" s="9"/>
      <c r="M258" s="10">
        <f>G258+J258</f>
        <v>6402</v>
      </c>
      <c r="N258" s="7">
        <f>M258/L257%</f>
        <v>43.966760524689235</v>
      </c>
      <c r="O258" s="9"/>
      <c r="P258" s="8">
        <v>25180</v>
      </c>
      <c r="Q258" s="7">
        <f>P258/O257%</f>
        <v>41.42469359216912</v>
      </c>
      <c r="R258" s="9"/>
      <c r="S258" s="8">
        <f>M258+P258</f>
        <v>31582</v>
      </c>
      <c r="T258" s="7">
        <f>S258/R257%</f>
        <v>41.915961033100629</v>
      </c>
      <c r="U258" s="7">
        <f>Q258-H258</f>
        <v>-0.80671136650856567</v>
      </c>
      <c r="V258" s="7">
        <f>Q258-K258</f>
        <v>-5.9836243754604581</v>
      </c>
      <c r="W258" s="6">
        <f>Q258-N258</f>
        <v>-2.5420669325201146</v>
      </c>
      <c r="X258" s="41"/>
    </row>
    <row r="259" spans="1:24" ht="15.75" customHeight="1" x14ac:dyDescent="0.25">
      <c r="A259" s="25" t="s">
        <v>967</v>
      </c>
      <c r="B259" s="24" t="s">
        <v>966</v>
      </c>
      <c r="C259" s="23">
        <v>2020</v>
      </c>
      <c r="D259" s="21" t="s">
        <v>964</v>
      </c>
      <c r="E259" s="21" t="s">
        <v>0</v>
      </c>
      <c r="F259" s="22">
        <v>36405</v>
      </c>
      <c r="G259" s="15">
        <v>22980</v>
      </c>
      <c r="H259" s="21">
        <f>G259/F259%</f>
        <v>63.123197362999584</v>
      </c>
      <c r="I259" s="22">
        <v>13142</v>
      </c>
      <c r="J259" s="15">
        <v>7832</v>
      </c>
      <c r="K259" s="21">
        <f>J259/I259%</f>
        <v>59.595190990716794</v>
      </c>
      <c r="L259" s="22">
        <f>F259+I259</f>
        <v>49547</v>
      </c>
      <c r="M259" s="15">
        <f>G259+J259</f>
        <v>30812</v>
      </c>
      <c r="N259" s="21">
        <f>M259/L259%</f>
        <v>62.187418007144728</v>
      </c>
      <c r="O259" s="22">
        <v>98880</v>
      </c>
      <c r="P259" s="15">
        <v>49772</v>
      </c>
      <c r="Q259" s="21">
        <f>P259/O259%</f>
        <v>50.335760517799358</v>
      </c>
      <c r="R259" s="22">
        <f>L259+O259</f>
        <v>148427</v>
      </c>
      <c r="S259" s="15">
        <f>M259+P259</f>
        <v>80584</v>
      </c>
      <c r="T259" s="21">
        <f>S259/R259%</f>
        <v>54.292008866311384</v>
      </c>
      <c r="U259" s="21">
        <f>Q259-H259</f>
        <v>-12.787436845200226</v>
      </c>
      <c r="V259" s="21">
        <f>Q259-K259</f>
        <v>-9.2594304729174368</v>
      </c>
      <c r="W259" s="20">
        <f>Q259-N259</f>
        <v>-11.851657489345371</v>
      </c>
      <c r="X259" s="41"/>
    </row>
    <row r="260" spans="1:24" ht="15.75" customHeight="1" thickBot="1" x14ac:dyDescent="0.3">
      <c r="A260" s="18"/>
      <c r="B260" s="17"/>
      <c r="C260" s="19"/>
      <c r="D260" s="13" t="s">
        <v>957</v>
      </c>
      <c r="E260" s="13" t="s">
        <v>4</v>
      </c>
      <c r="F260" s="19"/>
      <c r="G260" s="10">
        <v>11407</v>
      </c>
      <c r="H260" s="13">
        <f>G260/F259%</f>
        <v>31.333608020876252</v>
      </c>
      <c r="I260" s="19"/>
      <c r="J260" s="10">
        <v>4238</v>
      </c>
      <c r="K260" s="13">
        <f>J260/I259%</f>
        <v>32.247755288388376</v>
      </c>
      <c r="L260" s="19"/>
      <c r="M260" s="10">
        <f>G260+J260</f>
        <v>15645</v>
      </c>
      <c r="N260" s="13">
        <f>M260/L259%</f>
        <v>31.576079278261044</v>
      </c>
      <c r="O260" s="19"/>
      <c r="P260" s="10">
        <v>42533</v>
      </c>
      <c r="Q260" s="13">
        <f>P260/O259%</f>
        <v>43.014765372168284</v>
      </c>
      <c r="R260" s="19"/>
      <c r="S260" s="10">
        <f>M260+P260</f>
        <v>58178</v>
      </c>
      <c r="T260" s="13">
        <f>S260/R259%</f>
        <v>39.196372627621656</v>
      </c>
      <c r="U260" s="13">
        <f>Q260-H260</f>
        <v>11.681157351292033</v>
      </c>
      <c r="V260" s="13">
        <f>Q260-K260</f>
        <v>10.767010083779908</v>
      </c>
      <c r="W260" s="12">
        <f>Q260-N260</f>
        <v>11.43868609390724</v>
      </c>
      <c r="X260" s="41"/>
    </row>
    <row r="261" spans="1:24" ht="15.75" customHeight="1" x14ac:dyDescent="0.25">
      <c r="A261" s="18"/>
      <c r="B261" s="17"/>
      <c r="C261" s="16">
        <v>2016</v>
      </c>
      <c r="D261" s="13" t="s">
        <v>965</v>
      </c>
      <c r="E261" s="13" t="s">
        <v>2</v>
      </c>
      <c r="F261" s="14">
        <v>18210</v>
      </c>
      <c r="G261" s="10">
        <v>6501</v>
      </c>
      <c r="H261" s="13">
        <f>G261/F261%</f>
        <v>35.700164744645797</v>
      </c>
      <c r="I261" s="14">
        <v>8620</v>
      </c>
      <c r="J261" s="10">
        <v>2793</v>
      </c>
      <c r="K261" s="13">
        <f>J261/I261%</f>
        <v>32.401392111368907</v>
      </c>
      <c r="L261" s="14">
        <f>F261+I261</f>
        <v>26830</v>
      </c>
      <c r="M261" s="15">
        <f>G261+J261</f>
        <v>9294</v>
      </c>
      <c r="N261" s="13">
        <f>M261/L261%</f>
        <v>34.640327991054789</v>
      </c>
      <c r="O261" s="14">
        <v>107921</v>
      </c>
      <c r="P261" s="10">
        <v>38635</v>
      </c>
      <c r="Q261" s="13">
        <f>P261/O261%</f>
        <v>35.799334698529478</v>
      </c>
      <c r="R261" s="14">
        <f>L261+O261</f>
        <v>134751</v>
      </c>
      <c r="S261" s="10">
        <f>M261+P261</f>
        <v>47929</v>
      </c>
      <c r="T261" s="13">
        <f>S261/R261%</f>
        <v>35.568567209148725</v>
      </c>
      <c r="U261" s="13">
        <f>Q261-H261</f>
        <v>9.9169953883681217E-2</v>
      </c>
      <c r="V261" s="13">
        <f>Q261-K261</f>
        <v>3.3979425871605713</v>
      </c>
      <c r="W261" s="12">
        <f>Q261-N261</f>
        <v>1.1590067074746884</v>
      </c>
      <c r="X261" s="41"/>
    </row>
    <row r="262" spans="1:24" ht="15.75" customHeight="1" thickBot="1" x14ac:dyDescent="0.3">
      <c r="A262" s="11"/>
      <c r="B262" s="9"/>
      <c r="C262" s="9"/>
      <c r="D262" s="7" t="s">
        <v>964</v>
      </c>
      <c r="E262" s="7" t="s">
        <v>0</v>
      </c>
      <c r="F262" s="9"/>
      <c r="G262" s="8">
        <v>7943</v>
      </c>
      <c r="H262" s="7">
        <f>G262/F261%</f>
        <v>43.618890719384957</v>
      </c>
      <c r="I262" s="9"/>
      <c r="J262" s="8">
        <v>3618</v>
      </c>
      <c r="K262" s="7">
        <f>J262/I261%</f>
        <v>41.972157772621806</v>
      </c>
      <c r="L262" s="9"/>
      <c r="M262" s="10">
        <f>G262+J262</f>
        <v>11561</v>
      </c>
      <c r="N262" s="7">
        <f>M262/L261%</f>
        <v>43.089824822959372</v>
      </c>
      <c r="O262" s="9"/>
      <c r="P262" s="8">
        <v>45637</v>
      </c>
      <c r="Q262" s="7">
        <f>P262/O261%</f>
        <v>42.28741394167956</v>
      </c>
      <c r="R262" s="9"/>
      <c r="S262" s="8">
        <f>M262+P262</f>
        <v>57198</v>
      </c>
      <c r="T262" s="7">
        <f>S262/R261%</f>
        <v>42.447180354876771</v>
      </c>
      <c r="U262" s="7">
        <f>Q262-H262</f>
        <v>-1.3314767777053973</v>
      </c>
      <c r="V262" s="7">
        <f>Q262-K262</f>
        <v>0.31525616905775422</v>
      </c>
      <c r="W262" s="6">
        <f>Q262-N262</f>
        <v>-0.80241088127981186</v>
      </c>
      <c r="X262" s="41"/>
    </row>
    <row r="263" spans="1:24" ht="15.75" customHeight="1" x14ac:dyDescent="0.25">
      <c r="A263" s="25" t="s">
        <v>963</v>
      </c>
      <c r="B263" s="24" t="s">
        <v>962</v>
      </c>
      <c r="C263" s="23">
        <v>2020</v>
      </c>
      <c r="D263" s="21" t="s">
        <v>960</v>
      </c>
      <c r="E263" s="21" t="s">
        <v>0</v>
      </c>
      <c r="F263" s="22">
        <v>28407</v>
      </c>
      <c r="G263" s="15">
        <v>19159</v>
      </c>
      <c r="H263" s="21">
        <f>G263/F263%</f>
        <v>67.444643925792946</v>
      </c>
      <c r="I263" s="22">
        <v>12845</v>
      </c>
      <c r="J263" s="15">
        <v>8658</v>
      </c>
      <c r="K263" s="21">
        <f>J263/I263%</f>
        <v>67.40365901128844</v>
      </c>
      <c r="L263" s="22">
        <f>F263+I263</f>
        <v>41252</v>
      </c>
      <c r="M263" s="15">
        <f>G263+J263</f>
        <v>27817</v>
      </c>
      <c r="N263" s="21">
        <f>M263/L263%</f>
        <v>67.43188209056531</v>
      </c>
      <c r="O263" s="22">
        <v>88158</v>
      </c>
      <c r="P263" s="15">
        <v>49490</v>
      </c>
      <c r="Q263" s="21">
        <f>P263/O263%</f>
        <v>56.137843417500392</v>
      </c>
      <c r="R263" s="22">
        <f>L263+O263</f>
        <v>129410</v>
      </c>
      <c r="S263" s="15">
        <f>M263+P263</f>
        <v>77307</v>
      </c>
      <c r="T263" s="21">
        <f>S263/R263%</f>
        <v>59.738041882389311</v>
      </c>
      <c r="U263" s="21">
        <f>Q263-H263</f>
        <v>-11.306800508292554</v>
      </c>
      <c r="V263" s="21">
        <f>Q263-K263</f>
        <v>-11.265815593788048</v>
      </c>
      <c r="W263" s="20">
        <f>Q263-N263</f>
        <v>-11.294038673064918</v>
      </c>
      <c r="X263" s="41"/>
    </row>
    <row r="264" spans="1:24" ht="15.75" customHeight="1" thickBot="1" x14ac:dyDescent="0.3">
      <c r="A264" s="18"/>
      <c r="B264" s="17"/>
      <c r="C264" s="19"/>
      <c r="D264" s="13" t="s">
        <v>961</v>
      </c>
      <c r="E264" s="13" t="s">
        <v>4</v>
      </c>
      <c r="F264" s="19"/>
      <c r="G264" s="10">
        <v>7314</v>
      </c>
      <c r="H264" s="13">
        <f>G264/F263%</f>
        <v>25.747174992079419</v>
      </c>
      <c r="I264" s="19"/>
      <c r="J264" s="10">
        <v>3177</v>
      </c>
      <c r="K264" s="13">
        <f>J264/I263%</f>
        <v>24.733359283768007</v>
      </c>
      <c r="L264" s="19"/>
      <c r="M264" s="10">
        <f>G264+J264</f>
        <v>10491</v>
      </c>
      <c r="N264" s="13">
        <f>M264/L263%</f>
        <v>25.431494230582761</v>
      </c>
      <c r="O264" s="19"/>
      <c r="P264" s="10">
        <v>30988</v>
      </c>
      <c r="Q264" s="13">
        <f>P264/O263%</f>
        <v>35.15052519340275</v>
      </c>
      <c r="R264" s="19"/>
      <c r="S264" s="10">
        <f>M264+P264</f>
        <v>41479</v>
      </c>
      <c r="T264" s="13">
        <f>S264/R263%</f>
        <v>32.052391623522141</v>
      </c>
      <c r="U264" s="13">
        <f>Q264-H264</f>
        <v>9.403350201323331</v>
      </c>
      <c r="V264" s="13">
        <f>Q264-K264</f>
        <v>10.417165909634743</v>
      </c>
      <c r="W264" s="12">
        <f>Q264-N264</f>
        <v>9.7190309628199891</v>
      </c>
      <c r="X264" s="41"/>
    </row>
    <row r="265" spans="1:24" ht="15.75" customHeight="1" x14ac:dyDescent="0.25">
      <c r="A265" s="18"/>
      <c r="B265" s="17"/>
      <c r="C265" s="51">
        <v>2016</v>
      </c>
      <c r="D265" s="13" t="s">
        <v>961</v>
      </c>
      <c r="E265" s="13" t="s">
        <v>2</v>
      </c>
      <c r="F265" s="14">
        <v>13517</v>
      </c>
      <c r="G265" s="10">
        <v>5247</v>
      </c>
      <c r="H265" s="13">
        <f>G265/F265%</f>
        <v>38.817785011467045</v>
      </c>
      <c r="I265" s="14">
        <v>6869</v>
      </c>
      <c r="J265" s="10">
        <v>2244</v>
      </c>
      <c r="K265" s="13">
        <f>J265/I265%</f>
        <v>32.668510700247488</v>
      </c>
      <c r="L265" s="14">
        <f>F265+I265</f>
        <v>20386</v>
      </c>
      <c r="M265" s="15">
        <f>G265+J265</f>
        <v>7491</v>
      </c>
      <c r="N265" s="13">
        <f>M265/L265%</f>
        <v>36.745805945256549</v>
      </c>
      <c r="O265" s="14">
        <v>87492</v>
      </c>
      <c r="P265" s="10">
        <v>31812</v>
      </c>
      <c r="Q265" s="13">
        <f>P265/O265%</f>
        <v>36.35989576189823</v>
      </c>
      <c r="R265" s="14">
        <f>L265+O265</f>
        <v>107878</v>
      </c>
      <c r="S265" s="10">
        <f>M265+P265</f>
        <v>39303</v>
      </c>
      <c r="T265" s="13">
        <f>S265/R265%</f>
        <v>36.432822262185063</v>
      </c>
      <c r="U265" s="13">
        <f>Q265-H265</f>
        <v>-2.4578892495688152</v>
      </c>
      <c r="V265" s="13">
        <f>Q265-K265</f>
        <v>3.6913850616507418</v>
      </c>
      <c r="W265" s="12">
        <f>Q265-N265</f>
        <v>-0.38591018335831961</v>
      </c>
      <c r="X265" s="41"/>
    </row>
    <row r="266" spans="1:24" ht="15.75" customHeight="1" thickBot="1" x14ac:dyDescent="0.3">
      <c r="A266" s="11"/>
      <c r="B266" s="9"/>
      <c r="C266" s="9"/>
      <c r="D266" s="7" t="s">
        <v>960</v>
      </c>
      <c r="E266" s="7" t="s">
        <v>0</v>
      </c>
      <c r="F266" s="9"/>
      <c r="G266" s="8">
        <v>5901</v>
      </c>
      <c r="H266" s="7">
        <f>G266/F265%</f>
        <v>43.65613671672709</v>
      </c>
      <c r="I266" s="9"/>
      <c r="J266" s="8">
        <v>3127</v>
      </c>
      <c r="K266" s="7">
        <f>J266/I265%</f>
        <v>45.523365846556999</v>
      </c>
      <c r="L266" s="9"/>
      <c r="M266" s="10">
        <f>G266+J266</f>
        <v>9028</v>
      </c>
      <c r="N266" s="7">
        <f>M266/L265%</f>
        <v>44.2852938290984</v>
      </c>
      <c r="O266" s="9"/>
      <c r="P266" s="8">
        <v>37622</v>
      </c>
      <c r="Q266" s="7">
        <f>P266/O265%</f>
        <v>43.000502903122573</v>
      </c>
      <c r="R266" s="9"/>
      <c r="S266" s="8">
        <f>M266+P266</f>
        <v>46650</v>
      </c>
      <c r="T266" s="7">
        <f>S266/R265%</f>
        <v>43.243293349895254</v>
      </c>
      <c r="U266" s="7">
        <f>Q266-H266</f>
        <v>-0.655633813604517</v>
      </c>
      <c r="V266" s="7">
        <f>Q266-K266</f>
        <v>-2.5228629434344256</v>
      </c>
      <c r="W266" s="6">
        <f>Q266-N266</f>
        <v>-1.2847909259758268</v>
      </c>
      <c r="X266" s="41"/>
    </row>
    <row r="267" spans="1:24" ht="15.75" customHeight="1" x14ac:dyDescent="0.25">
      <c r="A267" s="25" t="s">
        <v>959</v>
      </c>
      <c r="B267" s="24" t="s">
        <v>958</v>
      </c>
      <c r="C267" s="23">
        <v>2020</v>
      </c>
      <c r="D267" s="21" t="s">
        <v>957</v>
      </c>
      <c r="E267" s="21" t="s">
        <v>0</v>
      </c>
      <c r="F267" s="22">
        <v>16585</v>
      </c>
      <c r="G267" s="15">
        <v>10815</v>
      </c>
      <c r="H267" s="21">
        <f>G267/F267%</f>
        <v>65.209526680735607</v>
      </c>
      <c r="I267" s="22">
        <v>8137</v>
      </c>
      <c r="J267" s="15">
        <v>5128</v>
      </c>
      <c r="K267" s="21">
        <f>J267/I267%</f>
        <v>63.020769325304165</v>
      </c>
      <c r="L267" s="22">
        <f>F267+I267</f>
        <v>24722</v>
      </c>
      <c r="M267" s="15">
        <f>G267+J267</f>
        <v>15943</v>
      </c>
      <c r="N267" s="21">
        <f>M267/L267%</f>
        <v>64.489119003316887</v>
      </c>
      <c r="O267" s="22">
        <v>63466</v>
      </c>
      <c r="P267" s="15">
        <v>33407</v>
      </c>
      <c r="Q267" s="21">
        <f>P267/O267%</f>
        <v>52.637632748243156</v>
      </c>
      <c r="R267" s="22">
        <f>L267+O267</f>
        <v>88188</v>
      </c>
      <c r="S267" s="15">
        <f>M267+P267</f>
        <v>49350</v>
      </c>
      <c r="T267" s="21">
        <f>S267/R267%</f>
        <v>55.959994557082595</v>
      </c>
      <c r="U267" s="21">
        <f>Q267-H267</f>
        <v>-12.571893932492451</v>
      </c>
      <c r="V267" s="21">
        <f>Q267-K267</f>
        <v>-10.383136577061009</v>
      </c>
      <c r="W267" s="20">
        <f>Q267-N267</f>
        <v>-11.851486255073731</v>
      </c>
      <c r="X267" s="41"/>
    </row>
    <row r="268" spans="1:24" ht="15.75" customHeight="1" thickBot="1" x14ac:dyDescent="0.3">
      <c r="A268" s="18"/>
      <c r="B268" s="17"/>
      <c r="C268" s="19"/>
      <c r="D268" s="13" t="s">
        <v>956</v>
      </c>
      <c r="E268" s="13" t="s">
        <v>4</v>
      </c>
      <c r="F268" s="19"/>
      <c r="G268" s="10">
        <v>4722</v>
      </c>
      <c r="H268" s="13">
        <f>G268/F267%</f>
        <v>28.471510400964728</v>
      </c>
      <c r="I268" s="19"/>
      <c r="J268" s="10">
        <v>2206</v>
      </c>
      <c r="K268" s="13">
        <f>J268/I267%</f>
        <v>27.110728769816884</v>
      </c>
      <c r="L268" s="19"/>
      <c r="M268" s="10">
        <f>G268+J268</f>
        <v>6928</v>
      </c>
      <c r="N268" s="13">
        <f>M268/L267%</f>
        <v>28.023622684248846</v>
      </c>
      <c r="O268" s="19"/>
      <c r="P268" s="10">
        <v>25069</v>
      </c>
      <c r="Q268" s="13">
        <f>P268/O267%</f>
        <v>39.499889704723792</v>
      </c>
      <c r="R268" s="19"/>
      <c r="S268" s="10">
        <f>M268+P268</f>
        <v>31997</v>
      </c>
      <c r="T268" s="13">
        <f>S268/R267%</f>
        <v>36.282714201478662</v>
      </c>
      <c r="U268" s="13">
        <f>Q268-H268</f>
        <v>11.028379303759063</v>
      </c>
      <c r="V268" s="13">
        <f>Q268-K268</f>
        <v>12.389160934906908</v>
      </c>
      <c r="W268" s="12">
        <f>Q268-N268</f>
        <v>11.476267020474946</v>
      </c>
      <c r="X268" s="41"/>
    </row>
    <row r="269" spans="1:24" ht="15.75" customHeight="1" x14ac:dyDescent="0.25">
      <c r="A269" s="18"/>
      <c r="B269" s="17"/>
      <c r="C269" s="51">
        <v>2016</v>
      </c>
      <c r="D269" s="13" t="s">
        <v>956</v>
      </c>
      <c r="E269" s="13" t="s">
        <v>2</v>
      </c>
      <c r="F269" s="14">
        <v>8795</v>
      </c>
      <c r="G269" s="10">
        <v>2762</v>
      </c>
      <c r="H269" s="13">
        <f>G269/F269%</f>
        <v>31.404206935758953</v>
      </c>
      <c r="I269" s="14">
        <v>5418</v>
      </c>
      <c r="J269" s="10">
        <v>1363</v>
      </c>
      <c r="K269" s="13">
        <f>J269/I269%</f>
        <v>25.15688445921004</v>
      </c>
      <c r="L269" s="14">
        <f>F269+I269</f>
        <v>14213</v>
      </c>
      <c r="M269" s="15">
        <f>G269+J269</f>
        <v>4125</v>
      </c>
      <c r="N269" s="13">
        <f>M269/L269%</f>
        <v>29.022725673679027</v>
      </c>
      <c r="O269" s="14">
        <v>65982</v>
      </c>
      <c r="P269" s="10">
        <v>20585</v>
      </c>
      <c r="Q269" s="13">
        <f>P269/O269%</f>
        <v>31.197902458246187</v>
      </c>
      <c r="R269" s="14">
        <f>L269+O269</f>
        <v>80195</v>
      </c>
      <c r="S269" s="10">
        <f>M269+P269</f>
        <v>24710</v>
      </c>
      <c r="T269" s="13">
        <f>S269/R269%</f>
        <v>30.812394787704967</v>
      </c>
      <c r="U269" s="13">
        <f>Q269-H269</f>
        <v>-0.20630447751276648</v>
      </c>
      <c r="V269" s="13">
        <f>Q269-K269</f>
        <v>6.0410179990361463</v>
      </c>
      <c r="W269" s="12">
        <f>Q269-N269</f>
        <v>2.1751767845671601</v>
      </c>
      <c r="X269" s="41"/>
    </row>
    <row r="270" spans="1:24" ht="15.75" customHeight="1" thickBot="1" x14ac:dyDescent="0.3">
      <c r="A270" s="11"/>
      <c r="B270" s="9"/>
      <c r="C270" s="9"/>
      <c r="D270" s="7" t="s">
        <v>955</v>
      </c>
      <c r="E270" s="7" t="s">
        <v>0</v>
      </c>
      <c r="F270" s="9"/>
      <c r="G270" s="8">
        <v>3963</v>
      </c>
      <c r="H270" s="7">
        <f>G270/F269%</f>
        <v>45.059693007390564</v>
      </c>
      <c r="I270" s="9"/>
      <c r="J270" s="8">
        <v>2735</v>
      </c>
      <c r="K270" s="7">
        <f>J270/I269%</f>
        <v>50.47988187523071</v>
      </c>
      <c r="L270" s="9"/>
      <c r="M270" s="10">
        <f>G270+J270</f>
        <v>6698</v>
      </c>
      <c r="N270" s="7">
        <f>M270/L269%</f>
        <v>47.125870681770209</v>
      </c>
      <c r="O270" s="9"/>
      <c r="P270" s="8">
        <v>28861</v>
      </c>
      <c r="Q270" s="7">
        <f>P270/O269%</f>
        <v>43.740717165287499</v>
      </c>
      <c r="R270" s="9"/>
      <c r="S270" s="8">
        <f>M270+P270</f>
        <v>35559</v>
      </c>
      <c r="T270" s="7">
        <f>S270/R269%</f>
        <v>44.340669617806597</v>
      </c>
      <c r="U270" s="7">
        <f>Q270-H270</f>
        <v>-1.3189758421030646</v>
      </c>
      <c r="V270" s="7">
        <f>Q270-K270</f>
        <v>-6.7391647099432106</v>
      </c>
      <c r="W270" s="6">
        <f>Q270-N270</f>
        <v>-3.3851535164827098</v>
      </c>
      <c r="X270" s="41"/>
    </row>
    <row r="271" spans="1:24" ht="15.75" customHeight="1" x14ac:dyDescent="0.25">
      <c r="A271" s="25" t="s">
        <v>954</v>
      </c>
      <c r="B271" s="24" t="s">
        <v>953</v>
      </c>
      <c r="C271" s="23">
        <v>2020</v>
      </c>
      <c r="D271" s="21" t="s">
        <v>952</v>
      </c>
      <c r="E271" s="21" t="s">
        <v>0</v>
      </c>
      <c r="F271" s="22">
        <v>29295</v>
      </c>
      <c r="G271" s="15">
        <v>15774</v>
      </c>
      <c r="H271" s="21">
        <f>G271/F271%</f>
        <v>53.845366103430621</v>
      </c>
      <c r="I271" s="22">
        <v>7100</v>
      </c>
      <c r="J271" s="15">
        <v>3945</v>
      </c>
      <c r="K271" s="21">
        <f>J271/I271%</f>
        <v>55.563380281690144</v>
      </c>
      <c r="L271" s="22">
        <f>F271+I271</f>
        <v>36395</v>
      </c>
      <c r="M271" s="15">
        <f>G271+J271</f>
        <v>19719</v>
      </c>
      <c r="N271" s="21">
        <f>M271/L271%</f>
        <v>54.180519302101942</v>
      </c>
      <c r="O271" s="22">
        <v>54549</v>
      </c>
      <c r="P271" s="15">
        <v>23139</v>
      </c>
      <c r="Q271" s="21">
        <f>P271/O271%</f>
        <v>42.418742781719189</v>
      </c>
      <c r="R271" s="22">
        <f>L271+O271</f>
        <v>90944</v>
      </c>
      <c r="S271" s="15">
        <f>M271+P271</f>
        <v>42858</v>
      </c>
      <c r="T271" s="21">
        <f>S271/R271%</f>
        <v>47.125703729767764</v>
      </c>
      <c r="U271" s="21">
        <f>Q271-H271</f>
        <v>-11.426623321711432</v>
      </c>
      <c r="V271" s="21">
        <f>Q271-K271</f>
        <v>-13.144637499970955</v>
      </c>
      <c r="W271" s="20">
        <f>Q271-N271</f>
        <v>-11.761776520382753</v>
      </c>
      <c r="X271" s="41"/>
    </row>
    <row r="272" spans="1:24" ht="15.75" customHeight="1" thickBot="1" x14ac:dyDescent="0.3">
      <c r="A272" s="18"/>
      <c r="B272" s="17"/>
      <c r="C272" s="19"/>
      <c r="D272" s="13" t="s">
        <v>951</v>
      </c>
      <c r="E272" s="13" t="s">
        <v>4</v>
      </c>
      <c r="F272" s="19"/>
      <c r="G272" s="10">
        <v>9137</v>
      </c>
      <c r="H272" s="13">
        <f>G272/F271%</f>
        <v>31.189622802526028</v>
      </c>
      <c r="I272" s="19"/>
      <c r="J272" s="10">
        <v>2067</v>
      </c>
      <c r="K272" s="13">
        <f>J272/I271%</f>
        <v>29.112676056338028</v>
      </c>
      <c r="L272" s="19"/>
      <c r="M272" s="10">
        <f>G272+J272</f>
        <v>11204</v>
      </c>
      <c r="N272" s="13">
        <f>M272/L271%</f>
        <v>30.784448413243577</v>
      </c>
      <c r="O272" s="19"/>
      <c r="P272" s="10">
        <v>22065</v>
      </c>
      <c r="Q272" s="13">
        <f>P272/O271%</f>
        <v>40.449870758400706</v>
      </c>
      <c r="R272" s="19"/>
      <c r="S272" s="10">
        <f>M272+P272</f>
        <v>33269</v>
      </c>
      <c r="T272" s="13">
        <f>S272/R271%</f>
        <v>36.581852568613648</v>
      </c>
      <c r="U272" s="13">
        <f>Q272-H272</f>
        <v>9.2602479558746786</v>
      </c>
      <c r="V272" s="13">
        <f>Q272-K272</f>
        <v>11.337194702062678</v>
      </c>
      <c r="W272" s="12">
        <f>Q272-N272</f>
        <v>9.6654223451571291</v>
      </c>
      <c r="X272" s="41"/>
    </row>
    <row r="273" spans="1:24" ht="15.75" customHeight="1" x14ac:dyDescent="0.25">
      <c r="A273" s="18"/>
      <c r="B273" s="17"/>
      <c r="C273" s="16">
        <v>2016</v>
      </c>
      <c r="D273" s="13" t="s">
        <v>950</v>
      </c>
      <c r="E273" s="13" t="s">
        <v>2</v>
      </c>
      <c r="F273" s="14">
        <v>10454</v>
      </c>
      <c r="G273" s="10">
        <v>3851</v>
      </c>
      <c r="H273" s="13">
        <f>G273/F273%</f>
        <v>36.837574134302656</v>
      </c>
      <c r="I273" s="14">
        <v>4489</v>
      </c>
      <c r="J273" s="10">
        <v>1064</v>
      </c>
      <c r="K273" s="13">
        <f>J273/I273%</f>
        <v>23.702383604366229</v>
      </c>
      <c r="L273" s="14">
        <f>F273+I273</f>
        <v>14943</v>
      </c>
      <c r="M273" s="15">
        <f>G273+J273</f>
        <v>4915</v>
      </c>
      <c r="N273" s="13">
        <f>M273/L273%</f>
        <v>32.891654955497557</v>
      </c>
      <c r="O273" s="14">
        <v>60188</v>
      </c>
      <c r="P273" s="10">
        <v>19750</v>
      </c>
      <c r="Q273" s="13">
        <f>P273/O273%</f>
        <v>32.813849936864493</v>
      </c>
      <c r="R273" s="14">
        <f>L273+O273</f>
        <v>75131</v>
      </c>
      <c r="S273" s="10">
        <f>M273+P273</f>
        <v>24665</v>
      </c>
      <c r="T273" s="13">
        <f>S273/R273%</f>
        <v>32.829324779385345</v>
      </c>
      <c r="U273" s="13">
        <f>Q273-H273</f>
        <v>-4.0237241974381632</v>
      </c>
      <c r="V273" s="13">
        <f>Q273-K273</f>
        <v>9.1114663324982637</v>
      </c>
      <c r="W273" s="12">
        <f>Q273-N273</f>
        <v>-7.7805018633064549E-2</v>
      </c>
      <c r="X273" s="41"/>
    </row>
    <row r="274" spans="1:24" ht="15.75" customHeight="1" thickBot="1" x14ac:dyDescent="0.3">
      <c r="A274" s="11"/>
      <c r="B274" s="9"/>
      <c r="C274" s="9"/>
      <c r="D274" s="7" t="s">
        <v>949</v>
      </c>
      <c r="E274" s="7" t="s">
        <v>0</v>
      </c>
      <c r="F274" s="9"/>
      <c r="G274" s="8">
        <v>4025</v>
      </c>
      <c r="H274" s="7">
        <f>G274/F273%</f>
        <v>38.502008800459151</v>
      </c>
      <c r="I274" s="9"/>
      <c r="J274" s="8">
        <v>2119</v>
      </c>
      <c r="K274" s="7">
        <f>J274/I273%</f>
        <v>47.204277121853416</v>
      </c>
      <c r="L274" s="9"/>
      <c r="M274" s="10">
        <f>G274+J274</f>
        <v>6144</v>
      </c>
      <c r="N274" s="7">
        <f>M274/L273%</f>
        <v>41.116241718530411</v>
      </c>
      <c r="O274" s="9"/>
      <c r="P274" s="8">
        <v>23168</v>
      </c>
      <c r="Q274" s="7">
        <f>P274/O273%</f>
        <v>38.492722801887417</v>
      </c>
      <c r="R274" s="9"/>
      <c r="S274" s="8">
        <f>M274+P274</f>
        <v>29312</v>
      </c>
      <c r="T274" s="7">
        <f>S274/R273%</f>
        <v>39.014521302791131</v>
      </c>
      <c r="U274" s="7">
        <f>Q274-H274</f>
        <v>-9.2859985717339555E-3</v>
      </c>
      <c r="V274" s="7">
        <f>Q274-K274</f>
        <v>-8.7115543199659982</v>
      </c>
      <c r="W274" s="6">
        <f>Q274-N274</f>
        <v>-2.6235189166429933</v>
      </c>
      <c r="X274" s="41"/>
    </row>
    <row r="275" spans="1:24" ht="15.75" customHeight="1" x14ac:dyDescent="0.25">
      <c r="A275" s="25" t="s">
        <v>948</v>
      </c>
      <c r="B275" s="24" t="s">
        <v>947</v>
      </c>
      <c r="C275" s="23">
        <v>2020</v>
      </c>
      <c r="D275" s="21" t="s">
        <v>946</v>
      </c>
      <c r="E275" s="21" t="s">
        <v>0</v>
      </c>
      <c r="F275" s="22">
        <v>25430</v>
      </c>
      <c r="G275" s="15">
        <v>18049</v>
      </c>
      <c r="H275" s="21">
        <f>G275/F275%</f>
        <v>70.975226110892649</v>
      </c>
      <c r="I275" s="22">
        <v>7524</v>
      </c>
      <c r="J275" s="15">
        <v>5059</v>
      </c>
      <c r="K275" s="21">
        <f>J275/I275%</f>
        <v>67.238171185539613</v>
      </c>
      <c r="L275" s="22">
        <f>F275+I275</f>
        <v>32954</v>
      </c>
      <c r="M275" s="15">
        <f>G275+J275</f>
        <v>23108</v>
      </c>
      <c r="N275" s="21">
        <f>M275/L275%</f>
        <v>70.121988226012007</v>
      </c>
      <c r="O275" s="22">
        <v>58648</v>
      </c>
      <c r="P275" s="15">
        <v>35022</v>
      </c>
      <c r="Q275" s="21">
        <f>P275/O275%</f>
        <v>59.715591324512346</v>
      </c>
      <c r="R275" s="22">
        <f>L275+O275</f>
        <v>91602</v>
      </c>
      <c r="S275" s="15">
        <f>M275+P275</f>
        <v>58130</v>
      </c>
      <c r="T275" s="21">
        <f>S275/R275%</f>
        <v>63.459313115434163</v>
      </c>
      <c r="U275" s="21">
        <f>Q275-H275</f>
        <v>-11.259634786380303</v>
      </c>
      <c r="V275" s="21">
        <f>Q275-K275</f>
        <v>-7.5225798610272676</v>
      </c>
      <c r="W275" s="20">
        <f>Q275-N275</f>
        <v>-10.406396901499662</v>
      </c>
      <c r="X275" s="41"/>
    </row>
    <row r="276" spans="1:24" ht="15.75" customHeight="1" thickBot="1" x14ac:dyDescent="0.3">
      <c r="A276" s="18"/>
      <c r="B276" s="17"/>
      <c r="C276" s="19"/>
      <c r="D276" s="13" t="s">
        <v>945</v>
      </c>
      <c r="E276" s="13" t="s">
        <v>4</v>
      </c>
      <c r="F276" s="19"/>
      <c r="G276" s="10">
        <v>6104</v>
      </c>
      <c r="H276" s="13">
        <f>G276/F275%</f>
        <v>24.003145890680297</v>
      </c>
      <c r="I276" s="19"/>
      <c r="J276" s="10">
        <v>1980</v>
      </c>
      <c r="K276" s="13">
        <f>J276/I275%</f>
        <v>26.315789473684212</v>
      </c>
      <c r="L276" s="19"/>
      <c r="M276" s="10">
        <f>G276+J276</f>
        <v>8084</v>
      </c>
      <c r="N276" s="13">
        <f>M276/L275%</f>
        <v>24.531164653759784</v>
      </c>
      <c r="O276" s="19"/>
      <c r="P276" s="10">
        <v>19587</v>
      </c>
      <c r="Q276" s="13">
        <f>P276/O275%</f>
        <v>33.397558314009004</v>
      </c>
      <c r="R276" s="19"/>
      <c r="S276" s="10">
        <f>M276+P276</f>
        <v>27671</v>
      </c>
      <c r="T276" s="13">
        <f>S276/R275%</f>
        <v>30.207855723674157</v>
      </c>
      <c r="U276" s="13">
        <f>Q276-H276</f>
        <v>9.3944124233287063</v>
      </c>
      <c r="V276" s="13">
        <f>Q276-K276</f>
        <v>7.0817688403247914</v>
      </c>
      <c r="W276" s="12">
        <f>Q276-N276</f>
        <v>8.8663936602492193</v>
      </c>
      <c r="X276" s="41"/>
    </row>
    <row r="277" spans="1:24" ht="15.75" customHeight="1" x14ac:dyDescent="0.25">
      <c r="A277" s="18"/>
      <c r="B277" s="17"/>
      <c r="C277" s="16">
        <v>2016</v>
      </c>
      <c r="D277" s="13" t="s">
        <v>944</v>
      </c>
      <c r="E277" s="13" t="s">
        <v>2</v>
      </c>
      <c r="F277" s="14">
        <v>12403</v>
      </c>
      <c r="G277" s="10">
        <v>3883</v>
      </c>
      <c r="H277" s="13">
        <f>G277/F277%</f>
        <v>31.306941868902683</v>
      </c>
      <c r="I277" s="14">
        <v>5200</v>
      </c>
      <c r="J277" s="10">
        <v>1500</v>
      </c>
      <c r="K277" s="13">
        <f>J277/I277%</f>
        <v>28.846153846153847</v>
      </c>
      <c r="L277" s="14">
        <f>F277+I277</f>
        <v>17603</v>
      </c>
      <c r="M277" s="15">
        <f>G277+J277</f>
        <v>5383</v>
      </c>
      <c r="N277" s="13">
        <f>M277/L277%</f>
        <v>30.580014770209623</v>
      </c>
      <c r="O277" s="14">
        <v>79292</v>
      </c>
      <c r="P277" s="10">
        <v>24922</v>
      </c>
      <c r="Q277" s="13">
        <f>P277/O277%</f>
        <v>31.430661352973821</v>
      </c>
      <c r="R277" s="14">
        <f>L277+O277</f>
        <v>96895</v>
      </c>
      <c r="S277" s="10">
        <f>M277+P277</f>
        <v>30305</v>
      </c>
      <c r="T277" s="13">
        <f>S277/R277%</f>
        <v>31.276123638990658</v>
      </c>
      <c r="U277" s="13">
        <f>Q277-H277</f>
        <v>0.1237194840711382</v>
      </c>
      <c r="V277" s="13">
        <f>Q277-K277</f>
        <v>2.5845075068199748</v>
      </c>
      <c r="W277" s="12">
        <f>Q277-N277</f>
        <v>0.85064658276419891</v>
      </c>
      <c r="X277" s="41"/>
    </row>
    <row r="278" spans="1:24" ht="15.75" customHeight="1" thickBot="1" x14ac:dyDescent="0.3">
      <c r="A278" s="11"/>
      <c r="B278" s="9"/>
      <c r="C278" s="9"/>
      <c r="D278" s="7" t="s">
        <v>645</v>
      </c>
      <c r="E278" s="7" t="s">
        <v>0</v>
      </c>
      <c r="F278" s="9"/>
      <c r="G278" s="8">
        <v>6624</v>
      </c>
      <c r="H278" s="7">
        <f>G278/F277%</f>
        <v>53.406433927275657</v>
      </c>
      <c r="I278" s="9"/>
      <c r="J278" s="8">
        <v>2648</v>
      </c>
      <c r="K278" s="7">
        <f>J278/I277%</f>
        <v>50.92307692307692</v>
      </c>
      <c r="L278" s="9"/>
      <c r="M278" s="10">
        <f>G278+J278</f>
        <v>9272</v>
      </c>
      <c r="N278" s="7">
        <f>M278/L277%</f>
        <v>52.672839856842586</v>
      </c>
      <c r="O278" s="9"/>
      <c r="P278" s="8">
        <v>40923</v>
      </c>
      <c r="Q278" s="7">
        <f>P278/O277%</f>
        <v>51.61050295111739</v>
      </c>
      <c r="R278" s="9"/>
      <c r="S278" s="8">
        <f>M278+P278</f>
        <v>50195</v>
      </c>
      <c r="T278" s="7">
        <f>S278/R277%</f>
        <v>51.803498632540375</v>
      </c>
      <c r="U278" s="7">
        <f>Q278-H278</f>
        <v>-1.7959309761582674</v>
      </c>
      <c r="V278" s="7">
        <f>Q278-K278</f>
        <v>0.68742602804046982</v>
      </c>
      <c r="W278" s="6">
        <f>Q278-N278</f>
        <v>-1.0623369057251963</v>
      </c>
      <c r="X278" s="41"/>
    </row>
    <row r="279" spans="1:24" ht="15.75" customHeight="1" x14ac:dyDescent="0.25">
      <c r="A279" s="25" t="s">
        <v>943</v>
      </c>
      <c r="B279" s="24" t="s">
        <v>942</v>
      </c>
      <c r="C279" s="23">
        <v>2020</v>
      </c>
      <c r="D279" s="21" t="s">
        <v>941</v>
      </c>
      <c r="E279" s="21" t="s">
        <v>0</v>
      </c>
      <c r="F279" s="22">
        <v>33345</v>
      </c>
      <c r="G279" s="15">
        <v>18356</v>
      </c>
      <c r="H279" s="21">
        <f>G279/F279%</f>
        <v>55.048732943469787</v>
      </c>
      <c r="I279" s="22">
        <v>10755</v>
      </c>
      <c r="J279" s="15">
        <v>5916</v>
      </c>
      <c r="K279" s="21">
        <f>J279/I279%</f>
        <v>55.006973500697349</v>
      </c>
      <c r="L279" s="22">
        <f>F279+I279</f>
        <v>44100</v>
      </c>
      <c r="M279" s="15">
        <f>G279+J279</f>
        <v>24272</v>
      </c>
      <c r="N279" s="21">
        <f>M279/L279%</f>
        <v>55.038548752834465</v>
      </c>
      <c r="O279" s="22">
        <v>82128</v>
      </c>
      <c r="P279" s="15">
        <v>38292</v>
      </c>
      <c r="Q279" s="21">
        <f>P279/O279%</f>
        <v>46.624780829924021</v>
      </c>
      <c r="R279" s="22">
        <f>L279+O279</f>
        <v>126228</v>
      </c>
      <c r="S279" s="15">
        <f>M279+P279</f>
        <v>62564</v>
      </c>
      <c r="T279" s="21">
        <f>S279/R279%</f>
        <v>49.564280508286593</v>
      </c>
      <c r="U279" s="21">
        <f>Q279-H279</f>
        <v>-8.4239521135457665</v>
      </c>
      <c r="V279" s="21">
        <f>Q279-K279</f>
        <v>-8.3821926707733283</v>
      </c>
      <c r="W279" s="20">
        <f>Q279-N279</f>
        <v>-8.413767922910445</v>
      </c>
      <c r="X279" s="41"/>
    </row>
    <row r="280" spans="1:24" ht="15.75" customHeight="1" thickBot="1" x14ac:dyDescent="0.3">
      <c r="A280" s="18"/>
      <c r="B280" s="17"/>
      <c r="C280" s="19"/>
      <c r="D280" s="13" t="s">
        <v>940</v>
      </c>
      <c r="E280" s="13" t="s">
        <v>4</v>
      </c>
      <c r="F280" s="19"/>
      <c r="G280" s="10">
        <v>14014</v>
      </c>
      <c r="H280" s="13">
        <f>G280/F279%</f>
        <v>42.027290448343081</v>
      </c>
      <c r="I280" s="19"/>
      <c r="J280" s="10">
        <v>4219</v>
      </c>
      <c r="K280" s="13">
        <f>J280/I279%</f>
        <v>39.228265922826594</v>
      </c>
      <c r="L280" s="19"/>
      <c r="M280" s="10">
        <f>G280+J280</f>
        <v>18233</v>
      </c>
      <c r="N280" s="13">
        <f>M280/L279%</f>
        <v>41.344671201814059</v>
      </c>
      <c r="O280" s="19"/>
      <c r="P280" s="10">
        <v>40830</v>
      </c>
      <c r="Q280" s="13">
        <f>P280/O279%</f>
        <v>49.715078901227351</v>
      </c>
      <c r="R280" s="19"/>
      <c r="S280" s="10">
        <f>M280+P280</f>
        <v>59063</v>
      </c>
      <c r="T280" s="13">
        <f>S280/R279%</f>
        <v>46.790727889216342</v>
      </c>
      <c r="U280" s="13">
        <f>Q280-H280</f>
        <v>7.6877884528842699</v>
      </c>
      <c r="V280" s="13">
        <f>Q280-K280</f>
        <v>10.486812978400756</v>
      </c>
      <c r="W280" s="12">
        <f>Q280-N280</f>
        <v>8.3704076994132919</v>
      </c>
      <c r="X280" s="41"/>
    </row>
    <row r="281" spans="1:24" ht="15.75" customHeight="1" x14ac:dyDescent="0.25">
      <c r="A281" s="18"/>
      <c r="B281" s="17"/>
      <c r="C281" s="16">
        <v>2016</v>
      </c>
      <c r="D281" s="13" t="s">
        <v>939</v>
      </c>
      <c r="E281" s="13" t="s">
        <v>2</v>
      </c>
      <c r="F281" s="14">
        <v>10555</v>
      </c>
      <c r="G281" s="10">
        <v>5982</v>
      </c>
      <c r="H281" s="13">
        <f>G281/F281%</f>
        <v>56.674561819043106</v>
      </c>
      <c r="I281" s="14">
        <v>5161</v>
      </c>
      <c r="J281" s="10">
        <v>2618</v>
      </c>
      <c r="K281" s="13">
        <f>J281/I281%</f>
        <v>50.726603371439644</v>
      </c>
      <c r="L281" s="14">
        <f>F281+I281</f>
        <v>15716</v>
      </c>
      <c r="M281" s="15">
        <f>G281+J281</f>
        <v>8600</v>
      </c>
      <c r="N281" s="13">
        <f>M281/L281%</f>
        <v>54.721303130567577</v>
      </c>
      <c r="O281" s="14">
        <v>61768</v>
      </c>
      <c r="P281" s="10">
        <v>33903</v>
      </c>
      <c r="Q281" s="13">
        <f>P281/O281%</f>
        <v>54.887644087553433</v>
      </c>
      <c r="R281" s="14">
        <f>L281+O281</f>
        <v>77484</v>
      </c>
      <c r="S281" s="10">
        <f>M281+P281</f>
        <v>42503</v>
      </c>
      <c r="T281" s="13">
        <f>S281/R281%</f>
        <v>54.853905322389139</v>
      </c>
      <c r="U281" s="13">
        <f>Q281-H281</f>
        <v>-1.7869177314896731</v>
      </c>
      <c r="V281" s="13">
        <f>Q281-K281</f>
        <v>4.1610407161137886</v>
      </c>
      <c r="W281" s="12">
        <f>Q281-N281</f>
        <v>0.16634095698585583</v>
      </c>
      <c r="X281" s="41"/>
    </row>
    <row r="282" spans="1:24" ht="15.75" customHeight="1" thickBot="1" x14ac:dyDescent="0.3">
      <c r="A282" s="11"/>
      <c r="B282" s="9"/>
      <c r="C282" s="9"/>
      <c r="D282" s="7" t="s">
        <v>938</v>
      </c>
      <c r="E282" s="7" t="s">
        <v>18</v>
      </c>
      <c r="F282" s="9"/>
      <c r="G282" s="8">
        <v>1979</v>
      </c>
      <c r="H282" s="7">
        <f>G282/F281%</f>
        <v>18.749407863571768</v>
      </c>
      <c r="I282" s="9"/>
      <c r="J282" s="8">
        <v>1035</v>
      </c>
      <c r="K282" s="7">
        <f>J282/I281%</f>
        <v>20.054253051734161</v>
      </c>
      <c r="L282" s="9"/>
      <c r="M282" s="10">
        <f>G282+J282</f>
        <v>3014</v>
      </c>
      <c r="N282" s="7">
        <f>M282/L281%</f>
        <v>19.177907864596591</v>
      </c>
      <c r="O282" s="9"/>
      <c r="P282" s="8">
        <v>12857</v>
      </c>
      <c r="Q282" s="7">
        <f>P282/O281%</f>
        <v>20.814985105556278</v>
      </c>
      <c r="R282" s="9"/>
      <c r="S282" s="8">
        <f>M282+P282</f>
        <v>15871</v>
      </c>
      <c r="T282" s="7">
        <f>S282/R281%</f>
        <v>20.482938413091734</v>
      </c>
      <c r="U282" s="7">
        <f>Q282-H282</f>
        <v>2.06557724198451</v>
      </c>
      <c r="V282" s="7">
        <f>Q282-K282</f>
        <v>0.76073205382211739</v>
      </c>
      <c r="W282" s="6">
        <f>Q282-N282</f>
        <v>1.6370772409596874</v>
      </c>
      <c r="X282" s="41"/>
    </row>
    <row r="283" spans="1:24" ht="15.75" customHeight="1" x14ac:dyDescent="0.25">
      <c r="A283" s="25" t="s">
        <v>937</v>
      </c>
      <c r="B283" s="24" t="s">
        <v>936</v>
      </c>
      <c r="C283" s="23">
        <v>2020</v>
      </c>
      <c r="D283" s="21" t="s">
        <v>935</v>
      </c>
      <c r="E283" s="21" t="s">
        <v>0</v>
      </c>
      <c r="F283" s="22">
        <v>33778</v>
      </c>
      <c r="G283" s="15">
        <v>17664</v>
      </c>
      <c r="H283" s="21">
        <f>G283/F283%</f>
        <v>52.294392800047369</v>
      </c>
      <c r="I283" s="22">
        <v>11701</v>
      </c>
      <c r="J283" s="15">
        <v>5873</v>
      </c>
      <c r="K283" s="21">
        <f>J283/I283%</f>
        <v>50.192291257157507</v>
      </c>
      <c r="L283" s="22">
        <f>F283+I283</f>
        <v>45479</v>
      </c>
      <c r="M283" s="15">
        <f>G283+J283</f>
        <v>23537</v>
      </c>
      <c r="N283" s="21">
        <f>M283/L283%</f>
        <v>51.753556586556428</v>
      </c>
      <c r="O283" s="22">
        <v>80894</v>
      </c>
      <c r="P283" s="15">
        <v>34003</v>
      </c>
      <c r="Q283" s="21">
        <f>P283/O283%</f>
        <v>42.034019828417435</v>
      </c>
      <c r="R283" s="22">
        <f>L283+O283</f>
        <v>126373</v>
      </c>
      <c r="S283" s="15">
        <f>M283+P283</f>
        <v>57540</v>
      </c>
      <c r="T283" s="21">
        <f>S283/R283%</f>
        <v>45.531877853655445</v>
      </c>
      <c r="U283" s="21">
        <f>Q283-H283</f>
        <v>-10.260372971629934</v>
      </c>
      <c r="V283" s="21">
        <f>Q283-K283</f>
        <v>-8.1582714287400719</v>
      </c>
      <c r="W283" s="20">
        <f>Q283-N283</f>
        <v>-9.7195367581389931</v>
      </c>
      <c r="X283" s="41"/>
    </row>
    <row r="284" spans="1:24" ht="15.75" customHeight="1" thickBot="1" x14ac:dyDescent="0.3">
      <c r="A284" s="18"/>
      <c r="B284" s="17"/>
      <c r="C284" s="19"/>
      <c r="D284" s="13" t="s">
        <v>934</v>
      </c>
      <c r="E284" s="13" t="s">
        <v>4</v>
      </c>
      <c r="F284" s="19"/>
      <c r="G284" s="10">
        <v>13922</v>
      </c>
      <c r="H284" s="13">
        <f>G284/F283%</f>
        <v>41.216176209367049</v>
      </c>
      <c r="I284" s="19"/>
      <c r="J284" s="10">
        <v>4850</v>
      </c>
      <c r="K284" s="13">
        <f>J284/I283%</f>
        <v>41.449448765062812</v>
      </c>
      <c r="L284" s="19"/>
      <c r="M284" s="10">
        <f>G284+J284</f>
        <v>18772</v>
      </c>
      <c r="N284" s="13">
        <f>M284/L283%</f>
        <v>41.276193407946522</v>
      </c>
      <c r="O284" s="19"/>
      <c r="P284" s="10">
        <v>40719</v>
      </c>
      <c r="Q284" s="13">
        <f>P284/O283%</f>
        <v>50.336242490172317</v>
      </c>
      <c r="R284" s="19"/>
      <c r="S284" s="10">
        <f>M284+P284</f>
        <v>59491</v>
      </c>
      <c r="T284" s="13">
        <f>S284/R283%</f>
        <v>47.075720288352734</v>
      </c>
      <c r="U284" s="13">
        <f>Q284-H284</f>
        <v>9.1200662808052684</v>
      </c>
      <c r="V284" s="13">
        <f>Q284-K284</f>
        <v>8.8867937251095057</v>
      </c>
      <c r="W284" s="12">
        <f>Q284-N284</f>
        <v>9.0600490822257953</v>
      </c>
      <c r="X284" s="41"/>
    </row>
    <row r="285" spans="1:24" ht="15.75" customHeight="1" x14ac:dyDescent="0.25">
      <c r="A285" s="18"/>
      <c r="B285" s="17"/>
      <c r="C285" s="16">
        <v>2016</v>
      </c>
      <c r="D285" s="13" t="s">
        <v>934</v>
      </c>
      <c r="E285" s="13" t="s">
        <v>2</v>
      </c>
      <c r="F285" s="14">
        <v>13883</v>
      </c>
      <c r="G285" s="10">
        <v>5662</v>
      </c>
      <c r="H285" s="13">
        <f>G285/F285%</f>
        <v>40.783692285529064</v>
      </c>
      <c r="I285" s="14">
        <v>8201</v>
      </c>
      <c r="J285" s="10">
        <v>2692</v>
      </c>
      <c r="K285" s="13">
        <f>J285/I285%</f>
        <v>32.825265211559561</v>
      </c>
      <c r="L285" s="14">
        <f>F285+I285</f>
        <v>22084</v>
      </c>
      <c r="M285" s="15">
        <f>G285+J285</f>
        <v>8354</v>
      </c>
      <c r="N285" s="13">
        <f>M285/L285%</f>
        <v>37.828291976091286</v>
      </c>
      <c r="O285" s="14">
        <v>91057</v>
      </c>
      <c r="P285" s="10">
        <v>37011</v>
      </c>
      <c r="Q285" s="13">
        <f>P285/O285%</f>
        <v>40.645969008423293</v>
      </c>
      <c r="R285" s="14">
        <f>L285+O285</f>
        <v>113141</v>
      </c>
      <c r="S285" s="10">
        <f>M285+P285</f>
        <v>45365</v>
      </c>
      <c r="T285" s="13">
        <f>S285/R285%</f>
        <v>40.095986424019586</v>
      </c>
      <c r="U285" s="13">
        <f>Q285-H285</f>
        <v>-0.13772327710577059</v>
      </c>
      <c r="V285" s="13">
        <f>Q285-K285</f>
        <v>7.8207037968637323</v>
      </c>
      <c r="W285" s="12">
        <f>Q285-N285</f>
        <v>2.8176770323320071</v>
      </c>
      <c r="X285" s="41"/>
    </row>
    <row r="286" spans="1:24" ht="15.75" customHeight="1" thickBot="1" x14ac:dyDescent="0.3">
      <c r="A286" s="11"/>
      <c r="B286" s="9"/>
      <c r="C286" s="9"/>
      <c r="D286" s="7" t="s">
        <v>933</v>
      </c>
      <c r="E286" s="7" t="s">
        <v>0</v>
      </c>
      <c r="F286" s="9"/>
      <c r="G286" s="8">
        <v>4780</v>
      </c>
      <c r="H286" s="7">
        <f>G286/F285%</f>
        <v>34.430598573795287</v>
      </c>
      <c r="I286" s="9"/>
      <c r="J286" s="8">
        <v>3250</v>
      </c>
      <c r="K286" s="7">
        <f>J286/I285%</f>
        <v>39.629313498353859</v>
      </c>
      <c r="L286" s="9"/>
      <c r="M286" s="10">
        <f>G286+J286</f>
        <v>8030</v>
      </c>
      <c r="N286" s="7">
        <f>M286/L285%</f>
        <v>36.36116645535229</v>
      </c>
      <c r="O286" s="9"/>
      <c r="P286" s="8">
        <v>29465</v>
      </c>
      <c r="Q286" s="7">
        <f>P286/O285%</f>
        <v>32.358852147555922</v>
      </c>
      <c r="R286" s="9"/>
      <c r="S286" s="8">
        <f>M286+P286</f>
        <v>37495</v>
      </c>
      <c r="T286" s="7">
        <f>S286/R285%</f>
        <v>33.14006416771992</v>
      </c>
      <c r="U286" s="7">
        <f>Q286-H286</f>
        <v>-2.0717464262393648</v>
      </c>
      <c r="V286" s="7">
        <f>Q286-K286</f>
        <v>-7.2704613507979374</v>
      </c>
      <c r="W286" s="6">
        <f>Q286-N286</f>
        <v>-4.0023143077963681</v>
      </c>
      <c r="X286" s="41"/>
    </row>
    <row r="287" spans="1:24" ht="15.75" customHeight="1" x14ac:dyDescent="0.25">
      <c r="A287" s="25" t="s">
        <v>932</v>
      </c>
      <c r="B287" s="24" t="s">
        <v>931</v>
      </c>
      <c r="C287" s="23">
        <v>2020</v>
      </c>
      <c r="D287" s="21" t="s">
        <v>930</v>
      </c>
      <c r="E287" s="21" t="s">
        <v>0</v>
      </c>
      <c r="F287" s="22">
        <v>25966</v>
      </c>
      <c r="G287" s="15">
        <v>12795</v>
      </c>
      <c r="H287" s="21">
        <f>G287/F287%</f>
        <v>49.275976276669489</v>
      </c>
      <c r="I287" s="22">
        <v>5575</v>
      </c>
      <c r="J287" s="15">
        <v>3077</v>
      </c>
      <c r="K287" s="21">
        <f>J287/I287%</f>
        <v>55.19282511210762</v>
      </c>
      <c r="L287" s="22">
        <f>F287+I287</f>
        <v>31541</v>
      </c>
      <c r="M287" s="15">
        <f>G287+J287</f>
        <v>15872</v>
      </c>
      <c r="N287" s="21">
        <f>M287/L287%</f>
        <v>50.321803367046066</v>
      </c>
      <c r="O287" s="22">
        <v>41892</v>
      </c>
      <c r="P287" s="15">
        <v>16690</v>
      </c>
      <c r="Q287" s="21">
        <f>P287/O287%</f>
        <v>39.84054234698749</v>
      </c>
      <c r="R287" s="22">
        <f>L287+O287</f>
        <v>73433</v>
      </c>
      <c r="S287" s="15">
        <f>M287+P287</f>
        <v>32562</v>
      </c>
      <c r="T287" s="21">
        <f>S287/R287%</f>
        <v>44.342461835959305</v>
      </c>
      <c r="U287" s="21">
        <f>Q287-H287</f>
        <v>-9.4354339296819987</v>
      </c>
      <c r="V287" s="21">
        <f>Q287-K287</f>
        <v>-15.35228276512013</v>
      </c>
      <c r="W287" s="20">
        <f>Q287-N287</f>
        <v>-10.481261020058575</v>
      </c>
      <c r="X287" s="41"/>
    </row>
    <row r="288" spans="1:24" ht="15.75" customHeight="1" thickBot="1" x14ac:dyDescent="0.3">
      <c r="A288" s="18"/>
      <c r="B288" s="17"/>
      <c r="C288" s="19"/>
      <c r="D288" s="13" t="s">
        <v>929</v>
      </c>
      <c r="E288" s="13" t="s">
        <v>4</v>
      </c>
      <c r="F288" s="19"/>
      <c r="G288" s="10">
        <v>12537</v>
      </c>
      <c r="H288" s="13">
        <f>G288/F287%</f>
        <v>48.282369252098896</v>
      </c>
      <c r="I288" s="19"/>
      <c r="J288" s="10">
        <v>2285</v>
      </c>
      <c r="K288" s="13">
        <f>J288/I287%</f>
        <v>40.986547085201792</v>
      </c>
      <c r="L288" s="19"/>
      <c r="M288" s="10">
        <f>G288+J288</f>
        <v>14822</v>
      </c>
      <c r="N288" s="13">
        <f>M288/L287%</f>
        <v>46.992803018293642</v>
      </c>
      <c r="O288" s="19"/>
      <c r="P288" s="10">
        <v>23955</v>
      </c>
      <c r="Q288" s="13">
        <f>P288/O287%</f>
        <v>57.182755657404755</v>
      </c>
      <c r="R288" s="19"/>
      <c r="S288" s="10">
        <f>M288+P288</f>
        <v>38777</v>
      </c>
      <c r="T288" s="13">
        <f>S288/R287%</f>
        <v>52.805959173668512</v>
      </c>
      <c r="U288" s="13">
        <f>Q288-H288</f>
        <v>8.9003864053058592</v>
      </c>
      <c r="V288" s="13">
        <f>Q288-K288</f>
        <v>16.196208572202963</v>
      </c>
      <c r="W288" s="12">
        <f>Q288-N288</f>
        <v>10.189952639111112</v>
      </c>
      <c r="X288" s="41"/>
    </row>
    <row r="289" spans="1:24" ht="15.75" customHeight="1" x14ac:dyDescent="0.25">
      <c r="A289" s="18"/>
      <c r="B289" s="17"/>
      <c r="C289" s="16">
        <v>2016</v>
      </c>
      <c r="D289" s="13" t="s">
        <v>929</v>
      </c>
      <c r="E289" s="13" t="s">
        <v>2</v>
      </c>
      <c r="F289" s="14">
        <v>4919</v>
      </c>
      <c r="G289" s="10">
        <v>2448</v>
      </c>
      <c r="H289" s="13">
        <f>G289/F289%</f>
        <v>49.766212644846519</v>
      </c>
      <c r="I289" s="14">
        <v>2336</v>
      </c>
      <c r="J289" s="10">
        <v>842</v>
      </c>
      <c r="K289" s="13">
        <f>J289/I289%</f>
        <v>36.044520547945204</v>
      </c>
      <c r="L289" s="14">
        <f>F289+I289</f>
        <v>7255</v>
      </c>
      <c r="M289" s="15">
        <f>G289+J289</f>
        <v>3290</v>
      </c>
      <c r="N289" s="13">
        <f>M289/L289%</f>
        <v>45.348035837353549</v>
      </c>
      <c r="O289" s="14">
        <v>32220</v>
      </c>
      <c r="P289" s="10">
        <v>16295</v>
      </c>
      <c r="Q289" s="13">
        <f>P289/O289%</f>
        <v>50.574177529484793</v>
      </c>
      <c r="R289" s="14">
        <f>L289+O289</f>
        <v>39475</v>
      </c>
      <c r="S289" s="10">
        <f>M289+P289</f>
        <v>19585</v>
      </c>
      <c r="T289" s="13">
        <f>S289/R289%</f>
        <v>49.613679544015199</v>
      </c>
      <c r="U289" s="13">
        <f>Q289-H289</f>
        <v>0.80796488463827387</v>
      </c>
      <c r="V289" s="13">
        <f>Q289-K289</f>
        <v>14.529656981539588</v>
      </c>
      <c r="W289" s="12">
        <f>Q289-N289</f>
        <v>5.2261416921312431</v>
      </c>
      <c r="X289" s="41"/>
    </row>
    <row r="290" spans="1:24" ht="15.75" customHeight="1" thickBot="1" x14ac:dyDescent="0.3">
      <c r="A290" s="11"/>
      <c r="B290" s="9"/>
      <c r="C290" s="9"/>
      <c r="D290" s="7" t="s">
        <v>928</v>
      </c>
      <c r="E290" s="7" t="s">
        <v>0</v>
      </c>
      <c r="F290" s="9"/>
      <c r="G290" s="8">
        <v>1594</v>
      </c>
      <c r="H290" s="7">
        <f>G290/F289%</f>
        <v>32.404960357796298</v>
      </c>
      <c r="I290" s="9"/>
      <c r="J290" s="8">
        <v>972</v>
      </c>
      <c r="K290" s="7">
        <f>J290/I289%</f>
        <v>41.609589041095894</v>
      </c>
      <c r="L290" s="9"/>
      <c r="M290" s="10">
        <f>G290+J290</f>
        <v>2566</v>
      </c>
      <c r="N290" s="7">
        <f>M290/L289%</f>
        <v>35.368711233631977</v>
      </c>
      <c r="O290" s="9"/>
      <c r="P290" s="8">
        <v>9507</v>
      </c>
      <c r="Q290" s="7">
        <f>P290/O289%</f>
        <v>29.506517690875235</v>
      </c>
      <c r="R290" s="9"/>
      <c r="S290" s="8">
        <f>M290+P290</f>
        <v>12073</v>
      </c>
      <c r="T290" s="7">
        <f>S290/R289%</f>
        <v>30.583913869537682</v>
      </c>
      <c r="U290" s="7">
        <f>Q290-H290</f>
        <v>-2.8984426669210634</v>
      </c>
      <c r="V290" s="7">
        <f>Q290-K290</f>
        <v>-12.103071350220659</v>
      </c>
      <c r="W290" s="6">
        <f>Q290-N290</f>
        <v>-5.8621935427567422</v>
      </c>
      <c r="X290" s="41"/>
    </row>
    <row r="291" spans="1:24" ht="15.75" customHeight="1" x14ac:dyDescent="0.25">
      <c r="A291" s="25" t="s">
        <v>927</v>
      </c>
      <c r="B291" s="24" t="s">
        <v>926</v>
      </c>
      <c r="C291" s="23">
        <v>2020</v>
      </c>
      <c r="D291" s="21" t="s">
        <v>923</v>
      </c>
      <c r="E291" s="21" t="s">
        <v>0</v>
      </c>
      <c r="F291" s="22">
        <v>29759</v>
      </c>
      <c r="G291" s="15">
        <v>19326</v>
      </c>
      <c r="H291" s="21">
        <f>G291/F291%</f>
        <v>64.94169830975504</v>
      </c>
      <c r="I291" s="22">
        <v>7973</v>
      </c>
      <c r="J291" s="15">
        <v>5072</v>
      </c>
      <c r="K291" s="21">
        <f>J291/I291%</f>
        <v>63.614699611187753</v>
      </c>
      <c r="L291" s="22">
        <f>F291+I291</f>
        <v>37732</v>
      </c>
      <c r="M291" s="15">
        <f>G291+J291</f>
        <v>24398</v>
      </c>
      <c r="N291" s="21">
        <f>M291/L291%</f>
        <v>64.661295452136116</v>
      </c>
      <c r="O291" s="22">
        <v>64221</v>
      </c>
      <c r="P291" s="15">
        <v>34623</v>
      </c>
      <c r="Q291" s="21">
        <f>P291/O291%</f>
        <v>53.91227168683141</v>
      </c>
      <c r="R291" s="22">
        <f>L291+O291</f>
        <v>101953</v>
      </c>
      <c r="S291" s="15">
        <f>M291+P291</f>
        <v>59021</v>
      </c>
      <c r="T291" s="21">
        <f>S291/R291%</f>
        <v>57.890400478651927</v>
      </c>
      <c r="U291" s="21">
        <f>Q291-H291</f>
        <v>-11.02942662292363</v>
      </c>
      <c r="V291" s="21">
        <f>Q291-K291</f>
        <v>-9.7024279243563427</v>
      </c>
      <c r="W291" s="20">
        <f>Q291-N291</f>
        <v>-10.749023765304706</v>
      </c>
      <c r="X291" s="41"/>
    </row>
    <row r="292" spans="1:24" ht="15.75" customHeight="1" thickBot="1" x14ac:dyDescent="0.3">
      <c r="A292" s="18"/>
      <c r="B292" s="17"/>
      <c r="C292" s="19"/>
      <c r="D292" s="13" t="s">
        <v>925</v>
      </c>
      <c r="E292" s="13" t="s">
        <v>4</v>
      </c>
      <c r="F292" s="19"/>
      <c r="G292" s="10">
        <v>9428</v>
      </c>
      <c r="H292" s="13">
        <f>G292/F291%</f>
        <v>31.681172082395243</v>
      </c>
      <c r="I292" s="19"/>
      <c r="J292" s="10">
        <v>2377</v>
      </c>
      <c r="K292" s="13">
        <f>J292/I291%</f>
        <v>29.813119277561768</v>
      </c>
      <c r="L292" s="19"/>
      <c r="M292" s="10">
        <f>G292+J292</f>
        <v>11805</v>
      </c>
      <c r="N292" s="13">
        <f>M292/L291%</f>
        <v>31.286441217004135</v>
      </c>
      <c r="O292" s="19"/>
      <c r="P292" s="10">
        <v>26562</v>
      </c>
      <c r="Q292" s="13">
        <f>P292/O291%</f>
        <v>41.360302704722749</v>
      </c>
      <c r="R292" s="19"/>
      <c r="S292" s="10">
        <f>M292+P292</f>
        <v>38367</v>
      </c>
      <c r="T292" s="13">
        <f>S292/R291%</f>
        <v>37.632046138907143</v>
      </c>
      <c r="U292" s="13">
        <f>Q292-H292</f>
        <v>9.6791306223275058</v>
      </c>
      <c r="V292" s="13">
        <f>Q292-K292</f>
        <v>11.547183427160981</v>
      </c>
      <c r="W292" s="12">
        <f>Q292-N292</f>
        <v>10.073861487718613</v>
      </c>
      <c r="X292" s="41"/>
    </row>
    <row r="293" spans="1:24" ht="15.75" customHeight="1" x14ac:dyDescent="0.25">
      <c r="A293" s="18"/>
      <c r="B293" s="17"/>
      <c r="C293" s="16">
        <v>2016</v>
      </c>
      <c r="D293" s="13" t="s">
        <v>924</v>
      </c>
      <c r="E293" s="13" t="s">
        <v>2</v>
      </c>
      <c r="F293" s="14">
        <v>11240</v>
      </c>
      <c r="G293" s="10">
        <v>3182</v>
      </c>
      <c r="H293" s="13">
        <f>G293/F293%</f>
        <v>28.309608540925264</v>
      </c>
      <c r="I293" s="14">
        <v>6043</v>
      </c>
      <c r="J293" s="10">
        <v>1419</v>
      </c>
      <c r="K293" s="13">
        <f>J293/I293%</f>
        <v>23.481714380274699</v>
      </c>
      <c r="L293" s="14">
        <f>F293+I293</f>
        <v>17283</v>
      </c>
      <c r="M293" s="15">
        <f>G293+J293</f>
        <v>4601</v>
      </c>
      <c r="N293" s="13">
        <f>M293/L293%</f>
        <v>26.621535613030144</v>
      </c>
      <c r="O293" s="14">
        <v>75137</v>
      </c>
      <c r="P293" s="10">
        <v>21728</v>
      </c>
      <c r="Q293" s="13">
        <f>P293/O293%</f>
        <v>28.917843406044959</v>
      </c>
      <c r="R293" s="14">
        <f>L293+O293</f>
        <v>92420</v>
      </c>
      <c r="S293" s="10">
        <f>M293+P293</f>
        <v>26329</v>
      </c>
      <c r="T293" s="13">
        <f>S293/R293%</f>
        <v>28.488422419389742</v>
      </c>
      <c r="U293" s="13">
        <f>Q293-H293</f>
        <v>0.60823486511969449</v>
      </c>
      <c r="V293" s="13">
        <f>Q293-K293</f>
        <v>5.4361290257702599</v>
      </c>
      <c r="W293" s="12">
        <f>Q293-N293</f>
        <v>2.2963077930148152</v>
      </c>
      <c r="X293" s="41"/>
    </row>
    <row r="294" spans="1:24" ht="15.75" customHeight="1" thickBot="1" x14ac:dyDescent="0.3">
      <c r="A294" s="11"/>
      <c r="B294" s="9"/>
      <c r="C294" s="9"/>
      <c r="D294" s="7" t="s">
        <v>923</v>
      </c>
      <c r="E294" s="7" t="s">
        <v>0</v>
      </c>
      <c r="F294" s="9"/>
      <c r="G294" s="8">
        <v>4467</v>
      </c>
      <c r="H294" s="7">
        <f>G294/F293%</f>
        <v>39.741992882562279</v>
      </c>
      <c r="I294" s="9"/>
      <c r="J294" s="8">
        <v>2550</v>
      </c>
      <c r="K294" s="7">
        <f>J294/I293%</f>
        <v>42.19758398146616</v>
      </c>
      <c r="L294" s="9"/>
      <c r="M294" s="10">
        <f>G294+J294</f>
        <v>7017</v>
      </c>
      <c r="N294" s="7">
        <f>M294/L293%</f>
        <v>40.600590175316782</v>
      </c>
      <c r="O294" s="9"/>
      <c r="P294" s="8">
        <v>28464</v>
      </c>
      <c r="Q294" s="7">
        <f>P294/O293%</f>
        <v>37.882800750628853</v>
      </c>
      <c r="R294" s="9"/>
      <c r="S294" s="8">
        <f>M294+P294</f>
        <v>35481</v>
      </c>
      <c r="T294" s="7">
        <f>S294/R293%</f>
        <v>38.391040900238039</v>
      </c>
      <c r="U294" s="7">
        <f>Q294-H294</f>
        <v>-1.8591921319334261</v>
      </c>
      <c r="V294" s="7">
        <f>Q294-K294</f>
        <v>-4.3147832308373069</v>
      </c>
      <c r="W294" s="6">
        <f>Q294-N294</f>
        <v>-2.7177894246879291</v>
      </c>
      <c r="X294" s="41"/>
    </row>
    <row r="295" spans="1:24" ht="15.75" customHeight="1" x14ac:dyDescent="0.25">
      <c r="A295" s="25" t="s">
        <v>922</v>
      </c>
      <c r="B295" s="24" t="s">
        <v>921</v>
      </c>
      <c r="C295" s="23">
        <v>2020</v>
      </c>
      <c r="D295" s="21" t="s">
        <v>919</v>
      </c>
      <c r="E295" s="21" t="s">
        <v>0</v>
      </c>
      <c r="F295" s="22">
        <v>20429</v>
      </c>
      <c r="G295" s="15">
        <v>13950</v>
      </c>
      <c r="H295" s="21">
        <f>G295/F295%</f>
        <v>68.285280728376335</v>
      </c>
      <c r="I295" s="22">
        <v>6838</v>
      </c>
      <c r="J295" s="15">
        <v>4321</v>
      </c>
      <c r="K295" s="21">
        <f>J295/I295%</f>
        <v>63.190991517987719</v>
      </c>
      <c r="L295" s="22">
        <f>F295+I295</f>
        <v>27267</v>
      </c>
      <c r="M295" s="15">
        <f>G295+J295</f>
        <v>18271</v>
      </c>
      <c r="N295" s="21">
        <f>M295/L295%</f>
        <v>67.007738291707923</v>
      </c>
      <c r="O295" s="22">
        <v>49393</v>
      </c>
      <c r="P295" s="15">
        <v>26183</v>
      </c>
      <c r="Q295" s="21">
        <f>P295/O295%</f>
        <v>53.009535764177109</v>
      </c>
      <c r="R295" s="22">
        <f>L295+O295</f>
        <v>76660</v>
      </c>
      <c r="S295" s="15">
        <f>M295+P295</f>
        <v>44454</v>
      </c>
      <c r="T295" s="21">
        <f>S295/R295%</f>
        <v>57.988520740933993</v>
      </c>
      <c r="U295" s="21">
        <f>Q295-H295</f>
        <v>-15.275744964199227</v>
      </c>
      <c r="V295" s="21">
        <f>Q295-K295</f>
        <v>-10.18145575381061</v>
      </c>
      <c r="W295" s="20">
        <f>Q295-N295</f>
        <v>-13.998202527530815</v>
      </c>
      <c r="X295" s="41"/>
    </row>
    <row r="296" spans="1:24" ht="15.75" customHeight="1" thickBot="1" x14ac:dyDescent="0.3">
      <c r="A296" s="18"/>
      <c r="B296" s="17"/>
      <c r="C296" s="19"/>
      <c r="D296" s="13" t="s">
        <v>920</v>
      </c>
      <c r="E296" s="13" t="s">
        <v>4</v>
      </c>
      <c r="F296" s="19"/>
      <c r="G296" s="10">
        <v>6918</v>
      </c>
      <c r="H296" s="13">
        <f>G296/F295%</f>
        <v>33.863625238631357</v>
      </c>
      <c r="I296" s="19"/>
      <c r="J296" s="10">
        <v>2208</v>
      </c>
      <c r="K296" s="13">
        <f>J296/I295%</f>
        <v>32.290143316759291</v>
      </c>
      <c r="L296" s="19"/>
      <c r="M296" s="10">
        <f>G296+J296</f>
        <v>9126</v>
      </c>
      <c r="N296" s="13">
        <f>M296/L295%</f>
        <v>33.469028495984155</v>
      </c>
      <c r="O296" s="19"/>
      <c r="P296" s="10">
        <v>21621</v>
      </c>
      <c r="Q296" s="13">
        <f>P296/O295%</f>
        <v>43.773409187536693</v>
      </c>
      <c r="R296" s="19"/>
      <c r="S296" s="10">
        <f>M296+P296</f>
        <v>30747</v>
      </c>
      <c r="T296" s="13">
        <f>S296/R295%</f>
        <v>40.108270284372551</v>
      </c>
      <c r="U296" s="13">
        <f>Q296-H296</f>
        <v>9.9097839489053356</v>
      </c>
      <c r="V296" s="13">
        <f>Q296-K296</f>
        <v>11.483265870777402</v>
      </c>
      <c r="W296" s="12">
        <f>Q296-N296</f>
        <v>10.304380691552538</v>
      </c>
      <c r="X296" s="41"/>
    </row>
    <row r="297" spans="1:24" ht="15.75" customHeight="1" x14ac:dyDescent="0.25">
      <c r="A297" s="18"/>
      <c r="B297" s="17"/>
      <c r="C297" s="16">
        <v>2016</v>
      </c>
      <c r="D297" s="13" t="s">
        <v>920</v>
      </c>
      <c r="E297" s="13" t="s">
        <v>2</v>
      </c>
      <c r="F297" s="14">
        <v>7594</v>
      </c>
      <c r="G297" s="10">
        <v>2374</v>
      </c>
      <c r="H297" s="13">
        <f>G297/F297%</f>
        <v>31.261522254411378</v>
      </c>
      <c r="I297" s="14">
        <v>5003</v>
      </c>
      <c r="J297" s="10">
        <v>1452</v>
      </c>
      <c r="K297" s="13">
        <f>J297/I297%</f>
        <v>29.022586448131122</v>
      </c>
      <c r="L297" s="14">
        <f>F297+I297</f>
        <v>12597</v>
      </c>
      <c r="M297" s="15">
        <f>G297+J297</f>
        <v>3826</v>
      </c>
      <c r="N297" s="13">
        <f>M297/L297%</f>
        <v>30.372310867666904</v>
      </c>
      <c r="O297" s="14">
        <v>59437</v>
      </c>
      <c r="P297" s="10">
        <v>19319</v>
      </c>
      <c r="Q297" s="13">
        <f>P297/O297%</f>
        <v>32.503322846038664</v>
      </c>
      <c r="R297" s="14">
        <f>L297+O297</f>
        <v>72034</v>
      </c>
      <c r="S297" s="10">
        <f>M297+P297</f>
        <v>23145</v>
      </c>
      <c r="T297" s="13">
        <f>S297/R297%</f>
        <v>32.130660521420438</v>
      </c>
      <c r="U297" s="13">
        <f>Q297-H297</f>
        <v>1.2418005916272854</v>
      </c>
      <c r="V297" s="13">
        <f>Q297-K297</f>
        <v>3.4807363979075419</v>
      </c>
      <c r="W297" s="12">
        <f>Q297-N297</f>
        <v>2.1310119783717596</v>
      </c>
      <c r="X297" s="41"/>
    </row>
    <row r="298" spans="1:24" ht="15.75" customHeight="1" thickBot="1" x14ac:dyDescent="0.3">
      <c r="A298" s="11"/>
      <c r="B298" s="9"/>
      <c r="C298" s="9"/>
      <c r="D298" s="7" t="s">
        <v>919</v>
      </c>
      <c r="E298" s="7" t="s">
        <v>0</v>
      </c>
      <c r="F298" s="9"/>
      <c r="G298" s="8">
        <v>2617</v>
      </c>
      <c r="H298" s="7">
        <f>G298/F297%</f>
        <v>34.461416908085333</v>
      </c>
      <c r="I298" s="9"/>
      <c r="J298" s="8">
        <v>1920</v>
      </c>
      <c r="K298" s="7">
        <f>J298/I297%</f>
        <v>38.376973815710571</v>
      </c>
      <c r="L298" s="9"/>
      <c r="M298" s="10">
        <f>G298+J298</f>
        <v>4537</v>
      </c>
      <c r="N298" s="7">
        <f>M298/L297%</f>
        <v>36.016511867905059</v>
      </c>
      <c r="O298" s="9"/>
      <c r="P298" s="8">
        <v>19699</v>
      </c>
      <c r="Q298" s="7">
        <f>P298/O297%</f>
        <v>33.142655248414286</v>
      </c>
      <c r="R298" s="9"/>
      <c r="S298" s="8">
        <f>M298+P298</f>
        <v>24236</v>
      </c>
      <c r="T298" s="7">
        <f>S298/R297%</f>
        <v>33.645223089096817</v>
      </c>
      <c r="U298" s="7">
        <f>Q298-H298</f>
        <v>-1.318761659671047</v>
      </c>
      <c r="V298" s="7">
        <f>Q298-K298</f>
        <v>-5.2343185672962846</v>
      </c>
      <c r="W298" s="6">
        <f>Q298-N298</f>
        <v>-2.8738566194907733</v>
      </c>
      <c r="X298" s="41"/>
    </row>
    <row r="299" spans="1:24" ht="15.75" customHeight="1" x14ac:dyDescent="0.25">
      <c r="A299" s="25" t="s">
        <v>918</v>
      </c>
      <c r="B299" s="24" t="s">
        <v>917</v>
      </c>
      <c r="C299" s="23">
        <v>2020</v>
      </c>
      <c r="D299" s="21" t="s">
        <v>915</v>
      </c>
      <c r="E299" s="21" t="s">
        <v>0</v>
      </c>
      <c r="F299" s="22">
        <v>20803</v>
      </c>
      <c r="G299" s="15">
        <v>12703</v>
      </c>
      <c r="H299" s="21">
        <f>G299/F299%</f>
        <v>61.063308176705284</v>
      </c>
      <c r="I299" s="22">
        <v>6008</v>
      </c>
      <c r="J299" s="15">
        <v>3533</v>
      </c>
      <c r="K299" s="21">
        <f>J299/I299%</f>
        <v>58.804926764314253</v>
      </c>
      <c r="L299" s="22">
        <f>F299+I299</f>
        <v>26811</v>
      </c>
      <c r="M299" s="15">
        <f>G299+J299</f>
        <v>16236</v>
      </c>
      <c r="N299" s="21">
        <f>M299/L299%</f>
        <v>60.557233971131247</v>
      </c>
      <c r="O299" s="22">
        <v>49306</v>
      </c>
      <c r="P299" s="15">
        <v>25635</v>
      </c>
      <c r="Q299" s="21">
        <f>P299/O299%</f>
        <v>51.991644018983493</v>
      </c>
      <c r="R299" s="22">
        <f>L299+O299</f>
        <v>76117</v>
      </c>
      <c r="S299" s="15">
        <f>M299+P299</f>
        <v>41871</v>
      </c>
      <c r="T299" s="21">
        <f>S299/R299%</f>
        <v>55.008736550310708</v>
      </c>
      <c r="U299" s="21">
        <f>Q299-H299</f>
        <v>-9.0716641577217914</v>
      </c>
      <c r="V299" s="21">
        <f>Q299-K299</f>
        <v>-6.8132827453307598</v>
      </c>
      <c r="W299" s="20">
        <f>Q299-N299</f>
        <v>-8.5655899521477536</v>
      </c>
      <c r="X299" s="41"/>
    </row>
    <row r="300" spans="1:24" ht="15.75" customHeight="1" thickBot="1" x14ac:dyDescent="0.3">
      <c r="A300" s="18"/>
      <c r="B300" s="17"/>
      <c r="C300" s="19"/>
      <c r="D300" s="13" t="s">
        <v>916</v>
      </c>
      <c r="E300" s="13" t="s">
        <v>4</v>
      </c>
      <c r="F300" s="19"/>
      <c r="G300" s="10">
        <v>7462</v>
      </c>
      <c r="H300" s="13">
        <f>G300/F299%</f>
        <v>35.869826467336445</v>
      </c>
      <c r="I300" s="19"/>
      <c r="J300" s="10">
        <v>2070</v>
      </c>
      <c r="K300" s="13">
        <f>J300/I299%</f>
        <v>34.454061251664449</v>
      </c>
      <c r="L300" s="19"/>
      <c r="M300" s="10">
        <f>G300+J300</f>
        <v>9532</v>
      </c>
      <c r="N300" s="13">
        <f>M300/L299%</f>
        <v>35.552571705643203</v>
      </c>
      <c r="O300" s="19"/>
      <c r="P300" s="10">
        <v>21459</v>
      </c>
      <c r="Q300" s="13">
        <f>P300/O299%</f>
        <v>43.522086561473252</v>
      </c>
      <c r="R300" s="19"/>
      <c r="S300" s="10">
        <f>M300+P300</f>
        <v>30991</v>
      </c>
      <c r="T300" s="13">
        <f>S300/R299%</f>
        <v>40.714951981817464</v>
      </c>
      <c r="U300" s="13">
        <f>Q300-H300</f>
        <v>7.6522600941368069</v>
      </c>
      <c r="V300" s="13">
        <f>Q300-K300</f>
        <v>9.0680253098088031</v>
      </c>
      <c r="W300" s="12">
        <f>Q300-N300</f>
        <v>7.9695148558300488</v>
      </c>
      <c r="X300" s="41"/>
    </row>
    <row r="301" spans="1:24" ht="15.75" customHeight="1" x14ac:dyDescent="0.25">
      <c r="A301" s="18"/>
      <c r="B301" s="17"/>
      <c r="C301" s="16">
        <v>2016</v>
      </c>
      <c r="D301" s="13" t="s">
        <v>916</v>
      </c>
      <c r="E301" s="13" t="s">
        <v>2</v>
      </c>
      <c r="F301" s="14">
        <v>7043</v>
      </c>
      <c r="G301" s="10">
        <v>2722</v>
      </c>
      <c r="H301" s="13">
        <f>G301/F301%</f>
        <v>38.648303279852335</v>
      </c>
      <c r="I301" s="14">
        <v>5694</v>
      </c>
      <c r="J301" s="10">
        <v>2164</v>
      </c>
      <c r="K301" s="13">
        <f>J301/I301%</f>
        <v>38.004917456972251</v>
      </c>
      <c r="L301" s="14">
        <f>F301+I301</f>
        <v>12737</v>
      </c>
      <c r="M301" s="15">
        <f>G301+J301</f>
        <v>4886</v>
      </c>
      <c r="N301" s="13">
        <f>M301/L301%</f>
        <v>38.360681479155218</v>
      </c>
      <c r="O301" s="14">
        <v>72156</v>
      </c>
      <c r="P301" s="10">
        <v>28604</v>
      </c>
      <c r="Q301" s="13">
        <f>P301/O301%</f>
        <v>39.64188702256223</v>
      </c>
      <c r="R301" s="14">
        <f>L301+O301</f>
        <v>84893</v>
      </c>
      <c r="S301" s="10">
        <f>M301+P301</f>
        <v>33490</v>
      </c>
      <c r="T301" s="13">
        <f>S301/R301%</f>
        <v>39.449660160437261</v>
      </c>
      <c r="U301" s="13">
        <f>Q301-H301</f>
        <v>0.99358374270989458</v>
      </c>
      <c r="V301" s="13">
        <f>Q301-K301</f>
        <v>1.636969565589979</v>
      </c>
      <c r="W301" s="12">
        <f>Q301-N301</f>
        <v>1.2812055434070118</v>
      </c>
      <c r="X301" s="41"/>
    </row>
    <row r="302" spans="1:24" ht="15.75" customHeight="1" thickBot="1" x14ac:dyDescent="0.3">
      <c r="A302" s="11"/>
      <c r="B302" s="9"/>
      <c r="C302" s="9"/>
      <c r="D302" s="7" t="s">
        <v>915</v>
      </c>
      <c r="E302" s="7" t="s">
        <v>0</v>
      </c>
      <c r="F302" s="9"/>
      <c r="G302" s="8">
        <v>2572</v>
      </c>
      <c r="H302" s="7">
        <f>G302/F301%</f>
        <v>36.518529035922185</v>
      </c>
      <c r="I302" s="9"/>
      <c r="J302" s="8">
        <v>2897</v>
      </c>
      <c r="K302" s="7">
        <f>J302/I301%</f>
        <v>50.878117316473485</v>
      </c>
      <c r="L302" s="9"/>
      <c r="M302" s="10">
        <f>G302+J302</f>
        <v>5469</v>
      </c>
      <c r="N302" s="7">
        <f>M302/L301%</f>
        <v>42.937897464081026</v>
      </c>
      <c r="O302" s="9"/>
      <c r="P302" s="8">
        <v>38873</v>
      </c>
      <c r="Q302" s="7">
        <f>P302/O301%</f>
        <v>53.873551748988305</v>
      </c>
      <c r="R302" s="9"/>
      <c r="S302" s="8">
        <f>M302+P302</f>
        <v>44342</v>
      </c>
      <c r="T302" s="7">
        <f>S302/R301%</f>
        <v>52.232810714664346</v>
      </c>
      <c r="U302" s="7">
        <f>Q302-H302</f>
        <v>17.35502271306612</v>
      </c>
      <c r="V302" s="7">
        <f>Q302-K302</f>
        <v>2.9954344325148199</v>
      </c>
      <c r="W302" s="6">
        <f>Q302-N302</f>
        <v>10.93565428490728</v>
      </c>
      <c r="X302" s="41"/>
    </row>
    <row r="303" spans="1:24" ht="15.75" customHeight="1" x14ac:dyDescent="0.25">
      <c r="A303" s="25" t="s">
        <v>914</v>
      </c>
      <c r="B303" s="24" t="s">
        <v>913</v>
      </c>
      <c r="C303" s="23">
        <v>2020</v>
      </c>
      <c r="D303" s="21" t="s">
        <v>912</v>
      </c>
      <c r="E303" s="21" t="s">
        <v>0</v>
      </c>
      <c r="F303" s="22">
        <v>21722</v>
      </c>
      <c r="G303" s="15">
        <v>12633</v>
      </c>
      <c r="H303" s="21">
        <f>G303/F303%</f>
        <v>58.157628211030293</v>
      </c>
      <c r="I303" s="22">
        <v>7734</v>
      </c>
      <c r="J303" s="15">
        <v>4582</v>
      </c>
      <c r="K303" s="21">
        <f>J303/I303%</f>
        <v>59.24489268166537</v>
      </c>
      <c r="L303" s="22">
        <f>F303+I303</f>
        <v>29456</v>
      </c>
      <c r="M303" s="15">
        <f>G303+J303</f>
        <v>17215</v>
      </c>
      <c r="N303" s="21">
        <f>M303/L303%</f>
        <v>58.443101575230855</v>
      </c>
      <c r="O303" s="22">
        <v>53311</v>
      </c>
      <c r="P303" s="15">
        <v>24739</v>
      </c>
      <c r="Q303" s="21">
        <f>P303/O303%</f>
        <v>46.405057117668022</v>
      </c>
      <c r="R303" s="22">
        <f>L303+O303</f>
        <v>82767</v>
      </c>
      <c r="S303" s="15">
        <f>M303+P303</f>
        <v>41954</v>
      </c>
      <c r="T303" s="21">
        <f>S303/R303%</f>
        <v>50.689284376623533</v>
      </c>
      <c r="U303" s="21">
        <f>Q303-H303</f>
        <v>-11.75257109336227</v>
      </c>
      <c r="V303" s="21">
        <f>Q303-K303</f>
        <v>-12.839835563997347</v>
      </c>
      <c r="W303" s="20">
        <f>Q303-N303</f>
        <v>-12.038044457562833</v>
      </c>
      <c r="X303" s="41"/>
    </row>
    <row r="304" spans="1:24" ht="15.75" customHeight="1" thickBot="1" x14ac:dyDescent="0.3">
      <c r="A304" s="18"/>
      <c r="B304" s="17"/>
      <c r="C304" s="19"/>
      <c r="D304" s="13" t="s">
        <v>911</v>
      </c>
      <c r="E304" s="13" t="s">
        <v>4</v>
      </c>
      <c r="F304" s="19"/>
      <c r="G304" s="10">
        <v>8664</v>
      </c>
      <c r="H304" s="13">
        <f>G304/F303%</f>
        <v>39.885830034066842</v>
      </c>
      <c r="I304" s="19"/>
      <c r="J304" s="10">
        <v>2830</v>
      </c>
      <c r="K304" s="13">
        <f>J304/I303%</f>
        <v>36.591673131626585</v>
      </c>
      <c r="L304" s="19"/>
      <c r="M304" s="10">
        <f>G304+J304</f>
        <v>11494</v>
      </c>
      <c r="N304" s="13">
        <f>M304/L303%</f>
        <v>39.020912547528518</v>
      </c>
      <c r="O304" s="19"/>
      <c r="P304" s="10">
        <v>26813</v>
      </c>
      <c r="Q304" s="13">
        <f>P304/O303%</f>
        <v>50.295436213914577</v>
      </c>
      <c r="R304" s="19"/>
      <c r="S304" s="10">
        <f>M304+P304</f>
        <v>38307</v>
      </c>
      <c r="T304" s="13">
        <f>S304/R303%</f>
        <v>46.282938852441191</v>
      </c>
      <c r="U304" s="13">
        <f>Q304-H304</f>
        <v>10.409606179847735</v>
      </c>
      <c r="V304" s="13">
        <f>Q304-K304</f>
        <v>13.703763082287992</v>
      </c>
      <c r="W304" s="12">
        <f>Q304-N304</f>
        <v>11.27452366638606</v>
      </c>
      <c r="X304" s="41"/>
    </row>
    <row r="305" spans="1:24" ht="15.75" customHeight="1" x14ac:dyDescent="0.25">
      <c r="A305" s="18"/>
      <c r="B305" s="17"/>
      <c r="C305" s="16">
        <v>2016</v>
      </c>
      <c r="D305" s="13" t="s">
        <v>911</v>
      </c>
      <c r="E305" s="13" t="s">
        <v>2</v>
      </c>
      <c r="F305" s="14">
        <v>7819</v>
      </c>
      <c r="G305" s="10">
        <v>3188</v>
      </c>
      <c r="H305" s="13">
        <f>G305/F305%</f>
        <v>40.772477298887324</v>
      </c>
      <c r="I305" s="14">
        <v>4497</v>
      </c>
      <c r="J305" s="10">
        <v>1462</v>
      </c>
      <c r="K305" s="13">
        <f>J305/I305%</f>
        <v>32.510562597287084</v>
      </c>
      <c r="L305" s="14">
        <f>F305+I305</f>
        <v>12316</v>
      </c>
      <c r="M305" s="15">
        <f>G305+J305</f>
        <v>4650</v>
      </c>
      <c r="N305" s="13">
        <f>M305/L305%</f>
        <v>37.755764858720362</v>
      </c>
      <c r="O305" s="14">
        <v>53729</v>
      </c>
      <c r="P305" s="10">
        <v>20241</v>
      </c>
      <c r="Q305" s="13">
        <f>P305/O305%</f>
        <v>37.672392934914107</v>
      </c>
      <c r="R305" s="14">
        <f>L305+O305</f>
        <v>66045</v>
      </c>
      <c r="S305" s="10">
        <f>M305+P305</f>
        <v>24891</v>
      </c>
      <c r="T305" s="13">
        <f>S305/R305%</f>
        <v>37.687940040881216</v>
      </c>
      <c r="U305" s="13">
        <f>Q305-H305</f>
        <v>-3.1000843639732167</v>
      </c>
      <c r="V305" s="13">
        <f>Q305-K305</f>
        <v>5.1618303376270234</v>
      </c>
      <c r="W305" s="12">
        <f>Q305-N305</f>
        <v>-8.3371923806254244E-2</v>
      </c>
      <c r="X305" s="41"/>
    </row>
    <row r="306" spans="1:24" ht="15.75" customHeight="1" thickBot="1" x14ac:dyDescent="0.3">
      <c r="A306" s="11"/>
      <c r="B306" s="9"/>
      <c r="C306" s="9"/>
      <c r="D306" s="7" t="s">
        <v>910</v>
      </c>
      <c r="E306" s="7" t="s">
        <v>18</v>
      </c>
      <c r="F306" s="9"/>
      <c r="G306" s="8">
        <v>2502</v>
      </c>
      <c r="H306" s="7">
        <f>G306/F305%</f>
        <v>31.998976851259751</v>
      </c>
      <c r="I306" s="9"/>
      <c r="J306" s="8">
        <v>1374</v>
      </c>
      <c r="K306" s="7">
        <f>J306/I305%</f>
        <v>30.55370246831221</v>
      </c>
      <c r="L306" s="9"/>
      <c r="M306" s="10">
        <f>G306+J306</f>
        <v>3876</v>
      </c>
      <c r="N306" s="7">
        <f>M306/L305%</f>
        <v>31.471256901591428</v>
      </c>
      <c r="O306" s="9"/>
      <c r="P306" s="8">
        <v>17817</v>
      </c>
      <c r="Q306" s="7">
        <f>P306/O305%</f>
        <v>33.160862848740905</v>
      </c>
      <c r="R306" s="9"/>
      <c r="S306" s="8">
        <f>M306+P306</f>
        <v>21693</v>
      </c>
      <c r="T306" s="7">
        <f>S306/R305%</f>
        <v>32.845786963434023</v>
      </c>
      <c r="U306" s="7">
        <f>Q306-H306</f>
        <v>1.1618859974811535</v>
      </c>
      <c r="V306" s="7">
        <f>Q306-K306</f>
        <v>2.6071603804286951</v>
      </c>
      <c r="W306" s="6">
        <f>Q306-N306</f>
        <v>1.6896059471494773</v>
      </c>
      <c r="X306" s="41"/>
    </row>
    <row r="307" spans="1:24" ht="15.75" customHeight="1" x14ac:dyDescent="0.25">
      <c r="A307" s="25" t="s">
        <v>909</v>
      </c>
      <c r="B307" s="24" t="s">
        <v>908</v>
      </c>
      <c r="C307" s="23">
        <v>2020</v>
      </c>
      <c r="D307" s="21" t="s">
        <v>905</v>
      </c>
      <c r="E307" s="21" t="s">
        <v>275</v>
      </c>
      <c r="F307" s="22">
        <v>37783</v>
      </c>
      <c r="G307" s="15">
        <v>14690</v>
      </c>
      <c r="H307" s="21">
        <f>G307/F307%</f>
        <v>38.879919540534104</v>
      </c>
      <c r="I307" s="22">
        <v>14784</v>
      </c>
      <c r="J307" s="15">
        <v>5770</v>
      </c>
      <c r="K307" s="21">
        <f>J307/I307%</f>
        <v>39.028679653679653</v>
      </c>
      <c r="L307" s="22">
        <f>F307+I307</f>
        <v>52567</v>
      </c>
      <c r="M307" s="15">
        <f>G307+J307</f>
        <v>20460</v>
      </c>
      <c r="N307" s="21">
        <f>M307/L307%</f>
        <v>38.921756995833888</v>
      </c>
      <c r="O307" s="22">
        <v>91564</v>
      </c>
      <c r="P307" s="15">
        <v>35824</v>
      </c>
      <c r="Q307" s="21">
        <f>P307/O307%</f>
        <v>39.124546765104192</v>
      </c>
      <c r="R307" s="22">
        <f>L307+O307</f>
        <v>144131</v>
      </c>
      <c r="S307" s="15">
        <f>M307+P307</f>
        <v>56284</v>
      </c>
      <c r="T307" s="21">
        <f>S307/R307%</f>
        <v>39.050585925304063</v>
      </c>
      <c r="U307" s="21">
        <f>Q307-H307</f>
        <v>0.24462722457008823</v>
      </c>
      <c r="V307" s="21">
        <f>Q307-K307</f>
        <v>9.5867111424539075E-2</v>
      </c>
      <c r="W307" s="20">
        <f>Q307-N307</f>
        <v>0.20278976927030357</v>
      </c>
      <c r="X307" s="41"/>
    </row>
    <row r="308" spans="1:24" ht="15.75" customHeight="1" thickBot="1" x14ac:dyDescent="0.3">
      <c r="A308" s="18"/>
      <c r="B308" s="17"/>
      <c r="C308" s="19"/>
      <c r="D308" s="13" t="s">
        <v>907</v>
      </c>
      <c r="E308" s="13" t="s">
        <v>4</v>
      </c>
      <c r="F308" s="19"/>
      <c r="G308" s="10">
        <v>10543</v>
      </c>
      <c r="H308" s="13">
        <f>G308/F307%</f>
        <v>27.904083847232883</v>
      </c>
      <c r="I308" s="19"/>
      <c r="J308" s="10">
        <v>3697</v>
      </c>
      <c r="K308" s="13">
        <f>J308/I307%</f>
        <v>25.006764069264069</v>
      </c>
      <c r="L308" s="19"/>
      <c r="M308" s="10">
        <f>G308+J308</f>
        <v>14240</v>
      </c>
      <c r="N308" s="13">
        <f>M308/L307%</f>
        <v>27.089238495634145</v>
      </c>
      <c r="O308" s="19"/>
      <c r="P308" s="10">
        <v>32588</v>
      </c>
      <c r="Q308" s="13">
        <f>P308/O307%</f>
        <v>35.590406710060726</v>
      </c>
      <c r="R308" s="19"/>
      <c r="S308" s="10">
        <f>M308+P308</f>
        <v>46828</v>
      </c>
      <c r="T308" s="13">
        <f>S308/R307%</f>
        <v>32.489887671632061</v>
      </c>
      <c r="U308" s="13">
        <f>Q308-H308</f>
        <v>7.6863228628278435</v>
      </c>
      <c r="V308" s="13">
        <f>Q308-K308</f>
        <v>10.583642640796658</v>
      </c>
      <c r="W308" s="12">
        <f>Q308-N308</f>
        <v>8.5011682144265812</v>
      </c>
      <c r="X308" s="41"/>
    </row>
    <row r="309" spans="1:24" ht="15.75" customHeight="1" x14ac:dyDescent="0.25">
      <c r="A309" s="18"/>
      <c r="B309" s="17"/>
      <c r="C309" s="16">
        <v>2016</v>
      </c>
      <c r="D309" s="13" t="s">
        <v>906</v>
      </c>
      <c r="E309" s="13" t="s">
        <v>2</v>
      </c>
      <c r="F309" s="14">
        <v>16155</v>
      </c>
      <c r="G309" s="10">
        <v>5972</v>
      </c>
      <c r="H309" s="13">
        <f>G309/F309%</f>
        <v>36.966883317858247</v>
      </c>
      <c r="I309" s="14">
        <v>9525</v>
      </c>
      <c r="J309" s="10">
        <v>3004</v>
      </c>
      <c r="K309" s="13">
        <f>J309/I309%</f>
        <v>31.538057742782151</v>
      </c>
      <c r="L309" s="14">
        <f>F309+I309</f>
        <v>25680</v>
      </c>
      <c r="M309" s="15">
        <f>G309+J309</f>
        <v>8976</v>
      </c>
      <c r="N309" s="13">
        <f>M309/L309%</f>
        <v>34.953271028037385</v>
      </c>
      <c r="O309" s="14">
        <v>109885</v>
      </c>
      <c r="P309" s="10">
        <v>40380</v>
      </c>
      <c r="Q309" s="13">
        <f>P309/O309%</f>
        <v>36.747508759157306</v>
      </c>
      <c r="R309" s="14">
        <f>L309+O309</f>
        <v>135565</v>
      </c>
      <c r="S309" s="10">
        <f>M309+P309</f>
        <v>49356</v>
      </c>
      <c r="T309" s="13">
        <f>S309/R309%</f>
        <v>36.4076273374396</v>
      </c>
      <c r="U309" s="13">
        <f>Q309-H309</f>
        <v>-0.21937455870094169</v>
      </c>
      <c r="V309" s="13">
        <f>Q309-K309</f>
        <v>5.2094510163751551</v>
      </c>
      <c r="W309" s="12">
        <f>Q309-N309</f>
        <v>1.7942377311199209</v>
      </c>
      <c r="X309" s="41"/>
    </row>
    <row r="310" spans="1:24" ht="15.75" customHeight="1" thickBot="1" x14ac:dyDescent="0.3">
      <c r="A310" s="11"/>
      <c r="B310" s="9"/>
      <c r="C310" s="9"/>
      <c r="D310" s="7" t="s">
        <v>905</v>
      </c>
      <c r="E310" s="7" t="s">
        <v>275</v>
      </c>
      <c r="F310" s="9"/>
      <c r="G310" s="8">
        <v>8748</v>
      </c>
      <c r="H310" s="7">
        <f>G310/F309%</f>
        <v>54.15041782729805</v>
      </c>
      <c r="I310" s="9"/>
      <c r="J310" s="8">
        <v>4641</v>
      </c>
      <c r="K310" s="7">
        <f>J310/I309%</f>
        <v>48.724409448818896</v>
      </c>
      <c r="L310" s="9"/>
      <c r="M310" s="10">
        <f>G310+J310</f>
        <v>13389</v>
      </c>
      <c r="N310" s="7">
        <f>M310/L309%</f>
        <v>52.137850467289717</v>
      </c>
      <c r="O310" s="9"/>
      <c r="P310" s="8">
        <v>57654</v>
      </c>
      <c r="Q310" s="7">
        <f>P310/O309%</f>
        <v>52.467579742458028</v>
      </c>
      <c r="R310" s="9"/>
      <c r="S310" s="8">
        <f>M310+P310</f>
        <v>71043</v>
      </c>
      <c r="T310" s="7">
        <f>S310/R309%</f>
        <v>52.405119315457526</v>
      </c>
      <c r="U310" s="7">
        <f>Q310-H310</f>
        <v>-1.6828380848400215</v>
      </c>
      <c r="V310" s="7">
        <f>Q310-K310</f>
        <v>3.7431702936391318</v>
      </c>
      <c r="W310" s="6">
        <f>Q310-N310</f>
        <v>0.32972927516831163</v>
      </c>
      <c r="X310" s="41"/>
    </row>
    <row r="311" spans="1:24" ht="15.75" customHeight="1" x14ac:dyDescent="0.25">
      <c r="A311" s="25" t="s">
        <v>904</v>
      </c>
      <c r="B311" s="24" t="s">
        <v>903</v>
      </c>
      <c r="C311" s="23">
        <v>2020</v>
      </c>
      <c r="D311" s="21" t="s">
        <v>902</v>
      </c>
      <c r="E311" s="21" t="s">
        <v>0</v>
      </c>
      <c r="F311" s="22">
        <v>41956</v>
      </c>
      <c r="G311" s="15">
        <v>25039</v>
      </c>
      <c r="H311" s="21">
        <f>G311/F311%</f>
        <v>59.679187720469059</v>
      </c>
      <c r="I311" s="22">
        <v>15951</v>
      </c>
      <c r="J311" s="15">
        <v>9468</v>
      </c>
      <c r="K311" s="21">
        <f>J311/I311%</f>
        <v>59.35678013917623</v>
      </c>
      <c r="L311" s="22">
        <f>F311+I311</f>
        <v>57907</v>
      </c>
      <c r="M311" s="15">
        <f>G311+J311</f>
        <v>34507</v>
      </c>
      <c r="N311" s="21">
        <f>M311/L311%</f>
        <v>59.590377674547113</v>
      </c>
      <c r="O311" s="22">
        <v>96840</v>
      </c>
      <c r="P311" s="15">
        <v>45836</v>
      </c>
      <c r="Q311" s="21">
        <f>P311/O311%</f>
        <v>47.331681123502683</v>
      </c>
      <c r="R311" s="22">
        <f>L311+O311</f>
        <v>154747</v>
      </c>
      <c r="S311" s="15">
        <f>M311+P311</f>
        <v>80343</v>
      </c>
      <c r="T311" s="21">
        <f>S311/R311%</f>
        <v>51.918938654707361</v>
      </c>
      <c r="U311" s="21">
        <f>Q311-H311</f>
        <v>-12.347506596966376</v>
      </c>
      <c r="V311" s="21">
        <f>Q311-K311</f>
        <v>-12.025099015673547</v>
      </c>
      <c r="W311" s="20">
        <f>Q311-N311</f>
        <v>-12.25869655104443</v>
      </c>
      <c r="X311" s="41"/>
    </row>
    <row r="312" spans="1:24" ht="15.75" customHeight="1" thickBot="1" x14ac:dyDescent="0.3">
      <c r="A312" s="18"/>
      <c r="B312" s="17"/>
      <c r="C312" s="19"/>
      <c r="D312" s="13" t="s">
        <v>901</v>
      </c>
      <c r="E312" s="13" t="s">
        <v>4</v>
      </c>
      <c r="F312" s="19"/>
      <c r="G312" s="10">
        <v>12500</v>
      </c>
      <c r="H312" s="13">
        <f>G312/F311%</f>
        <v>29.793116598341118</v>
      </c>
      <c r="I312" s="19"/>
      <c r="J312" s="10">
        <v>4376</v>
      </c>
      <c r="K312" s="13">
        <f>J312/I311%</f>
        <v>27.434016676070467</v>
      </c>
      <c r="L312" s="19"/>
      <c r="M312" s="10">
        <f>G312+J312</f>
        <v>16876</v>
      </c>
      <c r="N312" s="13">
        <f>M312/L311%</f>
        <v>29.143281468561657</v>
      </c>
      <c r="O312" s="19"/>
      <c r="P312" s="10">
        <v>37959</v>
      </c>
      <c r="Q312" s="13">
        <f>P312/O311%</f>
        <v>39.197645600991329</v>
      </c>
      <c r="R312" s="19"/>
      <c r="S312" s="10">
        <f>M312+P312</f>
        <v>54835</v>
      </c>
      <c r="T312" s="13">
        <f>S312/R311%</f>
        <v>35.435258841851535</v>
      </c>
      <c r="U312" s="13">
        <f>Q312-H312</f>
        <v>9.4045290026502109</v>
      </c>
      <c r="V312" s="13">
        <f>Q312-K312</f>
        <v>11.763628924920862</v>
      </c>
      <c r="W312" s="12">
        <f>Q312-N312</f>
        <v>10.054364132429672</v>
      </c>
      <c r="X312" s="41"/>
    </row>
    <row r="313" spans="1:24" ht="15.75" customHeight="1" x14ac:dyDescent="0.25">
      <c r="A313" s="18"/>
      <c r="B313" s="17"/>
      <c r="C313" s="16">
        <v>2016</v>
      </c>
      <c r="D313" s="13" t="s">
        <v>900</v>
      </c>
      <c r="E313" s="13" t="s">
        <v>2</v>
      </c>
      <c r="F313" s="14">
        <v>11651</v>
      </c>
      <c r="G313" s="10">
        <v>4850</v>
      </c>
      <c r="H313" s="13">
        <f>G313/F313%</f>
        <v>41.627328126341084</v>
      </c>
      <c r="I313" s="14">
        <v>7084</v>
      </c>
      <c r="J313" s="10">
        <v>2571</v>
      </c>
      <c r="K313" s="13">
        <f>J313/I313%</f>
        <v>36.293054771315639</v>
      </c>
      <c r="L313" s="14">
        <f>F313+I313</f>
        <v>18735</v>
      </c>
      <c r="M313" s="15">
        <f>G313+J313</f>
        <v>7421</v>
      </c>
      <c r="N313" s="13">
        <f>M313/L313%</f>
        <v>39.610354950627169</v>
      </c>
      <c r="O313" s="14">
        <v>77826</v>
      </c>
      <c r="P313" s="10">
        <v>32072</v>
      </c>
      <c r="Q313" s="13">
        <f>P313/O313%</f>
        <v>41.209878446791564</v>
      </c>
      <c r="R313" s="14">
        <f>L313+O313</f>
        <v>96561</v>
      </c>
      <c r="S313" s="10">
        <f>M313+P313</f>
        <v>39493</v>
      </c>
      <c r="T313" s="13">
        <f>S313/R313%</f>
        <v>40.899535008958068</v>
      </c>
      <c r="U313" s="13">
        <f>Q313-H313</f>
        <v>-0.41744967954952017</v>
      </c>
      <c r="V313" s="13">
        <f>Q313-K313</f>
        <v>4.9168236754759249</v>
      </c>
      <c r="W313" s="12">
        <f>Q313-N313</f>
        <v>1.5995234961643945</v>
      </c>
      <c r="X313" s="41"/>
    </row>
    <row r="314" spans="1:24" ht="15.75" customHeight="1" thickBot="1" x14ac:dyDescent="0.3">
      <c r="A314" s="11"/>
      <c r="B314" s="9"/>
      <c r="C314" s="9"/>
      <c r="D314" s="7" t="s">
        <v>899</v>
      </c>
      <c r="E314" s="7" t="s">
        <v>0</v>
      </c>
      <c r="F314" s="9"/>
      <c r="G314" s="8">
        <v>4966</v>
      </c>
      <c r="H314" s="7">
        <f>G314/F313%</f>
        <v>42.622950819672127</v>
      </c>
      <c r="I314" s="9"/>
      <c r="J314" s="8">
        <v>3136</v>
      </c>
      <c r="K314" s="7">
        <f>J314/I313%</f>
        <v>44.268774703557312</v>
      </c>
      <c r="L314" s="9"/>
      <c r="M314" s="10">
        <f>G314+J314</f>
        <v>8102</v>
      </c>
      <c r="N314" s="7">
        <f>M314/L313%</f>
        <v>43.245262876968241</v>
      </c>
      <c r="O314" s="9"/>
      <c r="P314" s="8">
        <v>32291</v>
      </c>
      <c r="Q314" s="7">
        <f>P314/O313%</f>
        <v>41.491275409246271</v>
      </c>
      <c r="R314" s="9"/>
      <c r="S314" s="8">
        <f>M314+P314</f>
        <v>40393</v>
      </c>
      <c r="T314" s="7">
        <f>S314/R313%</f>
        <v>41.831588322407598</v>
      </c>
      <c r="U314" s="7">
        <f>Q314-H314</f>
        <v>-1.1316754104258564</v>
      </c>
      <c r="V314" s="7">
        <f>Q314-K314</f>
        <v>-2.7774992943110419</v>
      </c>
      <c r="W314" s="6">
        <f>Q314-N314</f>
        <v>-1.75398746772197</v>
      </c>
      <c r="X314" s="41"/>
    </row>
    <row r="315" spans="1:24" ht="15.75" customHeight="1" x14ac:dyDescent="0.25">
      <c r="A315" s="25" t="s">
        <v>898</v>
      </c>
      <c r="B315" s="24" t="s">
        <v>897</v>
      </c>
      <c r="C315" s="23">
        <v>2020</v>
      </c>
      <c r="D315" s="21" t="s">
        <v>896</v>
      </c>
      <c r="E315" s="21" t="s">
        <v>0</v>
      </c>
      <c r="F315" s="22">
        <v>40634</v>
      </c>
      <c r="G315" s="15">
        <v>24800</v>
      </c>
      <c r="H315" s="21">
        <f>G315/F315%</f>
        <v>61.032632770586211</v>
      </c>
      <c r="I315" s="22">
        <v>14184</v>
      </c>
      <c r="J315" s="15">
        <v>8758</v>
      </c>
      <c r="K315" s="21">
        <f>J315/I315%</f>
        <v>61.745628877608574</v>
      </c>
      <c r="L315" s="22">
        <f>F315+I315</f>
        <v>54818</v>
      </c>
      <c r="M315" s="15">
        <f>G315+J315</f>
        <v>33558</v>
      </c>
      <c r="N315" s="21">
        <f>M315/L315%</f>
        <v>61.217118464737865</v>
      </c>
      <c r="O315" s="22">
        <v>93610</v>
      </c>
      <c r="P315" s="15">
        <v>46031</v>
      </c>
      <c r="Q315" s="21">
        <f>P315/O315%</f>
        <v>49.173165260121777</v>
      </c>
      <c r="R315" s="22">
        <f>L315+O315</f>
        <v>148428</v>
      </c>
      <c r="S315" s="15">
        <f>M315+P315</f>
        <v>79589</v>
      </c>
      <c r="T315" s="21">
        <f>S315/R315%</f>
        <v>53.621284393780151</v>
      </c>
      <c r="U315" s="21">
        <f>Q315-H315</f>
        <v>-11.859467510464434</v>
      </c>
      <c r="V315" s="21">
        <f>Q315-K315</f>
        <v>-12.572463617486797</v>
      </c>
      <c r="W315" s="20">
        <f>Q315-N315</f>
        <v>-12.043953204616088</v>
      </c>
      <c r="X315" s="41"/>
    </row>
    <row r="316" spans="1:24" ht="15.75" customHeight="1" thickBot="1" x14ac:dyDescent="0.3">
      <c r="A316" s="18"/>
      <c r="B316" s="17"/>
      <c r="C316" s="19"/>
      <c r="D316" s="13" t="s">
        <v>895</v>
      </c>
      <c r="E316" s="13" t="s">
        <v>4</v>
      </c>
      <c r="F316" s="19"/>
      <c r="G316" s="10">
        <v>15244</v>
      </c>
      <c r="H316" s="13">
        <f>G316/F315%</f>
        <v>37.515381207855491</v>
      </c>
      <c r="I316" s="19"/>
      <c r="J316" s="10">
        <v>4945</v>
      </c>
      <c r="K316" s="13">
        <f>J316/I315%</f>
        <v>34.863226170332766</v>
      </c>
      <c r="L316" s="19"/>
      <c r="M316" s="10">
        <f>G316+J316</f>
        <v>20189</v>
      </c>
      <c r="N316" s="13">
        <f>M316/L315%</f>
        <v>36.829143711919443</v>
      </c>
      <c r="O316" s="19"/>
      <c r="P316" s="10">
        <v>45524</v>
      </c>
      <c r="Q316" s="13">
        <f>P316/O315%</f>
        <v>48.631556457643413</v>
      </c>
      <c r="R316" s="19"/>
      <c r="S316" s="10">
        <f>M316+P316</f>
        <v>65713</v>
      </c>
      <c r="T316" s="13">
        <f>S316/R315%</f>
        <v>44.272643975530222</v>
      </c>
      <c r="U316" s="13">
        <f>Q316-H316</f>
        <v>11.116175249787922</v>
      </c>
      <c r="V316" s="13">
        <f>Q316-K316</f>
        <v>13.768330287310647</v>
      </c>
      <c r="W316" s="12">
        <f>Q316-N316</f>
        <v>11.80241274572397</v>
      </c>
      <c r="X316" s="41"/>
    </row>
    <row r="317" spans="1:24" ht="15.75" customHeight="1" x14ac:dyDescent="0.25">
      <c r="A317" s="18"/>
      <c r="B317" s="17"/>
      <c r="C317" s="16">
        <v>2016</v>
      </c>
      <c r="D317" s="13" t="s">
        <v>894</v>
      </c>
      <c r="E317" s="13" t="s">
        <v>2</v>
      </c>
      <c r="F317" s="14">
        <v>18672</v>
      </c>
      <c r="G317" s="10">
        <v>6661</v>
      </c>
      <c r="H317" s="13">
        <f>G317/F317%</f>
        <v>35.673736075407028</v>
      </c>
      <c r="I317" s="14">
        <v>9559</v>
      </c>
      <c r="J317" s="10">
        <v>3131</v>
      </c>
      <c r="K317" s="13">
        <f>J317/I317%</f>
        <v>32.754472225128147</v>
      </c>
      <c r="L317" s="14">
        <f>F317+I317</f>
        <v>28231</v>
      </c>
      <c r="M317" s="15">
        <f>G317+J317</f>
        <v>9792</v>
      </c>
      <c r="N317" s="13">
        <f>M317/L317%</f>
        <v>34.685275052247526</v>
      </c>
      <c r="O317" s="14">
        <v>104681</v>
      </c>
      <c r="P317" s="10">
        <v>38165</v>
      </c>
      <c r="Q317" s="13">
        <f>P317/O317%</f>
        <v>36.458383087666341</v>
      </c>
      <c r="R317" s="14">
        <f>L317+O317</f>
        <v>132912</v>
      </c>
      <c r="S317" s="10">
        <f>M317+P317</f>
        <v>47957</v>
      </c>
      <c r="T317" s="13">
        <f>S317/R317%</f>
        <v>36.081768388106418</v>
      </c>
      <c r="U317" s="13">
        <f>Q317-H317</f>
        <v>0.78464701225931321</v>
      </c>
      <c r="V317" s="13">
        <f>Q317-K317</f>
        <v>3.7039108625381942</v>
      </c>
      <c r="W317" s="12">
        <f>Q317-N317</f>
        <v>1.7731080354188151</v>
      </c>
      <c r="X317" s="41"/>
    </row>
    <row r="318" spans="1:24" ht="15.75" customHeight="1" thickBot="1" x14ac:dyDescent="0.3">
      <c r="A318" s="11"/>
      <c r="B318" s="9"/>
      <c r="C318" s="9"/>
      <c r="D318" s="7" t="s">
        <v>893</v>
      </c>
      <c r="E318" s="7" t="s">
        <v>0</v>
      </c>
      <c r="F318" s="9"/>
      <c r="G318" s="8">
        <v>9102</v>
      </c>
      <c r="H318" s="7">
        <f>G318/F317%</f>
        <v>48.746786632390744</v>
      </c>
      <c r="I318" s="9"/>
      <c r="J318" s="8">
        <v>4740</v>
      </c>
      <c r="K318" s="7">
        <f>J318/I317%</f>
        <v>49.586776859504127</v>
      </c>
      <c r="L318" s="9"/>
      <c r="M318" s="10">
        <f>G318+J318</f>
        <v>13842</v>
      </c>
      <c r="N318" s="7">
        <f>M318/L317%</f>
        <v>49.031206829371968</v>
      </c>
      <c r="O318" s="9"/>
      <c r="P318" s="8">
        <v>49044</v>
      </c>
      <c r="Q318" s="7">
        <f>P318/O317%</f>
        <v>46.850908951958807</v>
      </c>
      <c r="R318" s="9"/>
      <c r="S318" s="8">
        <f>M318+P318</f>
        <v>62886</v>
      </c>
      <c r="T318" s="7">
        <f>S318/R317%</f>
        <v>47.314012278801016</v>
      </c>
      <c r="U318" s="7">
        <f>Q318-H318</f>
        <v>-1.8958776804319371</v>
      </c>
      <c r="V318" s="7">
        <f>Q318-K318</f>
        <v>-2.7358679075453196</v>
      </c>
      <c r="W318" s="6">
        <f>Q318-N318</f>
        <v>-2.1802978774131603</v>
      </c>
      <c r="X318" s="41"/>
    </row>
    <row r="319" spans="1:24" ht="15.75" customHeight="1" x14ac:dyDescent="0.25">
      <c r="A319" s="25" t="s">
        <v>892</v>
      </c>
      <c r="B319" s="24" t="s">
        <v>891</v>
      </c>
      <c r="C319" s="23">
        <v>2020</v>
      </c>
      <c r="D319" s="21" t="s">
        <v>890</v>
      </c>
      <c r="E319" s="21" t="s">
        <v>0</v>
      </c>
      <c r="F319" s="22">
        <v>40013</v>
      </c>
      <c r="G319" s="15">
        <v>25086</v>
      </c>
      <c r="H319" s="21">
        <f>G319/F319%</f>
        <v>62.694624247119684</v>
      </c>
      <c r="I319" s="22">
        <v>14504</v>
      </c>
      <c r="J319" s="15">
        <v>8753</v>
      </c>
      <c r="K319" s="21">
        <f>J319/I319%</f>
        <v>60.348869277440713</v>
      </c>
      <c r="L319" s="22">
        <f>F319+I319</f>
        <v>54517</v>
      </c>
      <c r="M319" s="15">
        <f>G319+J319</f>
        <v>33839</v>
      </c>
      <c r="N319" s="21">
        <f>M319/L319%</f>
        <v>62.070546801915</v>
      </c>
      <c r="O319" s="22">
        <v>106944</v>
      </c>
      <c r="P319" s="15">
        <v>51647</v>
      </c>
      <c r="Q319" s="21">
        <f>P319/O319%</f>
        <v>48.293499401555955</v>
      </c>
      <c r="R319" s="22">
        <f>L319+O319</f>
        <v>161461</v>
      </c>
      <c r="S319" s="15">
        <f>M319+P319</f>
        <v>85486</v>
      </c>
      <c r="T319" s="21">
        <f>S319/R319%</f>
        <v>52.945293290639846</v>
      </c>
      <c r="U319" s="21">
        <f>Q319-H319</f>
        <v>-14.401124845563729</v>
      </c>
      <c r="V319" s="21">
        <f>Q319-K319</f>
        <v>-12.055369875884757</v>
      </c>
      <c r="W319" s="20">
        <f>Q319-N319</f>
        <v>-13.777047400359045</v>
      </c>
      <c r="X319" s="41"/>
    </row>
    <row r="320" spans="1:24" ht="15.75" customHeight="1" thickBot="1" x14ac:dyDescent="0.3">
      <c r="A320" s="18"/>
      <c r="B320" s="17"/>
      <c r="C320" s="19"/>
      <c r="D320" s="13" t="s">
        <v>889</v>
      </c>
      <c r="E320" s="13" t="s">
        <v>4</v>
      </c>
      <c r="F320" s="19"/>
      <c r="G320" s="10">
        <v>14255</v>
      </c>
      <c r="H320" s="13">
        <f>G320/F319%</f>
        <v>35.625921575487965</v>
      </c>
      <c r="I320" s="19"/>
      <c r="J320" s="10">
        <v>5202</v>
      </c>
      <c r="K320" s="13">
        <f>J320/I319%</f>
        <v>35.865968008825156</v>
      </c>
      <c r="L320" s="19"/>
      <c r="M320" s="10">
        <f>G320+J320</f>
        <v>19457</v>
      </c>
      <c r="N320" s="13">
        <f>M320/L319%</f>
        <v>35.689784837757031</v>
      </c>
      <c r="O320" s="19"/>
      <c r="P320" s="10">
        <v>52462</v>
      </c>
      <c r="Q320" s="13">
        <f>P320/O319%</f>
        <v>49.055580490724118</v>
      </c>
      <c r="R320" s="19"/>
      <c r="S320" s="10">
        <f>M320+P320</f>
        <v>71919</v>
      </c>
      <c r="T320" s="13">
        <f>S320/R319%</f>
        <v>44.54264497308948</v>
      </c>
      <c r="U320" s="13">
        <f>Q320-H320</f>
        <v>13.429658915236153</v>
      </c>
      <c r="V320" s="13">
        <f>Q320-K320</f>
        <v>13.189612481898962</v>
      </c>
      <c r="W320" s="12">
        <f>Q320-N320</f>
        <v>13.365795652967087</v>
      </c>
      <c r="X320" s="41"/>
    </row>
    <row r="321" spans="1:24" ht="15.75" customHeight="1" x14ac:dyDescent="0.25">
      <c r="A321" s="18"/>
      <c r="B321" s="17"/>
      <c r="C321" s="16">
        <v>2016</v>
      </c>
      <c r="D321" s="13" t="s">
        <v>888</v>
      </c>
      <c r="E321" s="13" t="s">
        <v>2</v>
      </c>
      <c r="F321" s="14">
        <v>16870</v>
      </c>
      <c r="G321" s="10">
        <v>6137</v>
      </c>
      <c r="H321" s="13">
        <f>G321/F321%</f>
        <v>36.378186129223479</v>
      </c>
      <c r="I321" s="14">
        <v>9644</v>
      </c>
      <c r="J321" s="10">
        <v>3168</v>
      </c>
      <c r="K321" s="13">
        <f>J321/I321%</f>
        <v>32.849440066362504</v>
      </c>
      <c r="L321" s="14">
        <f>F321+I321</f>
        <v>26514</v>
      </c>
      <c r="M321" s="15">
        <f>G321+J321</f>
        <v>9305</v>
      </c>
      <c r="N321" s="13">
        <f>M321/L321%</f>
        <v>35.094666968394058</v>
      </c>
      <c r="O321" s="14">
        <v>110795</v>
      </c>
      <c r="P321" s="10">
        <v>40665</v>
      </c>
      <c r="Q321" s="13">
        <f>P321/O321%</f>
        <v>36.702919806850488</v>
      </c>
      <c r="R321" s="14">
        <f>L321+O321</f>
        <v>137309</v>
      </c>
      <c r="S321" s="10">
        <f>M321+P321</f>
        <v>49970</v>
      </c>
      <c r="T321" s="13">
        <f>S321/R321%</f>
        <v>36.39237049283004</v>
      </c>
      <c r="U321" s="13">
        <f>Q321-H321</f>
        <v>0.32473367762700889</v>
      </c>
      <c r="V321" s="13">
        <f>Q321-K321</f>
        <v>3.8534797404879839</v>
      </c>
      <c r="W321" s="12">
        <f>Q321-N321</f>
        <v>1.6082528384564299</v>
      </c>
      <c r="X321" s="41"/>
    </row>
    <row r="322" spans="1:24" ht="15.75" customHeight="1" thickBot="1" x14ac:dyDescent="0.3">
      <c r="A322" s="11"/>
      <c r="B322" s="9"/>
      <c r="C322" s="9"/>
      <c r="D322" s="7" t="s">
        <v>887</v>
      </c>
      <c r="E322" s="7" t="s">
        <v>0</v>
      </c>
      <c r="F322" s="9"/>
      <c r="G322" s="8">
        <v>8524</v>
      </c>
      <c r="H322" s="7">
        <f>G322/F321%</f>
        <v>50.527563722584475</v>
      </c>
      <c r="I322" s="9"/>
      <c r="J322" s="8">
        <v>4738</v>
      </c>
      <c r="K322" s="7">
        <f>J322/I321%</f>
        <v>49.128992119452512</v>
      </c>
      <c r="L322" s="9"/>
      <c r="M322" s="10">
        <f>G322+J322</f>
        <v>13262</v>
      </c>
      <c r="N322" s="7">
        <f>M322/L321%</f>
        <v>50.018857961831486</v>
      </c>
      <c r="O322" s="9"/>
      <c r="P322" s="8">
        <v>53697</v>
      </c>
      <c r="Q322" s="7">
        <f>P322/O321%</f>
        <v>48.465183446906444</v>
      </c>
      <c r="R322" s="9"/>
      <c r="S322" s="8">
        <f>M322+P322</f>
        <v>66959</v>
      </c>
      <c r="T322" s="7">
        <f>S322/R321%</f>
        <v>48.765193832887867</v>
      </c>
      <c r="U322" s="7">
        <f>Q322-H322</f>
        <v>-2.0623802756780307</v>
      </c>
      <c r="V322" s="7">
        <f>Q322-K322</f>
        <v>-0.66380867254606812</v>
      </c>
      <c r="W322" s="6">
        <f>Q322-N322</f>
        <v>-1.5536745149250422</v>
      </c>
      <c r="X322" s="41"/>
    </row>
    <row r="323" spans="1:24" ht="15.75" customHeight="1" x14ac:dyDescent="0.25">
      <c r="A323" s="25" t="s">
        <v>886</v>
      </c>
      <c r="B323" s="24" t="s">
        <v>885</v>
      </c>
      <c r="C323" s="23">
        <v>2020</v>
      </c>
      <c r="D323" s="21" t="s">
        <v>884</v>
      </c>
      <c r="E323" s="21" t="s">
        <v>0</v>
      </c>
      <c r="F323" s="22">
        <v>40263</v>
      </c>
      <c r="G323" s="15">
        <v>20046</v>
      </c>
      <c r="H323" s="21">
        <f>G323/F323%</f>
        <v>49.787646226063629</v>
      </c>
      <c r="I323" s="22">
        <v>13586</v>
      </c>
      <c r="J323" s="15">
        <v>7239</v>
      </c>
      <c r="K323" s="21">
        <f>J323/I323%</f>
        <v>53.282791108494031</v>
      </c>
      <c r="L323" s="22">
        <f>F323+I323</f>
        <v>53849</v>
      </c>
      <c r="M323" s="15">
        <f>G323+J323</f>
        <v>27285</v>
      </c>
      <c r="N323" s="21">
        <f>M323/L323%</f>
        <v>50.669464614013258</v>
      </c>
      <c r="O323" s="22">
        <v>82654</v>
      </c>
      <c r="P323" s="15">
        <v>31388</v>
      </c>
      <c r="Q323" s="21">
        <f>P323/O323%</f>
        <v>37.975173615312023</v>
      </c>
      <c r="R323" s="22">
        <f>L323+O323</f>
        <v>136503</v>
      </c>
      <c r="S323" s="15">
        <f>M323+P323</f>
        <v>58673</v>
      </c>
      <c r="T323" s="21">
        <f>S323/R323%</f>
        <v>42.982938103924454</v>
      </c>
      <c r="U323" s="21">
        <f>Q323-H323</f>
        <v>-11.812472610751605</v>
      </c>
      <c r="V323" s="21">
        <f>Q323-K323</f>
        <v>-15.307617493182008</v>
      </c>
      <c r="W323" s="20">
        <f>Q323-N323</f>
        <v>-12.694290998701234</v>
      </c>
      <c r="X323" s="41"/>
    </row>
    <row r="324" spans="1:24" ht="15.75" customHeight="1" thickBot="1" x14ac:dyDescent="0.3">
      <c r="A324" s="18"/>
      <c r="B324" s="17"/>
      <c r="C324" s="19"/>
      <c r="D324" s="13" t="s">
        <v>883</v>
      </c>
      <c r="E324" s="13" t="s">
        <v>4</v>
      </c>
      <c r="F324" s="19"/>
      <c r="G324" s="10">
        <v>13102</v>
      </c>
      <c r="H324" s="13">
        <f>G324/F323%</f>
        <v>32.541042644611679</v>
      </c>
      <c r="I324" s="19"/>
      <c r="J324" s="10">
        <v>4017</v>
      </c>
      <c r="K324" s="13">
        <f>J324/I323%</f>
        <v>29.567201530987777</v>
      </c>
      <c r="L324" s="19"/>
      <c r="M324" s="10">
        <f>G324+J324</f>
        <v>17119</v>
      </c>
      <c r="N324" s="13">
        <f>M324/L323%</f>
        <v>31.790748203309253</v>
      </c>
      <c r="O324" s="19"/>
      <c r="P324" s="10">
        <v>34244</v>
      </c>
      <c r="Q324" s="13">
        <f>P324/O323%</f>
        <v>41.430541776562542</v>
      </c>
      <c r="R324" s="19"/>
      <c r="S324" s="10">
        <f>M324+P324</f>
        <v>51363</v>
      </c>
      <c r="T324" s="13">
        <f>S324/R323%</f>
        <v>37.627744445177029</v>
      </c>
      <c r="U324" s="13">
        <f>Q324-H324</f>
        <v>8.8894991319508634</v>
      </c>
      <c r="V324" s="13">
        <f>Q324-K324</f>
        <v>11.863340245574765</v>
      </c>
      <c r="W324" s="12">
        <f>Q324-N324</f>
        <v>9.6397935732532893</v>
      </c>
      <c r="X324" s="41"/>
    </row>
    <row r="325" spans="1:24" ht="15.75" customHeight="1" x14ac:dyDescent="0.25">
      <c r="A325" s="18"/>
      <c r="B325" s="17"/>
      <c r="C325" s="16">
        <v>2016</v>
      </c>
      <c r="D325" s="13" t="s">
        <v>882</v>
      </c>
      <c r="E325" s="13" t="s">
        <v>2</v>
      </c>
      <c r="F325" s="14">
        <v>15451</v>
      </c>
      <c r="G325" s="10">
        <v>6192</v>
      </c>
      <c r="H325" s="13">
        <f>G325/F325%</f>
        <v>40.075076046857809</v>
      </c>
      <c r="I325" s="14">
        <v>8174</v>
      </c>
      <c r="J325" s="10">
        <v>2629</v>
      </c>
      <c r="K325" s="13">
        <f>J325/I325%</f>
        <v>32.162955713237096</v>
      </c>
      <c r="L325" s="14">
        <f>F325+I325</f>
        <v>23625</v>
      </c>
      <c r="M325" s="15">
        <f>G325+J325</f>
        <v>8821</v>
      </c>
      <c r="N325" s="13">
        <f>M325/L325%</f>
        <v>37.337566137566135</v>
      </c>
      <c r="O325" s="14">
        <v>92816</v>
      </c>
      <c r="P325" s="10">
        <v>35059</v>
      </c>
      <c r="Q325" s="13">
        <f>P325/O325%</f>
        <v>37.772582313394246</v>
      </c>
      <c r="R325" s="14">
        <f>L325+O325</f>
        <v>116441</v>
      </c>
      <c r="S325" s="10">
        <f>M325+P325</f>
        <v>43880</v>
      </c>
      <c r="T325" s="13">
        <f>S325/R325%</f>
        <v>37.684320814833264</v>
      </c>
      <c r="U325" s="13">
        <f>Q325-H325</f>
        <v>-2.3024937334635638</v>
      </c>
      <c r="V325" s="13">
        <f>Q325-K325</f>
        <v>5.6096266001571493</v>
      </c>
      <c r="W325" s="12">
        <f>Q325-N325</f>
        <v>0.43501617582811036</v>
      </c>
      <c r="X325" s="41"/>
    </row>
    <row r="326" spans="1:24" ht="15.75" customHeight="1" thickBot="1" x14ac:dyDescent="0.3">
      <c r="A326" s="11"/>
      <c r="B326" s="9"/>
      <c r="C326" s="9"/>
      <c r="D326" s="7" t="s">
        <v>881</v>
      </c>
      <c r="E326" s="7" t="s">
        <v>0</v>
      </c>
      <c r="F326" s="9"/>
      <c r="G326" s="8">
        <v>6201</v>
      </c>
      <c r="H326" s="7">
        <f>G326/F325%</f>
        <v>40.133324703902666</v>
      </c>
      <c r="I326" s="9"/>
      <c r="J326" s="8">
        <v>3605</v>
      </c>
      <c r="K326" s="7">
        <f>J326/I325%</f>
        <v>44.103254220699782</v>
      </c>
      <c r="L326" s="9"/>
      <c r="M326" s="10">
        <f>G326+J326</f>
        <v>9806</v>
      </c>
      <c r="N326" s="7">
        <f>M326/L325%</f>
        <v>41.506878306878306</v>
      </c>
      <c r="O326" s="9"/>
      <c r="P326" s="8">
        <v>37906</v>
      </c>
      <c r="Q326" s="7">
        <f>P326/O325%</f>
        <v>40.839941389415621</v>
      </c>
      <c r="R326" s="9"/>
      <c r="S326" s="8">
        <f>M326+P326</f>
        <v>47712</v>
      </c>
      <c r="T326" s="7">
        <f>S326/R325%</f>
        <v>40.975257855909859</v>
      </c>
      <c r="U326" s="7">
        <f>Q326-H326</f>
        <v>0.7066166855129552</v>
      </c>
      <c r="V326" s="7">
        <f>Q326-K326</f>
        <v>-3.2633128312841606</v>
      </c>
      <c r="W326" s="6">
        <f>Q326-N326</f>
        <v>-0.66693691746268513</v>
      </c>
      <c r="X326" s="41"/>
    </row>
    <row r="327" spans="1:24" ht="15.75" customHeight="1" x14ac:dyDescent="0.25">
      <c r="A327" s="25" t="s">
        <v>880</v>
      </c>
      <c r="B327" s="24" t="s">
        <v>879</v>
      </c>
      <c r="C327" s="23">
        <v>2020</v>
      </c>
      <c r="D327" s="21" t="s">
        <v>876</v>
      </c>
      <c r="E327" s="21" t="s">
        <v>0</v>
      </c>
      <c r="F327" s="22">
        <v>30673</v>
      </c>
      <c r="G327" s="15">
        <v>20269</v>
      </c>
      <c r="H327" s="21">
        <f>G327/F327%</f>
        <v>66.080918071267888</v>
      </c>
      <c r="I327" s="22">
        <v>8714</v>
      </c>
      <c r="J327" s="15">
        <v>5758</v>
      </c>
      <c r="K327" s="21">
        <f>J327/I327%</f>
        <v>66.077576313977502</v>
      </c>
      <c r="L327" s="22">
        <f>F327+I327</f>
        <v>39387</v>
      </c>
      <c r="M327" s="15">
        <f>G327+J327</f>
        <v>26027</v>
      </c>
      <c r="N327" s="21">
        <f>M327/L327%</f>
        <v>66.080178739177896</v>
      </c>
      <c r="O327" s="22">
        <v>71848</v>
      </c>
      <c r="P327" s="15">
        <v>38429</v>
      </c>
      <c r="Q327" s="21">
        <f>P327/O327%</f>
        <v>53.486527112793674</v>
      </c>
      <c r="R327" s="22">
        <f>L327+O327</f>
        <v>111235</v>
      </c>
      <c r="S327" s="15">
        <f>M327+P327</f>
        <v>64456</v>
      </c>
      <c r="T327" s="21">
        <f>S327/R327%</f>
        <v>57.945790443655326</v>
      </c>
      <c r="U327" s="21">
        <f>Q327-H327</f>
        <v>-12.594390958474214</v>
      </c>
      <c r="V327" s="21">
        <f>Q327-K327</f>
        <v>-12.591049201183829</v>
      </c>
      <c r="W327" s="20">
        <f>Q327-N327</f>
        <v>-12.593651626384222</v>
      </c>
      <c r="X327" s="41"/>
    </row>
    <row r="328" spans="1:24" ht="15.75" customHeight="1" thickBot="1" x14ac:dyDescent="0.3">
      <c r="A328" s="18"/>
      <c r="B328" s="17"/>
      <c r="C328" s="19"/>
      <c r="D328" s="13" t="s">
        <v>878</v>
      </c>
      <c r="E328" s="13" t="s">
        <v>4</v>
      </c>
      <c r="F328" s="19"/>
      <c r="G328" s="10">
        <v>9768</v>
      </c>
      <c r="H328" s="13">
        <f>G328/F327%</f>
        <v>31.845597104945718</v>
      </c>
      <c r="I328" s="19"/>
      <c r="J328" s="10">
        <v>2594</v>
      </c>
      <c r="K328" s="13">
        <f>J328/I327%</f>
        <v>29.768189120954784</v>
      </c>
      <c r="L328" s="19"/>
      <c r="M328" s="10">
        <f>G328+J328</f>
        <v>12362</v>
      </c>
      <c r="N328" s="13">
        <f>M328/L327%</f>
        <v>31.385990301368473</v>
      </c>
      <c r="O328" s="19"/>
      <c r="P328" s="10">
        <v>30973</v>
      </c>
      <c r="Q328" s="13">
        <f>P328/O327%</f>
        <v>43.109063578666074</v>
      </c>
      <c r="R328" s="19"/>
      <c r="S328" s="10">
        <f>M328+P328</f>
        <v>43335</v>
      </c>
      <c r="T328" s="13">
        <f>S328/R327%</f>
        <v>38.958061761136335</v>
      </c>
      <c r="U328" s="13">
        <f>Q328-H328</f>
        <v>11.263466473720356</v>
      </c>
      <c r="V328" s="13">
        <f>Q328-K328</f>
        <v>13.340874457711291</v>
      </c>
      <c r="W328" s="12">
        <f>Q328-N328</f>
        <v>11.723073277297601</v>
      </c>
      <c r="X328" s="41"/>
    </row>
    <row r="329" spans="1:24" ht="15.75" customHeight="1" x14ac:dyDescent="0.25">
      <c r="A329" s="18"/>
      <c r="B329" s="17"/>
      <c r="C329" s="16">
        <v>2016</v>
      </c>
      <c r="D329" s="13" t="s">
        <v>877</v>
      </c>
      <c r="E329" s="13" t="s">
        <v>2</v>
      </c>
      <c r="F329" s="14">
        <v>9388</v>
      </c>
      <c r="G329" s="10">
        <v>3360</v>
      </c>
      <c r="H329" s="13">
        <f>G329/F329%</f>
        <v>35.790370685982104</v>
      </c>
      <c r="I329" s="14">
        <v>5119</v>
      </c>
      <c r="J329" s="10">
        <v>1584</v>
      </c>
      <c r="K329" s="13">
        <f>J329/I329%</f>
        <v>30.943543660871267</v>
      </c>
      <c r="L329" s="14">
        <f>F329+I329</f>
        <v>14507</v>
      </c>
      <c r="M329" s="15">
        <f>G329+J329</f>
        <v>4944</v>
      </c>
      <c r="N329" s="13">
        <f>M329/L329%</f>
        <v>34.080099262425037</v>
      </c>
      <c r="O329" s="14">
        <v>74252</v>
      </c>
      <c r="P329" s="10">
        <v>27546</v>
      </c>
      <c r="Q329" s="13">
        <f>P329/O329%</f>
        <v>37.097990626515113</v>
      </c>
      <c r="R329" s="14">
        <f>L329+O329</f>
        <v>88759</v>
      </c>
      <c r="S329" s="10">
        <f>M329+P329</f>
        <v>32490</v>
      </c>
      <c r="T329" s="13">
        <f>S329/R329%</f>
        <v>36.604738674387946</v>
      </c>
      <c r="U329" s="13">
        <f>Q329-H329</f>
        <v>1.3076199405330087</v>
      </c>
      <c r="V329" s="13">
        <f>Q329-K329</f>
        <v>6.1544469656438459</v>
      </c>
      <c r="W329" s="12">
        <f>Q329-N329</f>
        <v>3.017891364090076</v>
      </c>
      <c r="X329" s="41"/>
    </row>
    <row r="330" spans="1:24" ht="15.75" customHeight="1" thickBot="1" x14ac:dyDescent="0.3">
      <c r="A330" s="11"/>
      <c r="B330" s="9"/>
      <c r="C330" s="9"/>
      <c r="D330" s="7" t="s">
        <v>876</v>
      </c>
      <c r="E330" s="7" t="s">
        <v>0</v>
      </c>
      <c r="F330" s="9"/>
      <c r="G330" s="8">
        <v>4575</v>
      </c>
      <c r="H330" s="7">
        <f>G330/F329%</f>
        <v>48.732424371538137</v>
      </c>
      <c r="I330" s="9"/>
      <c r="J330" s="8">
        <v>2582</v>
      </c>
      <c r="K330" s="7">
        <f>J330/I329%</f>
        <v>50.439538972455559</v>
      </c>
      <c r="L330" s="9"/>
      <c r="M330" s="10">
        <f>G330+J330</f>
        <v>7157</v>
      </c>
      <c r="N330" s="7">
        <f>M330/L329%</f>
        <v>49.334803887778314</v>
      </c>
      <c r="O330" s="9"/>
      <c r="P330" s="8">
        <v>33663</v>
      </c>
      <c r="Q330" s="7">
        <f>P330/O329%</f>
        <v>45.336152561547166</v>
      </c>
      <c r="R330" s="9"/>
      <c r="S330" s="8">
        <f>M330+P330</f>
        <v>40820</v>
      </c>
      <c r="T330" s="7">
        <f>S330/R329%</f>
        <v>45.989702452709018</v>
      </c>
      <c r="U330" s="7">
        <f>Q330-H330</f>
        <v>-3.3962718099909708</v>
      </c>
      <c r="V330" s="7">
        <f>Q330-K330</f>
        <v>-5.1033864109083922</v>
      </c>
      <c r="W330" s="6">
        <f>Q330-N330</f>
        <v>-3.9986513262311476</v>
      </c>
      <c r="X330" s="41"/>
    </row>
    <row r="331" spans="1:24" ht="15.75" customHeight="1" x14ac:dyDescent="0.25">
      <c r="A331" s="25" t="s">
        <v>875</v>
      </c>
      <c r="B331" s="24" t="s">
        <v>874</v>
      </c>
      <c r="C331" s="23">
        <v>2020</v>
      </c>
      <c r="D331" s="21" t="s">
        <v>872</v>
      </c>
      <c r="E331" s="21" t="s">
        <v>0</v>
      </c>
      <c r="F331" s="22">
        <v>25878</v>
      </c>
      <c r="G331" s="15">
        <v>16625</v>
      </c>
      <c r="H331" s="21">
        <f>G331/F331%</f>
        <v>64.243759177679891</v>
      </c>
      <c r="I331" s="22">
        <v>9383</v>
      </c>
      <c r="J331" s="15">
        <v>6116</v>
      </c>
      <c r="K331" s="21">
        <f>J331/I331%</f>
        <v>65.18171160609613</v>
      </c>
      <c r="L331" s="22">
        <f>F331+I331</f>
        <v>35261</v>
      </c>
      <c r="M331" s="15">
        <f>G331+J331</f>
        <v>22741</v>
      </c>
      <c r="N331" s="21">
        <f>M331/L331%</f>
        <v>64.493349593034793</v>
      </c>
      <c r="O331" s="22">
        <v>68492</v>
      </c>
      <c r="P331" s="15">
        <v>36781</v>
      </c>
      <c r="Q331" s="21">
        <f>P331/O331%</f>
        <v>53.701162179524616</v>
      </c>
      <c r="R331" s="22">
        <f>L331+O331</f>
        <v>103753</v>
      </c>
      <c r="S331" s="15">
        <f>M331+P331</f>
        <v>59522</v>
      </c>
      <c r="T331" s="21">
        <f>S331/R331%</f>
        <v>57.36894354862028</v>
      </c>
      <c r="U331" s="21">
        <f>Q331-H331</f>
        <v>-10.542596998155275</v>
      </c>
      <c r="V331" s="21">
        <f>Q331-K331</f>
        <v>-11.480549426571514</v>
      </c>
      <c r="W331" s="20">
        <f>Q331-N331</f>
        <v>-10.792187413510177</v>
      </c>
      <c r="X331" s="41"/>
    </row>
    <row r="332" spans="1:24" ht="15.75" customHeight="1" thickBot="1" x14ac:dyDescent="0.3">
      <c r="A332" s="18"/>
      <c r="B332" s="17"/>
      <c r="C332" s="19"/>
      <c r="D332" s="13" t="s">
        <v>873</v>
      </c>
      <c r="E332" s="13" t="s">
        <v>4</v>
      </c>
      <c r="F332" s="19"/>
      <c r="G332" s="10">
        <v>8285</v>
      </c>
      <c r="H332" s="13">
        <f>G332/F331%</f>
        <v>32.015611716515963</v>
      </c>
      <c r="I332" s="19"/>
      <c r="J332" s="10">
        <v>2724</v>
      </c>
      <c r="K332" s="13">
        <f>J332/I331%</f>
        <v>29.031226686560803</v>
      </c>
      <c r="L332" s="19"/>
      <c r="M332" s="10">
        <f>G332+J332</f>
        <v>11009</v>
      </c>
      <c r="N332" s="13">
        <f>M332/L331%</f>
        <v>31.221462805932898</v>
      </c>
      <c r="O332" s="19"/>
      <c r="P332" s="10">
        <v>28187</v>
      </c>
      <c r="Q332" s="13">
        <f>P332/O331%</f>
        <v>41.153711382351226</v>
      </c>
      <c r="R332" s="19"/>
      <c r="S332" s="10">
        <f>M332+P332</f>
        <v>39196</v>
      </c>
      <c r="T332" s="13">
        <f>S332/R331%</f>
        <v>37.778184727188609</v>
      </c>
      <c r="U332" s="13">
        <f>Q332-H332</f>
        <v>9.1380996658352629</v>
      </c>
      <c r="V332" s="13">
        <f>Q332-K332</f>
        <v>12.122484695790423</v>
      </c>
      <c r="W332" s="12">
        <f>Q332-N332</f>
        <v>9.9322485764183277</v>
      </c>
      <c r="X332" s="41"/>
    </row>
    <row r="333" spans="1:24" ht="15.75" customHeight="1" x14ac:dyDescent="0.25">
      <c r="A333" s="18"/>
      <c r="B333" s="17"/>
      <c r="C333" s="16">
        <v>2016</v>
      </c>
      <c r="D333" s="13" t="s">
        <v>873</v>
      </c>
      <c r="E333" s="13" t="s">
        <v>2</v>
      </c>
      <c r="F333" s="14">
        <v>9391</v>
      </c>
      <c r="G333" s="10">
        <v>3856</v>
      </c>
      <c r="H333" s="13">
        <f>G333/F333%</f>
        <v>41.060589926525395</v>
      </c>
      <c r="I333" s="14">
        <v>5668</v>
      </c>
      <c r="J333" s="10">
        <v>1870</v>
      </c>
      <c r="K333" s="13">
        <f>J333/I333%</f>
        <v>32.992237120677487</v>
      </c>
      <c r="L333" s="14">
        <f>F333+I333</f>
        <v>15059</v>
      </c>
      <c r="M333" s="15">
        <f>G333+J333</f>
        <v>5726</v>
      </c>
      <c r="N333" s="13">
        <f>M333/L333%</f>
        <v>38.023773158908291</v>
      </c>
      <c r="O333" s="14">
        <v>67448</v>
      </c>
      <c r="P333" s="10">
        <v>26810</v>
      </c>
      <c r="Q333" s="13">
        <f>P333/O333%</f>
        <v>39.749140078282529</v>
      </c>
      <c r="R333" s="14">
        <f>L333+O333</f>
        <v>82507</v>
      </c>
      <c r="S333" s="10">
        <f>M333+P333</f>
        <v>32536</v>
      </c>
      <c r="T333" s="13">
        <f>S333/R333%</f>
        <v>39.434229822924117</v>
      </c>
      <c r="U333" s="13">
        <f>Q333-H333</f>
        <v>-1.3114498482428658</v>
      </c>
      <c r="V333" s="13">
        <f>Q333-K333</f>
        <v>6.7569029576050426</v>
      </c>
      <c r="W333" s="12">
        <f>Q333-N333</f>
        <v>1.7253669193742383</v>
      </c>
      <c r="X333" s="41"/>
    </row>
    <row r="334" spans="1:24" ht="15.75" customHeight="1" thickBot="1" x14ac:dyDescent="0.3">
      <c r="A334" s="11"/>
      <c r="B334" s="9"/>
      <c r="C334" s="9"/>
      <c r="D334" s="7" t="s">
        <v>872</v>
      </c>
      <c r="E334" s="7" t="s">
        <v>0</v>
      </c>
      <c r="F334" s="9"/>
      <c r="G334" s="8">
        <v>2768</v>
      </c>
      <c r="H334" s="7">
        <f>G334/F333%</f>
        <v>29.475029283356406</v>
      </c>
      <c r="I334" s="9"/>
      <c r="J334" s="8">
        <v>2522</v>
      </c>
      <c r="K334" s="7">
        <f>J334/I333%</f>
        <v>44.4954128440367</v>
      </c>
      <c r="L334" s="9"/>
      <c r="M334" s="10">
        <f>G334+J334</f>
        <v>5290</v>
      </c>
      <c r="N334" s="7">
        <f>M334/L333%</f>
        <v>35.128494587954044</v>
      </c>
      <c r="O334" s="9"/>
      <c r="P334" s="8">
        <v>26495</v>
      </c>
      <c r="Q334" s="7">
        <f>P334/O333%</f>
        <v>39.282113628276598</v>
      </c>
      <c r="R334" s="9"/>
      <c r="S334" s="8">
        <f>M334+P334</f>
        <v>31785</v>
      </c>
      <c r="T334" s="7">
        <f>S334/R333%</f>
        <v>38.524004023901</v>
      </c>
      <c r="U334" s="7">
        <f>Q334-H334</f>
        <v>9.8070843449201917</v>
      </c>
      <c r="V334" s="7">
        <f>Q334-K334</f>
        <v>-5.2132992157601024</v>
      </c>
      <c r="W334" s="6">
        <f>Q334-N334</f>
        <v>4.1536190403225532</v>
      </c>
      <c r="X334" s="41"/>
    </row>
    <row r="335" spans="1:24" ht="15.75" customHeight="1" x14ac:dyDescent="0.25">
      <c r="A335" s="25" t="s">
        <v>871</v>
      </c>
      <c r="B335" s="24" t="s">
        <v>870</v>
      </c>
      <c r="C335" s="23">
        <v>2020</v>
      </c>
      <c r="D335" s="21" t="s">
        <v>867</v>
      </c>
      <c r="E335" s="21" t="s">
        <v>0</v>
      </c>
      <c r="F335" s="22">
        <v>27139</v>
      </c>
      <c r="G335" s="15">
        <v>18432</v>
      </c>
      <c r="H335" s="21">
        <f>G335/F335%</f>
        <v>67.917019787022369</v>
      </c>
      <c r="I335" s="22">
        <v>11206</v>
      </c>
      <c r="J335" s="15">
        <v>7098</v>
      </c>
      <c r="K335" s="21">
        <f>J335/I335%</f>
        <v>63.341067285382827</v>
      </c>
      <c r="L335" s="22">
        <f>F335+I335</f>
        <v>38345</v>
      </c>
      <c r="M335" s="15">
        <f>G335+J335</f>
        <v>25530</v>
      </c>
      <c r="N335" s="21">
        <f>M335/L335%</f>
        <v>66.579736601903775</v>
      </c>
      <c r="O335" s="22">
        <v>78535</v>
      </c>
      <c r="P335" s="15">
        <v>42843</v>
      </c>
      <c r="Q335" s="21">
        <f>P335/O335%</f>
        <v>54.552747182784742</v>
      </c>
      <c r="R335" s="22">
        <f>L335+O335</f>
        <v>116880</v>
      </c>
      <c r="S335" s="15">
        <f>M335+P335</f>
        <v>68373</v>
      </c>
      <c r="T335" s="21">
        <f>S335/R335%</f>
        <v>58.498459958932237</v>
      </c>
      <c r="U335" s="21">
        <f>Q335-H335</f>
        <v>-13.364272604237627</v>
      </c>
      <c r="V335" s="21">
        <f>Q335-K335</f>
        <v>-8.7883201025980853</v>
      </c>
      <c r="W335" s="20">
        <f>Q335-N335</f>
        <v>-12.026989419119033</v>
      </c>
      <c r="X335" s="41"/>
    </row>
    <row r="336" spans="1:24" ht="15.75" customHeight="1" thickBot="1" x14ac:dyDescent="0.3">
      <c r="A336" s="18"/>
      <c r="B336" s="17"/>
      <c r="C336" s="19"/>
      <c r="D336" s="13" t="s">
        <v>869</v>
      </c>
      <c r="E336" s="13" t="s">
        <v>4</v>
      </c>
      <c r="F336" s="19"/>
      <c r="G336" s="10">
        <v>6539</v>
      </c>
      <c r="H336" s="13">
        <f>G336/F335%</f>
        <v>24.094476583514499</v>
      </c>
      <c r="I336" s="19"/>
      <c r="J336" s="10">
        <v>2919</v>
      </c>
      <c r="K336" s="13">
        <f>J336/I335%</f>
        <v>26.048545422095305</v>
      </c>
      <c r="L336" s="19"/>
      <c r="M336" s="10">
        <f>G336+J336</f>
        <v>9458</v>
      </c>
      <c r="N336" s="13">
        <f>M336/L335%</f>
        <v>24.665536575824749</v>
      </c>
      <c r="O336" s="19"/>
      <c r="P336" s="10">
        <v>26934</v>
      </c>
      <c r="Q336" s="13">
        <f>P336/O335%</f>
        <v>34.295537021710068</v>
      </c>
      <c r="R336" s="19"/>
      <c r="S336" s="10">
        <f>M336+P336</f>
        <v>36392</v>
      </c>
      <c r="T336" s="13">
        <f>S336/R335%</f>
        <v>31.136208076659823</v>
      </c>
      <c r="U336" s="13">
        <f>Q336-H336</f>
        <v>10.201060438195569</v>
      </c>
      <c r="V336" s="13">
        <f>Q336-K336</f>
        <v>8.2469915996147627</v>
      </c>
      <c r="W336" s="12">
        <f>Q336-N336</f>
        <v>9.6300004458853188</v>
      </c>
      <c r="X336" s="41"/>
    </row>
    <row r="337" spans="1:24" ht="15.75" customHeight="1" x14ac:dyDescent="0.25">
      <c r="A337" s="18"/>
      <c r="B337" s="17"/>
      <c r="C337" s="16">
        <v>2016</v>
      </c>
      <c r="D337" s="13" t="s">
        <v>868</v>
      </c>
      <c r="E337" s="13" t="s">
        <v>2</v>
      </c>
      <c r="F337" s="14">
        <v>10109</v>
      </c>
      <c r="G337" s="10">
        <v>3293</v>
      </c>
      <c r="H337" s="13">
        <f>G337/F337%</f>
        <v>32.574933227816793</v>
      </c>
      <c r="I337" s="14">
        <v>6818</v>
      </c>
      <c r="J337" s="10">
        <v>2167</v>
      </c>
      <c r="K337" s="13">
        <f>J337/I337%</f>
        <v>31.783514227046052</v>
      </c>
      <c r="L337" s="14">
        <f>F337+I337</f>
        <v>16927</v>
      </c>
      <c r="M337" s="15">
        <f>G337+J337</f>
        <v>5460</v>
      </c>
      <c r="N337" s="13">
        <f>M337/L337%</f>
        <v>32.25615879955101</v>
      </c>
      <c r="O337" s="14">
        <v>79198</v>
      </c>
      <c r="P337" s="10">
        <v>27069</v>
      </c>
      <c r="Q337" s="13">
        <f>P337/O337%</f>
        <v>34.178893406399148</v>
      </c>
      <c r="R337" s="14">
        <f>L337+O337</f>
        <v>96125</v>
      </c>
      <c r="S337" s="10">
        <f>M337+P337</f>
        <v>32529</v>
      </c>
      <c r="T337" s="13">
        <f>S337/R337%</f>
        <v>33.840312093628086</v>
      </c>
      <c r="U337" s="13">
        <f>Q337-H337</f>
        <v>1.603960178582355</v>
      </c>
      <c r="V337" s="13">
        <f>Q337-K337</f>
        <v>2.3953791793530961</v>
      </c>
      <c r="W337" s="12">
        <f>Q337-N337</f>
        <v>1.9227346068481381</v>
      </c>
      <c r="X337" s="41"/>
    </row>
    <row r="338" spans="1:24" ht="15.75" customHeight="1" thickBot="1" x14ac:dyDescent="0.3">
      <c r="A338" s="11"/>
      <c r="B338" s="9"/>
      <c r="C338" s="9"/>
      <c r="D338" s="7" t="s">
        <v>867</v>
      </c>
      <c r="E338" s="7" t="s">
        <v>0</v>
      </c>
      <c r="F338" s="9"/>
      <c r="G338" s="8">
        <v>4083</v>
      </c>
      <c r="H338" s="7">
        <f>G338/F337%</f>
        <v>40.389751706400233</v>
      </c>
      <c r="I338" s="9"/>
      <c r="J338" s="8">
        <v>2904</v>
      </c>
      <c r="K338" s="7">
        <f>J338/I337%</f>
        <v>42.593135816955112</v>
      </c>
      <c r="L338" s="9"/>
      <c r="M338" s="10">
        <f>G338+J338</f>
        <v>6987</v>
      </c>
      <c r="N338" s="7">
        <f>M338/L337%</f>
        <v>41.277249364919946</v>
      </c>
      <c r="O338" s="9"/>
      <c r="P338" s="8">
        <v>29802</v>
      </c>
      <c r="Q338" s="7">
        <f>P338/O337%</f>
        <v>37.629738124700118</v>
      </c>
      <c r="R338" s="9"/>
      <c r="S338" s="8">
        <f>M338+P338</f>
        <v>36789</v>
      </c>
      <c r="T338" s="7">
        <f>S338/R337%</f>
        <v>38.272041612483747</v>
      </c>
      <c r="U338" s="7">
        <f>Q338-H338</f>
        <v>-2.7600135817001146</v>
      </c>
      <c r="V338" s="7">
        <f>Q338-K338</f>
        <v>-4.9633976922549934</v>
      </c>
      <c r="W338" s="6">
        <f>Q338-N338</f>
        <v>-3.6475112402198278</v>
      </c>
      <c r="X338" s="41"/>
    </row>
    <row r="339" spans="1:24" ht="15.75" customHeight="1" x14ac:dyDescent="0.25">
      <c r="A339" s="25" t="s">
        <v>866</v>
      </c>
      <c r="B339" s="24" t="s">
        <v>865</v>
      </c>
      <c r="C339" s="23">
        <v>2020</v>
      </c>
      <c r="D339" s="21" t="s">
        <v>864</v>
      </c>
      <c r="E339" s="21" t="s">
        <v>0</v>
      </c>
      <c r="F339" s="22">
        <v>33930</v>
      </c>
      <c r="G339" s="15">
        <v>19493</v>
      </c>
      <c r="H339" s="21">
        <f>G339/F339%</f>
        <v>57.450633657530204</v>
      </c>
      <c r="I339" s="22">
        <v>12630</v>
      </c>
      <c r="J339" s="15">
        <v>7231</v>
      </c>
      <c r="K339" s="21">
        <f>J339/I339%</f>
        <v>57.25257323832146</v>
      </c>
      <c r="L339" s="22">
        <f>F339+I339</f>
        <v>46560</v>
      </c>
      <c r="M339" s="15">
        <f>G339+J339</f>
        <v>26724</v>
      </c>
      <c r="N339" s="21">
        <f>M339/L339%</f>
        <v>57.396907216494846</v>
      </c>
      <c r="O339" s="22">
        <v>97543</v>
      </c>
      <c r="P339" s="15">
        <v>44769</v>
      </c>
      <c r="Q339" s="21">
        <f>P339/O339%</f>
        <v>45.896681463559666</v>
      </c>
      <c r="R339" s="22">
        <f>L339+O339</f>
        <v>144103</v>
      </c>
      <c r="S339" s="15">
        <f>M339+P339</f>
        <v>71493</v>
      </c>
      <c r="T339" s="21">
        <f>S339/R339%</f>
        <v>49.612429997987554</v>
      </c>
      <c r="U339" s="21">
        <f>Q339-H339</f>
        <v>-11.553952193970538</v>
      </c>
      <c r="V339" s="21">
        <f>Q339-K339</f>
        <v>-11.355891774761794</v>
      </c>
      <c r="W339" s="20">
        <f>Q339-N339</f>
        <v>-11.500225752935179</v>
      </c>
      <c r="X339" s="41"/>
    </row>
    <row r="340" spans="1:24" ht="15.75" customHeight="1" thickBot="1" x14ac:dyDescent="0.3">
      <c r="A340" s="18"/>
      <c r="B340" s="17"/>
      <c r="C340" s="19"/>
      <c r="D340" s="13" t="s">
        <v>863</v>
      </c>
      <c r="E340" s="13" t="s">
        <v>4</v>
      </c>
      <c r="F340" s="19"/>
      <c r="G340" s="10">
        <v>13496</v>
      </c>
      <c r="H340" s="13">
        <f>G340/F339%</f>
        <v>39.776009431181841</v>
      </c>
      <c r="I340" s="19"/>
      <c r="J340" s="10">
        <v>4725</v>
      </c>
      <c r="K340" s="13">
        <f>J340/I339%</f>
        <v>37.410926365795724</v>
      </c>
      <c r="L340" s="19"/>
      <c r="M340" s="10">
        <f>G340+J340</f>
        <v>18221</v>
      </c>
      <c r="N340" s="13">
        <f>M340/L339%</f>
        <v>39.134450171821307</v>
      </c>
      <c r="O340" s="19"/>
      <c r="P340" s="10">
        <v>49097</v>
      </c>
      <c r="Q340" s="13">
        <f>P340/O339%</f>
        <v>50.33369898403781</v>
      </c>
      <c r="R340" s="19"/>
      <c r="S340" s="10">
        <f>M340+P340</f>
        <v>67318</v>
      </c>
      <c r="T340" s="13">
        <f>S340/R339%</f>
        <v>46.715196768977748</v>
      </c>
      <c r="U340" s="13">
        <f>Q340-H340</f>
        <v>10.557689552855969</v>
      </c>
      <c r="V340" s="13">
        <f>Q340-K340</f>
        <v>12.922772618242085</v>
      </c>
      <c r="W340" s="12">
        <f>Q340-N340</f>
        <v>11.199248812216503</v>
      </c>
      <c r="X340" s="41"/>
    </row>
    <row r="341" spans="1:24" ht="15.75" customHeight="1" x14ac:dyDescent="0.25">
      <c r="A341" s="18"/>
      <c r="B341" s="17"/>
      <c r="C341" s="16">
        <v>2016</v>
      </c>
      <c r="D341" s="13" t="s">
        <v>863</v>
      </c>
      <c r="E341" s="13" t="s">
        <v>2</v>
      </c>
      <c r="F341" s="14">
        <v>10366</v>
      </c>
      <c r="G341" s="10">
        <v>4244</v>
      </c>
      <c r="H341" s="13">
        <f>G341/F341%</f>
        <v>40.941539648852014</v>
      </c>
      <c r="I341" s="14">
        <v>6545</v>
      </c>
      <c r="J341" s="10">
        <v>2327</v>
      </c>
      <c r="K341" s="13">
        <f>J341/I341%</f>
        <v>35.553857906799081</v>
      </c>
      <c r="L341" s="14">
        <f>F341+I341</f>
        <v>16911</v>
      </c>
      <c r="M341" s="15">
        <f>G341+J341</f>
        <v>6571</v>
      </c>
      <c r="N341" s="13">
        <f>M341/L341%</f>
        <v>38.85636567914375</v>
      </c>
      <c r="O341" s="14">
        <v>86734</v>
      </c>
      <c r="P341" s="10">
        <v>37016</v>
      </c>
      <c r="Q341" s="13">
        <f>P341/O341%</f>
        <v>42.677612009131366</v>
      </c>
      <c r="R341" s="14">
        <f>L341+O341</f>
        <v>103645</v>
      </c>
      <c r="S341" s="10">
        <f>M341+P341</f>
        <v>43587</v>
      </c>
      <c r="T341" s="13">
        <f>S341/R341%</f>
        <v>42.054127068358333</v>
      </c>
      <c r="U341" s="13">
        <f>Q341-H341</f>
        <v>1.7360723602793513</v>
      </c>
      <c r="V341" s="13">
        <f>Q341-K341</f>
        <v>7.1237541023322848</v>
      </c>
      <c r="W341" s="12">
        <f>Q341-N341</f>
        <v>3.8212463299876163</v>
      </c>
      <c r="X341" s="41"/>
    </row>
    <row r="342" spans="1:24" ht="15.75" customHeight="1" thickBot="1" x14ac:dyDescent="0.3">
      <c r="A342" s="11"/>
      <c r="B342" s="9"/>
      <c r="C342" s="9"/>
      <c r="D342" s="7" t="s">
        <v>862</v>
      </c>
      <c r="E342" s="7" t="s">
        <v>0</v>
      </c>
      <c r="F342" s="9"/>
      <c r="G342" s="8">
        <v>4112</v>
      </c>
      <c r="H342" s="7">
        <f>G342/F341%</f>
        <v>39.668145861470194</v>
      </c>
      <c r="I342" s="9"/>
      <c r="J342" s="8">
        <v>2722</v>
      </c>
      <c r="K342" s="7">
        <f>J342/I341%</f>
        <v>41.588999236058058</v>
      </c>
      <c r="L342" s="9"/>
      <c r="M342" s="10">
        <f>G342+J342</f>
        <v>6834</v>
      </c>
      <c r="N342" s="7">
        <f>M342/L341%</f>
        <v>40.411566436047536</v>
      </c>
      <c r="O342" s="9"/>
      <c r="P342" s="8">
        <v>32591</v>
      </c>
      <c r="Q342" s="7">
        <f>P342/O341%</f>
        <v>37.575806488804851</v>
      </c>
      <c r="R342" s="9"/>
      <c r="S342" s="8">
        <f>M342+P342</f>
        <v>39425</v>
      </c>
      <c r="T342" s="7">
        <f>S342/R341%</f>
        <v>38.038496791934001</v>
      </c>
      <c r="U342" s="7">
        <f>Q342-H342</f>
        <v>-2.092339372665343</v>
      </c>
      <c r="V342" s="7">
        <f>Q342-K342</f>
        <v>-4.013192747253207</v>
      </c>
      <c r="W342" s="6">
        <f>Q342-N342</f>
        <v>-2.8357599472426855</v>
      </c>
      <c r="X342" s="41"/>
    </row>
    <row r="343" spans="1:24" ht="15.75" customHeight="1" x14ac:dyDescent="0.25">
      <c r="A343" s="25" t="s">
        <v>861</v>
      </c>
      <c r="B343" s="24" t="s">
        <v>860</v>
      </c>
      <c r="C343" s="23">
        <v>2020</v>
      </c>
      <c r="D343" s="21" t="s">
        <v>857</v>
      </c>
      <c r="E343" s="21" t="s">
        <v>0</v>
      </c>
      <c r="F343" s="22">
        <v>27263</v>
      </c>
      <c r="G343" s="15">
        <v>16836</v>
      </c>
      <c r="H343" s="21">
        <f>G343/F343%</f>
        <v>61.754025602464878</v>
      </c>
      <c r="I343" s="22">
        <v>8992</v>
      </c>
      <c r="J343" s="15">
        <v>5899</v>
      </c>
      <c r="K343" s="21">
        <f>J343/I343%</f>
        <v>65.60275800711743</v>
      </c>
      <c r="L343" s="22">
        <f>F343+I343</f>
        <v>36255</v>
      </c>
      <c r="M343" s="15">
        <f>G343+J343</f>
        <v>22735</v>
      </c>
      <c r="N343" s="21">
        <f>M343/L343%</f>
        <v>62.708591918356085</v>
      </c>
      <c r="O343" s="22">
        <v>74007</v>
      </c>
      <c r="P343" s="15">
        <v>39028</v>
      </c>
      <c r="Q343" s="21">
        <f>P343/O343%</f>
        <v>52.735552042374366</v>
      </c>
      <c r="R343" s="22">
        <f>L343+O343</f>
        <v>110262</v>
      </c>
      <c r="S343" s="15">
        <f>M343+P343</f>
        <v>61763</v>
      </c>
      <c r="T343" s="21">
        <f>S343/R343%</f>
        <v>56.014764832852663</v>
      </c>
      <c r="U343" s="21">
        <f>Q343-H343</f>
        <v>-9.0184735600905128</v>
      </c>
      <c r="V343" s="21">
        <f>Q343-K343</f>
        <v>-12.867205964743064</v>
      </c>
      <c r="W343" s="20">
        <f>Q343-N343</f>
        <v>-9.9730398759817191</v>
      </c>
      <c r="X343" s="41"/>
    </row>
    <row r="344" spans="1:24" ht="15.75" customHeight="1" thickBot="1" x14ac:dyDescent="0.3">
      <c r="A344" s="18"/>
      <c r="B344" s="17"/>
      <c r="C344" s="19"/>
      <c r="D344" s="13" t="s">
        <v>859</v>
      </c>
      <c r="E344" s="13" t="s">
        <v>4</v>
      </c>
      <c r="F344" s="19"/>
      <c r="G344" s="10">
        <v>9658</v>
      </c>
      <c r="H344" s="13">
        <f>G344/F343%</f>
        <v>35.425301690936436</v>
      </c>
      <c r="I344" s="19"/>
      <c r="J344" s="10">
        <v>2764</v>
      </c>
      <c r="K344" s="13">
        <f>J344/I343%</f>
        <v>30.738434163701069</v>
      </c>
      <c r="L344" s="19"/>
      <c r="M344" s="10">
        <f>G344+J344</f>
        <v>12422</v>
      </c>
      <c r="N344" s="13">
        <f>M344/L343%</f>
        <v>34.262860295131702</v>
      </c>
      <c r="O344" s="19"/>
      <c r="P344" s="10">
        <v>32279</v>
      </c>
      <c r="Q344" s="13">
        <f>P344/O343%</f>
        <v>43.616144418771192</v>
      </c>
      <c r="R344" s="19"/>
      <c r="S344" s="10">
        <f>M344+P344</f>
        <v>44701</v>
      </c>
      <c r="T344" s="13">
        <f>S344/R343%</f>
        <v>40.540712122036609</v>
      </c>
      <c r="U344" s="13">
        <f>Q344-H344</f>
        <v>8.190842727834756</v>
      </c>
      <c r="V344" s="13">
        <f>Q344-K344</f>
        <v>12.877710255070124</v>
      </c>
      <c r="W344" s="12">
        <f>Q344-N344</f>
        <v>9.3532841236394901</v>
      </c>
      <c r="X344" s="41"/>
    </row>
    <row r="345" spans="1:24" ht="15.75" customHeight="1" x14ac:dyDescent="0.25">
      <c r="A345" s="18"/>
      <c r="B345" s="17"/>
      <c r="C345" s="16">
        <v>2016</v>
      </c>
      <c r="D345" s="13" t="s">
        <v>858</v>
      </c>
      <c r="E345" s="13" t="s">
        <v>2</v>
      </c>
      <c r="F345" s="14">
        <v>10902</v>
      </c>
      <c r="G345" s="10">
        <v>3574</v>
      </c>
      <c r="H345" s="13">
        <f>G345/F345%</f>
        <v>32.782975600807191</v>
      </c>
      <c r="I345" s="14">
        <v>4927</v>
      </c>
      <c r="J345" s="10">
        <v>1395</v>
      </c>
      <c r="K345" s="13">
        <f>J345/I345%</f>
        <v>28.313375279074485</v>
      </c>
      <c r="L345" s="14">
        <f>F345+I345</f>
        <v>15829</v>
      </c>
      <c r="M345" s="15">
        <f>G345+J345</f>
        <v>4969</v>
      </c>
      <c r="N345" s="13">
        <f>M345/L345%</f>
        <v>31.391749320866765</v>
      </c>
      <c r="O345" s="14">
        <v>65910</v>
      </c>
      <c r="P345" s="10">
        <v>23023</v>
      </c>
      <c r="Q345" s="13">
        <f>P345/O345%</f>
        <v>34.930966469428007</v>
      </c>
      <c r="R345" s="14">
        <f>L345+O345</f>
        <v>81739</v>
      </c>
      <c r="S345" s="10">
        <f>M345+P345</f>
        <v>27992</v>
      </c>
      <c r="T345" s="13">
        <f>S345/R345%</f>
        <v>34.245586562106219</v>
      </c>
      <c r="U345" s="13">
        <f>Q345-H345</f>
        <v>2.1479908686208162</v>
      </c>
      <c r="V345" s="13">
        <f>Q345-K345</f>
        <v>6.6175911903535223</v>
      </c>
      <c r="W345" s="12">
        <f>Q345-N345</f>
        <v>3.5392171485612423</v>
      </c>
      <c r="X345" s="41"/>
    </row>
    <row r="346" spans="1:24" ht="15.75" customHeight="1" thickBot="1" x14ac:dyDescent="0.3">
      <c r="A346" s="11"/>
      <c r="B346" s="9"/>
      <c r="C346" s="9"/>
      <c r="D346" s="7" t="s">
        <v>857</v>
      </c>
      <c r="E346" s="7" t="s">
        <v>0</v>
      </c>
      <c r="F346" s="9"/>
      <c r="G346" s="8">
        <v>5843</v>
      </c>
      <c r="H346" s="7">
        <f>G346/F345%</f>
        <v>53.595670519170795</v>
      </c>
      <c r="I346" s="9"/>
      <c r="J346" s="8">
        <v>2727</v>
      </c>
      <c r="K346" s="7">
        <f>J346/I345%</f>
        <v>55.348081997158509</v>
      </c>
      <c r="L346" s="9"/>
      <c r="M346" s="10">
        <f>G346+J346</f>
        <v>8570</v>
      </c>
      <c r="N346" s="7">
        <f>M346/L345%</f>
        <v>54.14113336281509</v>
      </c>
      <c r="O346" s="9"/>
      <c r="P346" s="8">
        <v>32224</v>
      </c>
      <c r="Q346" s="7">
        <f>P346/O345%</f>
        <v>48.890911849491729</v>
      </c>
      <c r="R346" s="9"/>
      <c r="S346" s="8">
        <f>M346+P346</f>
        <v>40794</v>
      </c>
      <c r="T346" s="7">
        <f>S346/R345%</f>
        <v>49.907632831328989</v>
      </c>
      <c r="U346" s="7">
        <f>Q346-H346</f>
        <v>-4.704758669679066</v>
      </c>
      <c r="V346" s="7">
        <f>Q346-K346</f>
        <v>-6.4571701476667798</v>
      </c>
      <c r="W346" s="6">
        <f>Q346-N346</f>
        <v>-5.2502215133233605</v>
      </c>
      <c r="X346" s="41"/>
    </row>
    <row r="347" spans="1:24" ht="15.75" customHeight="1" x14ac:dyDescent="0.25">
      <c r="A347" s="25" t="s">
        <v>856</v>
      </c>
      <c r="B347" s="24" t="s">
        <v>855</v>
      </c>
      <c r="C347" s="23">
        <v>2020</v>
      </c>
      <c r="D347" s="21" t="s">
        <v>854</v>
      </c>
      <c r="E347" s="21" t="s">
        <v>0</v>
      </c>
      <c r="F347" s="22">
        <v>34552</v>
      </c>
      <c r="G347" s="15">
        <v>20141</v>
      </c>
      <c r="H347" s="21">
        <f>G347/F347%</f>
        <v>58.291849965269741</v>
      </c>
      <c r="I347" s="22">
        <v>10512</v>
      </c>
      <c r="J347" s="15">
        <v>5823</v>
      </c>
      <c r="K347" s="21">
        <f>J347/I347%</f>
        <v>55.393835616438352</v>
      </c>
      <c r="L347" s="22">
        <f>F347+I347</f>
        <v>45064</v>
      </c>
      <c r="M347" s="15">
        <f>G347+J347</f>
        <v>25964</v>
      </c>
      <c r="N347" s="21">
        <f>M347/L347%</f>
        <v>57.615835256524058</v>
      </c>
      <c r="O347" s="22">
        <v>88198</v>
      </c>
      <c r="P347" s="15">
        <v>42487</v>
      </c>
      <c r="Q347" s="21">
        <f>P347/O347%</f>
        <v>48.172294156330075</v>
      </c>
      <c r="R347" s="22">
        <f>L347+O347</f>
        <v>133262</v>
      </c>
      <c r="S347" s="15">
        <f>M347+P347</f>
        <v>68451</v>
      </c>
      <c r="T347" s="21">
        <f>S347/R347%</f>
        <v>51.365730665906263</v>
      </c>
      <c r="U347" s="21">
        <f>Q347-H347</f>
        <v>-10.119555808939666</v>
      </c>
      <c r="V347" s="21">
        <f>Q347-K347</f>
        <v>-7.221541460108277</v>
      </c>
      <c r="W347" s="20">
        <f>Q347-N347</f>
        <v>-9.4435411001939826</v>
      </c>
      <c r="X347" s="41"/>
    </row>
    <row r="348" spans="1:24" ht="15.75" customHeight="1" thickBot="1" x14ac:dyDescent="0.3">
      <c r="A348" s="18"/>
      <c r="B348" s="17"/>
      <c r="C348" s="19"/>
      <c r="D348" s="13" t="s">
        <v>853</v>
      </c>
      <c r="E348" s="13" t="s">
        <v>4</v>
      </c>
      <c r="F348" s="19"/>
      <c r="G348" s="10">
        <v>13243</v>
      </c>
      <c r="H348" s="13">
        <f>G348/F347%</f>
        <v>38.327737902292199</v>
      </c>
      <c r="I348" s="19"/>
      <c r="J348" s="10">
        <v>4030</v>
      </c>
      <c r="K348" s="13">
        <f>J348/I347%</f>
        <v>38.337138508371382</v>
      </c>
      <c r="L348" s="19"/>
      <c r="M348" s="10">
        <f>G348+J348</f>
        <v>17273</v>
      </c>
      <c r="N348" s="13">
        <f>M348/L347%</f>
        <v>38.32993076513403</v>
      </c>
      <c r="O348" s="19"/>
      <c r="P348" s="10">
        <v>42104</v>
      </c>
      <c r="Q348" s="13">
        <f>P348/O347%</f>
        <v>47.738043946574749</v>
      </c>
      <c r="R348" s="19"/>
      <c r="S348" s="10">
        <f>M348+P348</f>
        <v>59377</v>
      </c>
      <c r="T348" s="13">
        <f>S348/R347%</f>
        <v>44.556587774459338</v>
      </c>
      <c r="U348" s="13">
        <f>Q348-H348</f>
        <v>9.4103060442825495</v>
      </c>
      <c r="V348" s="13">
        <f>Q348-K348</f>
        <v>9.4009054382033668</v>
      </c>
      <c r="W348" s="12">
        <f>Q348-N348</f>
        <v>9.4081131814407186</v>
      </c>
      <c r="X348" s="41"/>
    </row>
    <row r="349" spans="1:24" ht="15.75" customHeight="1" x14ac:dyDescent="0.25">
      <c r="A349" s="18"/>
      <c r="B349" s="17"/>
      <c r="C349" s="16">
        <v>2016</v>
      </c>
      <c r="D349" s="13" t="s">
        <v>853</v>
      </c>
      <c r="E349" s="13" t="s">
        <v>2</v>
      </c>
      <c r="F349" s="14">
        <v>12961</v>
      </c>
      <c r="G349" s="10">
        <v>6029</v>
      </c>
      <c r="H349" s="13">
        <f>G349/F349%</f>
        <v>46.516472494406294</v>
      </c>
      <c r="I349" s="14">
        <v>6080</v>
      </c>
      <c r="J349" s="10">
        <v>2552</v>
      </c>
      <c r="K349" s="13">
        <f>J349/I349%</f>
        <v>41.973684210526315</v>
      </c>
      <c r="L349" s="14">
        <f>F349+I349</f>
        <v>19041</v>
      </c>
      <c r="M349" s="15">
        <f>G349+J349</f>
        <v>8581</v>
      </c>
      <c r="N349" s="13">
        <f>M349/L349%</f>
        <v>45.065910403865345</v>
      </c>
      <c r="O349" s="14">
        <v>78009</v>
      </c>
      <c r="P349" s="10">
        <v>36097</v>
      </c>
      <c r="Q349" s="13">
        <f>P349/O349%</f>
        <v>46.272865951364587</v>
      </c>
      <c r="R349" s="14">
        <f>L349+O349</f>
        <v>97050</v>
      </c>
      <c r="S349" s="10">
        <f>M349+P349</f>
        <v>44678</v>
      </c>
      <c r="T349" s="13">
        <f>S349/R349%</f>
        <v>46.036063884595571</v>
      </c>
      <c r="U349" s="13">
        <f>Q349-H349</f>
        <v>-0.24360654304170737</v>
      </c>
      <c r="V349" s="13">
        <f>Q349-K349</f>
        <v>4.2991817408382715</v>
      </c>
      <c r="W349" s="12">
        <f>Q349-N349</f>
        <v>1.2069555474992413</v>
      </c>
      <c r="X349" s="41"/>
    </row>
    <row r="350" spans="1:24" ht="15.75" customHeight="1" thickBot="1" x14ac:dyDescent="0.3">
      <c r="A350" s="11"/>
      <c r="B350" s="9"/>
      <c r="C350" s="9"/>
      <c r="D350" s="7" t="s">
        <v>852</v>
      </c>
      <c r="E350" s="7" t="s">
        <v>0</v>
      </c>
      <c r="F350" s="9"/>
      <c r="G350" s="8">
        <v>5435</v>
      </c>
      <c r="H350" s="7">
        <f>G350/F349%</f>
        <v>41.933492786050458</v>
      </c>
      <c r="I350" s="9"/>
      <c r="J350" s="8">
        <v>2589</v>
      </c>
      <c r="K350" s="7">
        <f>J350/I349%</f>
        <v>42.582236842105267</v>
      </c>
      <c r="L350" s="9"/>
      <c r="M350" s="10">
        <f>G350+J350</f>
        <v>8024</v>
      </c>
      <c r="N350" s="7">
        <f>M350/L349%</f>
        <v>42.140643873746129</v>
      </c>
      <c r="O350" s="9"/>
      <c r="P350" s="8">
        <v>31597</v>
      </c>
      <c r="Q350" s="7">
        <f>P350/O349%</f>
        <v>40.504300785806763</v>
      </c>
      <c r="R350" s="9"/>
      <c r="S350" s="8">
        <f>M350+P350</f>
        <v>39621</v>
      </c>
      <c r="T350" s="7">
        <f>S350/R349%</f>
        <v>40.825347758887169</v>
      </c>
      <c r="U350" s="7">
        <f>Q350-H350</f>
        <v>-1.4291920002436953</v>
      </c>
      <c r="V350" s="7">
        <f>Q350-K350</f>
        <v>-2.0779360562985048</v>
      </c>
      <c r="W350" s="6">
        <f>Q350-N350</f>
        <v>-1.6363430879393661</v>
      </c>
      <c r="X350" s="41"/>
    </row>
    <row r="351" spans="1:24" ht="15.75" customHeight="1" x14ac:dyDescent="0.25">
      <c r="A351" s="25" t="s">
        <v>851</v>
      </c>
      <c r="B351" s="24" t="s">
        <v>850</v>
      </c>
      <c r="C351" s="23">
        <v>2020</v>
      </c>
      <c r="D351" s="21" t="s">
        <v>847</v>
      </c>
      <c r="E351" s="21" t="s">
        <v>0</v>
      </c>
      <c r="F351" s="22">
        <v>28723</v>
      </c>
      <c r="G351" s="15">
        <v>20801</v>
      </c>
      <c r="H351" s="21">
        <f>G351/F351%</f>
        <v>72.419315531107472</v>
      </c>
      <c r="I351" s="22">
        <v>8060</v>
      </c>
      <c r="J351" s="15">
        <v>5457</v>
      </c>
      <c r="K351" s="21">
        <f>J351/I351%</f>
        <v>67.704714640198517</v>
      </c>
      <c r="L351" s="22">
        <f>F351+I351</f>
        <v>36783</v>
      </c>
      <c r="M351" s="15">
        <f>G351+J351</f>
        <v>26258</v>
      </c>
      <c r="N351" s="21">
        <f>M351/L351%</f>
        <v>71.386238207867763</v>
      </c>
      <c r="O351" s="22">
        <v>67494</v>
      </c>
      <c r="P351" s="15">
        <v>42811</v>
      </c>
      <c r="Q351" s="21">
        <f>P351/O351%</f>
        <v>63.429341867425251</v>
      </c>
      <c r="R351" s="22">
        <f>L351+O351</f>
        <v>104277</v>
      </c>
      <c r="S351" s="15">
        <f>M351+P351</f>
        <v>69069</v>
      </c>
      <c r="T351" s="21">
        <f>S351/R351%</f>
        <v>66.236082741160558</v>
      </c>
      <c r="U351" s="21">
        <f>Q351-H351</f>
        <v>-8.9899736636822212</v>
      </c>
      <c r="V351" s="21">
        <f>Q351-K351</f>
        <v>-4.2753727727732667</v>
      </c>
      <c r="W351" s="20">
        <f>Q351-N351</f>
        <v>-7.9568963404425119</v>
      </c>
      <c r="X351" s="41"/>
    </row>
    <row r="352" spans="1:24" ht="15.75" customHeight="1" thickBot="1" x14ac:dyDescent="0.3">
      <c r="A352" s="18"/>
      <c r="B352" s="17"/>
      <c r="C352" s="19"/>
      <c r="D352" s="13" t="s">
        <v>849</v>
      </c>
      <c r="E352" s="13" t="s">
        <v>4</v>
      </c>
      <c r="F352" s="19"/>
      <c r="G352" s="10">
        <v>7382</v>
      </c>
      <c r="H352" s="13">
        <f>G352/F351%</f>
        <v>25.70065800926087</v>
      </c>
      <c r="I352" s="19"/>
      <c r="J352" s="10">
        <v>2292</v>
      </c>
      <c r="K352" s="13">
        <f>J352/I351%</f>
        <v>28.436724565756826</v>
      </c>
      <c r="L352" s="19"/>
      <c r="M352" s="10">
        <f>G352+J352</f>
        <v>9674</v>
      </c>
      <c r="N352" s="13">
        <f>M352/L351%</f>
        <v>26.300193023951284</v>
      </c>
      <c r="O352" s="19"/>
      <c r="P352" s="10">
        <v>22921</v>
      </c>
      <c r="Q352" s="13">
        <f>P352/O351%</f>
        <v>33.960055708655581</v>
      </c>
      <c r="R352" s="19"/>
      <c r="S352" s="10">
        <f>M352+P352</f>
        <v>32595</v>
      </c>
      <c r="T352" s="13">
        <f>S352/R351%</f>
        <v>31.258091429557812</v>
      </c>
      <c r="U352" s="13">
        <f>Q352-H352</f>
        <v>8.2593976993947109</v>
      </c>
      <c r="V352" s="13">
        <f>Q352-K352</f>
        <v>5.5233311428987548</v>
      </c>
      <c r="W352" s="12">
        <f>Q352-N352</f>
        <v>7.6598626847042972</v>
      </c>
      <c r="X352" s="41"/>
    </row>
    <row r="353" spans="1:24" ht="15.75" customHeight="1" x14ac:dyDescent="0.25">
      <c r="A353" s="18"/>
      <c r="B353" s="17"/>
      <c r="C353" s="16">
        <v>2016</v>
      </c>
      <c r="D353" s="13" t="s">
        <v>848</v>
      </c>
      <c r="E353" s="13" t="s">
        <v>2</v>
      </c>
      <c r="F353" s="14">
        <v>8531</v>
      </c>
      <c r="G353" s="10">
        <v>2413</v>
      </c>
      <c r="H353" s="13">
        <f>G353/F353%</f>
        <v>28.285077951002226</v>
      </c>
      <c r="I353" s="14">
        <v>4380</v>
      </c>
      <c r="J353" s="10">
        <v>1164</v>
      </c>
      <c r="K353" s="13">
        <f>J353/I353%</f>
        <v>26.575342465753426</v>
      </c>
      <c r="L353" s="14">
        <f>F353+I353</f>
        <v>12911</v>
      </c>
      <c r="M353" s="15">
        <f>G353+J353</f>
        <v>3577</v>
      </c>
      <c r="N353" s="13">
        <f>M353/L353%</f>
        <v>27.705057702734099</v>
      </c>
      <c r="O353" s="14">
        <v>59358</v>
      </c>
      <c r="P353" s="10">
        <v>17589</v>
      </c>
      <c r="Q353" s="13">
        <f>P353/O353%</f>
        <v>29.632063074901442</v>
      </c>
      <c r="R353" s="14">
        <f>L353+O353</f>
        <v>72269</v>
      </c>
      <c r="S353" s="10">
        <f>M353+P353</f>
        <v>21166</v>
      </c>
      <c r="T353" s="13">
        <f>S353/R353%</f>
        <v>29.28779974816311</v>
      </c>
      <c r="U353" s="13">
        <f>Q353-H353</f>
        <v>1.3469851238992163</v>
      </c>
      <c r="V353" s="13">
        <f>Q353-K353</f>
        <v>3.0567206091480159</v>
      </c>
      <c r="W353" s="12">
        <f>Q353-N353</f>
        <v>1.9270053721673435</v>
      </c>
      <c r="X353" s="41"/>
    </row>
    <row r="354" spans="1:24" ht="15.75" customHeight="1" thickBot="1" x14ac:dyDescent="0.3">
      <c r="A354" s="11"/>
      <c r="B354" s="9"/>
      <c r="C354" s="9"/>
      <c r="D354" s="7" t="s">
        <v>847</v>
      </c>
      <c r="E354" s="7" t="s">
        <v>0</v>
      </c>
      <c r="F354" s="9"/>
      <c r="G354" s="8">
        <v>4155</v>
      </c>
      <c r="H354" s="7">
        <f>G354/F353%</f>
        <v>48.70472394795452</v>
      </c>
      <c r="I354" s="9"/>
      <c r="J354" s="8">
        <v>2089</v>
      </c>
      <c r="K354" s="7">
        <f>J354/I353%</f>
        <v>47.694063926940643</v>
      </c>
      <c r="L354" s="9"/>
      <c r="M354" s="10">
        <f>G354+J354</f>
        <v>6244</v>
      </c>
      <c r="N354" s="7">
        <f>M354/L353%</f>
        <v>48.361861978158153</v>
      </c>
      <c r="O354" s="9"/>
      <c r="P354" s="8">
        <v>27381</v>
      </c>
      <c r="Q354" s="7">
        <f>P354/O353%</f>
        <v>46.128575760638832</v>
      </c>
      <c r="R354" s="9"/>
      <c r="S354" s="8">
        <f>M354+P354</f>
        <v>33625</v>
      </c>
      <c r="T354" s="7">
        <f>S354/R353%</f>
        <v>46.527556767078551</v>
      </c>
      <c r="U354" s="7">
        <f>Q354-H354</f>
        <v>-2.5761481873156882</v>
      </c>
      <c r="V354" s="7">
        <f>Q354-K354</f>
        <v>-1.5654881663018116</v>
      </c>
      <c r="W354" s="6">
        <f>Q354-N354</f>
        <v>-2.2332862175193213</v>
      </c>
      <c r="X354" s="41"/>
    </row>
    <row r="355" spans="1:24" ht="15.75" customHeight="1" x14ac:dyDescent="0.25">
      <c r="A355" s="25" t="s">
        <v>846</v>
      </c>
      <c r="B355" s="24" t="s">
        <v>845</v>
      </c>
      <c r="C355" s="23">
        <v>2020</v>
      </c>
      <c r="D355" s="21" t="s">
        <v>838</v>
      </c>
      <c r="E355" s="21" t="s">
        <v>0</v>
      </c>
      <c r="F355" s="22">
        <v>45866</v>
      </c>
      <c r="G355" s="15">
        <v>29501</v>
      </c>
      <c r="H355" s="21">
        <f>G355/F355%</f>
        <v>64.319975581040424</v>
      </c>
      <c r="I355" s="22">
        <v>11862</v>
      </c>
      <c r="J355" s="15">
        <v>7650</v>
      </c>
      <c r="K355" s="21">
        <f>J355/I355%</f>
        <v>64.491654021244301</v>
      </c>
      <c r="L355" s="22">
        <f>F355+I355</f>
        <v>57728</v>
      </c>
      <c r="M355" s="15">
        <f>G355+J355</f>
        <v>37151</v>
      </c>
      <c r="N355" s="21">
        <f>M355/L355%</f>
        <v>64.355252217294904</v>
      </c>
      <c r="O355" s="22">
        <v>102514</v>
      </c>
      <c r="P355" s="15">
        <v>53778</v>
      </c>
      <c r="Q355" s="21">
        <f>P355/O355%</f>
        <v>52.459176307626272</v>
      </c>
      <c r="R355" s="22">
        <f>L355+O355</f>
        <v>160242</v>
      </c>
      <c r="S355" s="15">
        <f>M355+P355</f>
        <v>90929</v>
      </c>
      <c r="T355" s="21">
        <f>S355/R355%</f>
        <v>56.744798492280424</v>
      </c>
      <c r="U355" s="21">
        <f>Q355-H355</f>
        <v>-11.860799273414152</v>
      </c>
      <c r="V355" s="21">
        <f>Q355-K355</f>
        <v>-12.032477713618029</v>
      </c>
      <c r="W355" s="20">
        <f>Q355-N355</f>
        <v>-11.896075909668632</v>
      </c>
      <c r="X355" s="41"/>
    </row>
    <row r="356" spans="1:24" ht="15.75" customHeight="1" thickBot="1" x14ac:dyDescent="0.3">
      <c r="A356" s="18"/>
      <c r="B356" s="17"/>
      <c r="C356" s="19"/>
      <c r="D356" s="13" t="s">
        <v>843</v>
      </c>
      <c r="E356" s="13" t="s">
        <v>4</v>
      </c>
      <c r="F356" s="19"/>
      <c r="G356" s="10">
        <v>15139</v>
      </c>
      <c r="H356" s="13">
        <f>G356/F355%</f>
        <v>33.007020450878642</v>
      </c>
      <c r="I356" s="19"/>
      <c r="J356" s="10">
        <v>3691</v>
      </c>
      <c r="K356" s="13">
        <f>J356/I355%</f>
        <v>31.116169280053953</v>
      </c>
      <c r="L356" s="19"/>
      <c r="M356" s="10">
        <f>G356+J356</f>
        <v>18830</v>
      </c>
      <c r="N356" s="13">
        <f>M356/L355%</f>
        <v>32.618486696230597</v>
      </c>
      <c r="O356" s="19"/>
      <c r="P356" s="10">
        <v>45163</v>
      </c>
      <c r="Q356" s="13">
        <f>P356/O355%</f>
        <v>44.055446085412719</v>
      </c>
      <c r="R356" s="19"/>
      <c r="S356" s="10">
        <f>M356+P356</f>
        <v>63993</v>
      </c>
      <c r="T356" s="13">
        <f>S356/R355%</f>
        <v>39.935222975249935</v>
      </c>
      <c r="U356" s="13">
        <f>Q356-H356</f>
        <v>11.048425634534077</v>
      </c>
      <c r="V356" s="13">
        <f>Q356-K356</f>
        <v>12.939276805358766</v>
      </c>
      <c r="W356" s="12">
        <f>Q356-N356</f>
        <v>11.436959389182121</v>
      </c>
      <c r="X356" s="41"/>
    </row>
    <row r="357" spans="1:24" ht="15.75" customHeight="1" x14ac:dyDescent="0.25">
      <c r="A357" s="18"/>
      <c r="B357" s="26" t="s">
        <v>844</v>
      </c>
      <c r="C357" s="16">
        <v>2016</v>
      </c>
      <c r="D357" s="13" t="s">
        <v>843</v>
      </c>
      <c r="E357" s="13" t="s">
        <v>2</v>
      </c>
      <c r="F357" s="14">
        <v>7190</v>
      </c>
      <c r="G357" s="10">
        <v>2844</v>
      </c>
      <c r="H357" s="13">
        <f>G357/F357%</f>
        <v>39.554937413073709</v>
      </c>
      <c r="I357" s="14">
        <v>4662</v>
      </c>
      <c r="J357" s="10">
        <v>1592</v>
      </c>
      <c r="K357" s="13">
        <f>J357/I357%</f>
        <v>34.148434148434148</v>
      </c>
      <c r="L357" s="14">
        <f>F357+I357</f>
        <v>11852</v>
      </c>
      <c r="M357" s="15">
        <f>G357+J357</f>
        <v>4436</v>
      </c>
      <c r="N357" s="13">
        <f>M357/L357%</f>
        <v>37.428282146473173</v>
      </c>
      <c r="O357" s="14">
        <v>55511</v>
      </c>
      <c r="P357" s="10">
        <v>20447</v>
      </c>
      <c r="Q357" s="13">
        <f>P357/O357%</f>
        <v>36.834140981066817</v>
      </c>
      <c r="R357" s="14">
        <f>L357+O357</f>
        <v>67363</v>
      </c>
      <c r="S357" s="10">
        <f>M357+P357</f>
        <v>24883</v>
      </c>
      <c r="T357" s="13">
        <f>S357/R357%</f>
        <v>36.93867553404688</v>
      </c>
      <c r="U357" s="13">
        <f>Q357-H357</f>
        <v>-2.7207964320068925</v>
      </c>
      <c r="V357" s="13">
        <f>Q357-K357</f>
        <v>2.6857068326326683</v>
      </c>
      <c r="W357" s="12">
        <f>Q357-N357</f>
        <v>-0.59414116540635575</v>
      </c>
      <c r="X357" s="41"/>
    </row>
    <row r="358" spans="1:24" ht="15.75" customHeight="1" thickBot="1" x14ac:dyDescent="0.3">
      <c r="A358" s="11"/>
      <c r="B358" s="9"/>
      <c r="C358" s="9"/>
      <c r="D358" s="7" t="s">
        <v>842</v>
      </c>
      <c r="E358" s="7" t="s">
        <v>0</v>
      </c>
      <c r="F358" s="9"/>
      <c r="G358" s="8">
        <v>2638</v>
      </c>
      <c r="H358" s="7">
        <f>G358/F357%</f>
        <v>36.689847009735743</v>
      </c>
      <c r="I358" s="9"/>
      <c r="J358" s="8">
        <v>1897</v>
      </c>
      <c r="K358" s="7">
        <f>J358/I357%</f>
        <v>40.690690690690694</v>
      </c>
      <c r="L358" s="9"/>
      <c r="M358" s="50">
        <f>G358+J358</f>
        <v>4535</v>
      </c>
      <c r="N358" s="7">
        <f>M358/L357%</f>
        <v>38.263584205197439</v>
      </c>
      <c r="O358" s="9"/>
      <c r="P358" s="8">
        <v>21026</v>
      </c>
      <c r="Q358" s="7">
        <f>P358/O357%</f>
        <v>37.877177496352076</v>
      </c>
      <c r="R358" s="9"/>
      <c r="S358" s="8">
        <f>M358+P358</f>
        <v>25561</v>
      </c>
      <c r="T358" s="7">
        <f>S358/R357%</f>
        <v>37.945162774817035</v>
      </c>
      <c r="U358" s="7">
        <f>Q358-H358</f>
        <v>1.1873304866163323</v>
      </c>
      <c r="V358" s="7">
        <f>Q358-K358</f>
        <v>-2.8135131943386185</v>
      </c>
      <c r="W358" s="6">
        <f>Q358-N358</f>
        <v>-0.38640670884536377</v>
      </c>
      <c r="X358" s="41"/>
    </row>
    <row r="359" spans="1:24" ht="15.75" customHeight="1" x14ac:dyDescent="0.25">
      <c r="A359" s="25" t="s">
        <v>841</v>
      </c>
      <c r="B359" s="24" t="s">
        <v>840</v>
      </c>
      <c r="C359" s="49">
        <v>2020</v>
      </c>
      <c r="D359" s="48" t="s">
        <v>548</v>
      </c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6"/>
      <c r="X359" s="41"/>
    </row>
    <row r="360" spans="1:24" ht="15.75" customHeight="1" x14ac:dyDescent="0.25">
      <c r="A360" s="18"/>
      <c r="B360" s="17"/>
      <c r="C360" s="45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3"/>
      <c r="X360" s="41"/>
    </row>
    <row r="361" spans="1:24" ht="15.75" customHeight="1" x14ac:dyDescent="0.25">
      <c r="A361" s="18"/>
      <c r="B361" s="17"/>
      <c r="C361" s="16">
        <v>2016</v>
      </c>
      <c r="D361" s="13" t="s">
        <v>839</v>
      </c>
      <c r="E361" s="13" t="s">
        <v>2</v>
      </c>
      <c r="F361" s="14">
        <v>15349</v>
      </c>
      <c r="G361" s="10">
        <v>4729</v>
      </c>
      <c r="H361" s="13">
        <f>G361/F361%</f>
        <v>30.809824744283013</v>
      </c>
      <c r="I361" s="14">
        <v>4553</v>
      </c>
      <c r="J361" s="10">
        <v>1233</v>
      </c>
      <c r="K361" s="13">
        <f>J361/I361%</f>
        <v>27.081045464528881</v>
      </c>
      <c r="L361" s="14">
        <f>F361+I361</f>
        <v>19902</v>
      </c>
      <c r="M361" s="42">
        <f>G361+J361</f>
        <v>5962</v>
      </c>
      <c r="N361" s="13">
        <f>M361/L361%</f>
        <v>29.956788262486182</v>
      </c>
      <c r="O361" s="14">
        <v>56188</v>
      </c>
      <c r="P361" s="10">
        <v>17916</v>
      </c>
      <c r="Q361" s="13">
        <f>P361/O361%</f>
        <v>31.885811917135332</v>
      </c>
      <c r="R361" s="14">
        <f>L361+O361</f>
        <v>76090</v>
      </c>
      <c r="S361" s="10">
        <f>M361+P361</f>
        <v>23878</v>
      </c>
      <c r="T361" s="13">
        <f>S361/R361%</f>
        <v>31.381259035352873</v>
      </c>
      <c r="U361" s="13">
        <f>Q361-H361</f>
        <v>1.0759871728523187</v>
      </c>
      <c r="V361" s="13">
        <f>Q361-K361</f>
        <v>4.8047664526064509</v>
      </c>
      <c r="W361" s="12">
        <f>Q361-N361</f>
        <v>1.9290236546491499</v>
      </c>
      <c r="X361" s="41"/>
    </row>
    <row r="362" spans="1:24" ht="15.75" customHeight="1" thickBot="1" x14ac:dyDescent="0.3">
      <c r="A362" s="11"/>
      <c r="B362" s="9"/>
      <c r="C362" s="9"/>
      <c r="D362" s="7" t="s">
        <v>838</v>
      </c>
      <c r="E362" s="7" t="s">
        <v>0</v>
      </c>
      <c r="F362" s="9"/>
      <c r="G362" s="8">
        <v>7674</v>
      </c>
      <c r="H362" s="7">
        <f>G362/F361%</f>
        <v>49.996742458792099</v>
      </c>
      <c r="I362" s="9"/>
      <c r="J362" s="8">
        <v>2143</v>
      </c>
      <c r="K362" s="7">
        <f>J362/I361%</f>
        <v>47.067867340215244</v>
      </c>
      <c r="L362" s="9"/>
      <c r="M362" s="10">
        <f>G362+J362</f>
        <v>9817</v>
      </c>
      <c r="N362" s="7">
        <f>M362/L361%</f>
        <v>49.326700834087021</v>
      </c>
      <c r="O362" s="9"/>
      <c r="P362" s="8">
        <v>23221</v>
      </c>
      <c r="Q362" s="7">
        <f>P362/O361%</f>
        <v>41.327329678935001</v>
      </c>
      <c r="R362" s="9"/>
      <c r="S362" s="8">
        <f>M362+P362</f>
        <v>33038</v>
      </c>
      <c r="T362" s="7">
        <f>S362/R361%</f>
        <v>43.419634643185702</v>
      </c>
      <c r="U362" s="7">
        <f>Q362-H362</f>
        <v>-8.6694127798570975</v>
      </c>
      <c r="V362" s="7">
        <f>Q362-K362</f>
        <v>-5.7405376612802428</v>
      </c>
      <c r="W362" s="6">
        <f>Q362-N362</f>
        <v>-7.9993711551520192</v>
      </c>
      <c r="X362" s="41"/>
    </row>
    <row r="363" spans="1:24" ht="15.75" customHeight="1" x14ac:dyDescent="0.25">
      <c r="A363" s="25" t="s">
        <v>837</v>
      </c>
      <c r="B363" s="24" t="s">
        <v>836</v>
      </c>
      <c r="C363" s="23">
        <v>2020</v>
      </c>
      <c r="D363" s="21" t="s">
        <v>835</v>
      </c>
      <c r="E363" s="21" t="s">
        <v>0</v>
      </c>
      <c r="F363" s="22">
        <v>44547</v>
      </c>
      <c r="G363" s="15">
        <v>25705</v>
      </c>
      <c r="H363" s="21">
        <f>G363/F363%</f>
        <v>57.703100096527258</v>
      </c>
      <c r="I363" s="22">
        <v>14888</v>
      </c>
      <c r="J363" s="15">
        <v>8583</v>
      </c>
      <c r="K363" s="21">
        <f>J363/I363%</f>
        <v>57.650456743686192</v>
      </c>
      <c r="L363" s="22">
        <f>F363+I363</f>
        <v>59435</v>
      </c>
      <c r="M363" s="15">
        <f>G363+J363</f>
        <v>34288</v>
      </c>
      <c r="N363" s="21">
        <f>M363/L363%</f>
        <v>57.689913350719273</v>
      </c>
      <c r="O363" s="22">
        <v>92294</v>
      </c>
      <c r="P363" s="15">
        <v>42064</v>
      </c>
      <c r="Q363" s="21">
        <f>P363/O363%</f>
        <v>45.576093787245107</v>
      </c>
      <c r="R363" s="22">
        <f>L363+O363</f>
        <v>151729</v>
      </c>
      <c r="S363" s="15">
        <f>M363+P363</f>
        <v>76352</v>
      </c>
      <c r="T363" s="21">
        <f>S363/R363%</f>
        <v>50.321296522088723</v>
      </c>
      <c r="U363" s="21">
        <f>Q363-H363</f>
        <v>-12.127006309282152</v>
      </c>
      <c r="V363" s="21">
        <f>Q363-K363</f>
        <v>-12.074362956441085</v>
      </c>
      <c r="W363" s="20">
        <f>Q363-N363</f>
        <v>-12.113819563474166</v>
      </c>
      <c r="X363" s="41"/>
    </row>
    <row r="364" spans="1:24" ht="15.75" customHeight="1" thickBot="1" x14ac:dyDescent="0.3">
      <c r="A364" s="18"/>
      <c r="B364" s="17"/>
      <c r="C364" s="19"/>
      <c r="D364" s="13" t="s">
        <v>834</v>
      </c>
      <c r="E364" s="13" t="s">
        <v>4</v>
      </c>
      <c r="F364" s="19"/>
      <c r="G364" s="10">
        <v>12352</v>
      </c>
      <c r="H364" s="13">
        <f>G364/F363%</f>
        <v>27.728017599389407</v>
      </c>
      <c r="I364" s="19"/>
      <c r="J364" s="10">
        <v>4406</v>
      </c>
      <c r="K364" s="13">
        <f>J364/I363%</f>
        <v>29.594304137560453</v>
      </c>
      <c r="L364" s="19"/>
      <c r="M364" s="10">
        <f>G364+J364</f>
        <v>16758</v>
      </c>
      <c r="N364" s="13">
        <f>M364/L363%</f>
        <v>28.195507697484647</v>
      </c>
      <c r="O364" s="19"/>
      <c r="P364" s="10">
        <v>33270</v>
      </c>
      <c r="Q364" s="13">
        <f>P364/O363%</f>
        <v>36.047847097319433</v>
      </c>
      <c r="R364" s="19"/>
      <c r="S364" s="10">
        <f>M364+P364</f>
        <v>50028</v>
      </c>
      <c r="T364" s="13">
        <f>S364/R363%</f>
        <v>32.971943399086527</v>
      </c>
      <c r="U364" s="13">
        <f>Q364-H364</f>
        <v>8.3198294979300265</v>
      </c>
      <c r="V364" s="13">
        <f>Q364-K364</f>
        <v>6.4535429597589804</v>
      </c>
      <c r="W364" s="12">
        <f>Q364-N364</f>
        <v>7.8523393998347863</v>
      </c>
      <c r="X364" s="41"/>
    </row>
    <row r="365" spans="1:24" ht="15.75" customHeight="1" x14ac:dyDescent="0.25">
      <c r="A365" s="18"/>
      <c r="B365" s="17"/>
      <c r="C365" s="16">
        <v>2016</v>
      </c>
      <c r="D365" s="13" t="s">
        <v>833</v>
      </c>
      <c r="E365" s="13" t="s">
        <v>2</v>
      </c>
      <c r="F365" s="14">
        <v>11693</v>
      </c>
      <c r="G365" s="10">
        <v>6046</v>
      </c>
      <c r="H365" s="13">
        <f>G365/F365%</f>
        <v>51.706148978021034</v>
      </c>
      <c r="I365" s="14">
        <v>5657</v>
      </c>
      <c r="J365" s="10">
        <v>2218</v>
      </c>
      <c r="K365" s="13">
        <f>J365/I365%</f>
        <v>39.208060809616406</v>
      </c>
      <c r="L365" s="14">
        <f>F365+I365</f>
        <v>17350</v>
      </c>
      <c r="M365" s="15">
        <f>G365+J365</f>
        <v>8264</v>
      </c>
      <c r="N365" s="13">
        <f>M365/L365%</f>
        <v>47.631123919308358</v>
      </c>
      <c r="O365" s="14">
        <v>65169</v>
      </c>
      <c r="P365" s="10">
        <v>33084</v>
      </c>
      <c r="Q365" s="13">
        <f>P365/O365%</f>
        <v>50.766468719790083</v>
      </c>
      <c r="R365" s="14">
        <f>L365+O365</f>
        <v>82519</v>
      </c>
      <c r="S365" s="10">
        <f>M365+P365</f>
        <v>41348</v>
      </c>
      <c r="T365" s="13">
        <f>S365/R365%</f>
        <v>50.107248027726946</v>
      </c>
      <c r="U365" s="13">
        <f>Q365-H365</f>
        <v>-0.93968025823095047</v>
      </c>
      <c r="V365" s="13">
        <f>Q365-K365</f>
        <v>11.558407910173678</v>
      </c>
      <c r="W365" s="12">
        <f>Q365-N365</f>
        <v>3.1353448004817253</v>
      </c>
      <c r="X365" s="41"/>
    </row>
    <row r="366" spans="1:24" ht="15.75" customHeight="1" thickBot="1" x14ac:dyDescent="0.3">
      <c r="A366" s="11"/>
      <c r="B366" s="9"/>
      <c r="C366" s="9"/>
      <c r="D366" s="7" t="s">
        <v>832</v>
      </c>
      <c r="E366" s="7" t="s">
        <v>0</v>
      </c>
      <c r="F366" s="9"/>
      <c r="G366" s="8">
        <v>3847</v>
      </c>
      <c r="H366" s="7">
        <f>G366/F365%</f>
        <v>32.900025656375604</v>
      </c>
      <c r="I366" s="9"/>
      <c r="J366" s="8">
        <v>2341</v>
      </c>
      <c r="K366" s="7">
        <f>J366/I365%</f>
        <v>41.382358140357077</v>
      </c>
      <c r="L366" s="9"/>
      <c r="M366" s="10">
        <f>G366+J366</f>
        <v>6188</v>
      </c>
      <c r="N366" s="7">
        <f>M366/L365%</f>
        <v>35.665706051873201</v>
      </c>
      <c r="O366" s="9"/>
      <c r="P366" s="8">
        <v>22031</v>
      </c>
      <c r="Q366" s="7">
        <f>P366/O365%</f>
        <v>33.805950682072762</v>
      </c>
      <c r="R366" s="9"/>
      <c r="S366" s="8">
        <f>M366+P366</f>
        <v>28219</v>
      </c>
      <c r="T366" s="7">
        <f>S366/R365%</f>
        <v>34.196972818381219</v>
      </c>
      <c r="U366" s="7">
        <f>Q366-H366</f>
        <v>0.90592502569715805</v>
      </c>
      <c r="V366" s="7">
        <f>Q366-K366</f>
        <v>-7.5764074582843151</v>
      </c>
      <c r="W366" s="6">
        <f>Q366-N366</f>
        <v>-1.859755369800439</v>
      </c>
      <c r="X366" s="41"/>
    </row>
    <row r="367" spans="1:24" ht="15.75" customHeight="1" x14ac:dyDescent="0.25">
      <c r="A367" s="25" t="s">
        <v>831</v>
      </c>
      <c r="B367" s="24" t="s">
        <v>830</v>
      </c>
      <c r="C367" s="23">
        <v>2020</v>
      </c>
      <c r="D367" s="21" t="s">
        <v>829</v>
      </c>
      <c r="E367" s="21" t="s">
        <v>0</v>
      </c>
      <c r="F367" s="22">
        <v>38731</v>
      </c>
      <c r="G367" s="15">
        <v>20172</v>
      </c>
      <c r="H367" s="21">
        <f>G367/F367%</f>
        <v>52.082311326844128</v>
      </c>
      <c r="I367" s="22">
        <v>11538</v>
      </c>
      <c r="J367" s="15">
        <v>6008</v>
      </c>
      <c r="K367" s="21">
        <f>J367/I367%</f>
        <v>52.071416189980937</v>
      </c>
      <c r="L367" s="22">
        <f>F367+I367</f>
        <v>50269</v>
      </c>
      <c r="M367" s="15">
        <f>G367+J367</f>
        <v>26180</v>
      </c>
      <c r="N367" s="21">
        <f>M367/L367%</f>
        <v>52.079810618870475</v>
      </c>
      <c r="O367" s="22">
        <v>82157</v>
      </c>
      <c r="P367" s="15">
        <v>33813</v>
      </c>
      <c r="Q367" s="21">
        <f>P367/O367%</f>
        <v>41.156566086882428</v>
      </c>
      <c r="R367" s="22">
        <f>L367+O367</f>
        <v>132426</v>
      </c>
      <c r="S367" s="15">
        <f>M367+P367</f>
        <v>59993</v>
      </c>
      <c r="T367" s="21">
        <f>S367/R367%</f>
        <v>45.303037167927748</v>
      </c>
      <c r="U367" s="21">
        <f>Q367-H367</f>
        <v>-10.925745239961699</v>
      </c>
      <c r="V367" s="21">
        <f>Q367-K367</f>
        <v>-10.914850103098509</v>
      </c>
      <c r="W367" s="20">
        <f>Q367-N367</f>
        <v>-10.923244531988047</v>
      </c>
      <c r="X367" s="41"/>
    </row>
    <row r="368" spans="1:24" ht="15.75" customHeight="1" thickBot="1" x14ac:dyDescent="0.3">
      <c r="A368" s="18"/>
      <c r="B368" s="17"/>
      <c r="C368" s="19"/>
      <c r="D368" s="13" t="s">
        <v>828</v>
      </c>
      <c r="E368" s="13" t="s">
        <v>4</v>
      </c>
      <c r="F368" s="19"/>
      <c r="G368" s="10">
        <v>18017</v>
      </c>
      <c r="H368" s="13">
        <f>G368/F367%</f>
        <v>46.518292840360438</v>
      </c>
      <c r="I368" s="19"/>
      <c r="J368" s="10">
        <v>4850</v>
      </c>
      <c r="K368" s="13">
        <f>J368/I367%</f>
        <v>42.035014733922694</v>
      </c>
      <c r="L368" s="19"/>
      <c r="M368" s="10">
        <f>G368+J368</f>
        <v>22867</v>
      </c>
      <c r="N368" s="13">
        <f>M368/L367%</f>
        <v>45.489267739561164</v>
      </c>
      <c r="O368" s="19"/>
      <c r="P368" s="10">
        <v>46692</v>
      </c>
      <c r="Q368" s="13">
        <f>P368/O367%</f>
        <v>56.832649682924156</v>
      </c>
      <c r="R368" s="19"/>
      <c r="S368" s="10">
        <f>M368+P368</f>
        <v>69559</v>
      </c>
      <c r="T368" s="13">
        <f>S368/R367%</f>
        <v>52.526694153716036</v>
      </c>
      <c r="U368" s="13">
        <f>Q368-H368</f>
        <v>10.314356842563718</v>
      </c>
      <c r="V368" s="13">
        <f>Q368-K368</f>
        <v>14.797634949001463</v>
      </c>
      <c r="W368" s="12">
        <f>Q368-N368</f>
        <v>11.343381943362992</v>
      </c>
      <c r="X368" s="41"/>
    </row>
    <row r="369" spans="1:24" ht="15.75" customHeight="1" x14ac:dyDescent="0.25">
      <c r="A369" s="18"/>
      <c r="B369" s="17"/>
      <c r="C369" s="16">
        <v>2016</v>
      </c>
      <c r="D369" s="13" t="s">
        <v>817</v>
      </c>
      <c r="E369" s="13" t="s">
        <v>2</v>
      </c>
      <c r="F369" s="14">
        <v>12562</v>
      </c>
      <c r="G369" s="10">
        <v>5400</v>
      </c>
      <c r="H369" s="13">
        <f>G369/F369%</f>
        <v>42.986785543703228</v>
      </c>
      <c r="I369" s="14">
        <v>6289</v>
      </c>
      <c r="J369" s="10">
        <v>2248</v>
      </c>
      <c r="K369" s="13">
        <f>J369/I369%</f>
        <v>35.744951502623628</v>
      </c>
      <c r="L369" s="14">
        <f>F369+I369</f>
        <v>18851</v>
      </c>
      <c r="M369" s="15">
        <f>G369+J369</f>
        <v>7648</v>
      </c>
      <c r="N369" s="13">
        <f>M369/L369%</f>
        <v>40.570792000424383</v>
      </c>
      <c r="O369" s="14">
        <v>76924</v>
      </c>
      <c r="P369" s="10">
        <v>34927</v>
      </c>
      <c r="Q369" s="13">
        <f>P369/O369%</f>
        <v>45.404555145338257</v>
      </c>
      <c r="R369" s="14">
        <f>L369+O369</f>
        <v>95775</v>
      </c>
      <c r="S369" s="10">
        <f>M369+P369</f>
        <v>42575</v>
      </c>
      <c r="T369" s="13">
        <f>S369/R369%</f>
        <v>44.453145392847823</v>
      </c>
      <c r="U369" s="13">
        <f>Q369-H369</f>
        <v>2.4177696016350296</v>
      </c>
      <c r="V369" s="13">
        <f>Q369-K369</f>
        <v>9.6596036427146288</v>
      </c>
      <c r="W369" s="12">
        <f>Q369-N369</f>
        <v>4.833763144913874</v>
      </c>
      <c r="X369" s="41"/>
    </row>
    <row r="370" spans="1:24" ht="15.75" customHeight="1" thickBot="1" x14ac:dyDescent="0.3">
      <c r="A370" s="11"/>
      <c r="B370" s="9"/>
      <c r="C370" s="9"/>
      <c r="D370" s="7" t="s">
        <v>827</v>
      </c>
      <c r="E370" s="7" t="s">
        <v>0</v>
      </c>
      <c r="F370" s="9"/>
      <c r="G370" s="8">
        <v>4806</v>
      </c>
      <c r="H370" s="7">
        <f>G370/F369%</f>
        <v>38.258239133895877</v>
      </c>
      <c r="I370" s="9"/>
      <c r="J370" s="8">
        <v>2744</v>
      </c>
      <c r="K370" s="7">
        <f>J370/I369%</f>
        <v>43.631737955159799</v>
      </c>
      <c r="L370" s="9"/>
      <c r="M370" s="10">
        <f>G370+J370</f>
        <v>7550</v>
      </c>
      <c r="N370" s="7">
        <f>M370/L369%</f>
        <v>40.050925680335261</v>
      </c>
      <c r="O370" s="9"/>
      <c r="P370" s="8">
        <v>26771</v>
      </c>
      <c r="Q370" s="7">
        <f>P370/O369%</f>
        <v>34.801882377411474</v>
      </c>
      <c r="R370" s="9"/>
      <c r="S370" s="8">
        <f>M370+P370</f>
        <v>34321</v>
      </c>
      <c r="T370" s="7">
        <f>S370/R369%</f>
        <v>35.835030018271993</v>
      </c>
      <c r="U370" s="7">
        <f>Q370-H370</f>
        <v>-3.4563567564844035</v>
      </c>
      <c r="V370" s="7">
        <f>Q370-K370</f>
        <v>-8.8298555777483259</v>
      </c>
      <c r="W370" s="6">
        <f>Q370-N370</f>
        <v>-5.2490433029237877</v>
      </c>
      <c r="X370" s="41"/>
    </row>
    <row r="371" spans="1:24" ht="15.75" customHeight="1" x14ac:dyDescent="0.25">
      <c r="A371" s="25" t="s">
        <v>826</v>
      </c>
      <c r="B371" s="24" t="s">
        <v>825</v>
      </c>
      <c r="C371" s="23">
        <v>2020</v>
      </c>
      <c r="D371" s="21" t="s">
        <v>822</v>
      </c>
      <c r="E371" s="21" t="s">
        <v>0</v>
      </c>
      <c r="F371" s="22">
        <v>38945</v>
      </c>
      <c r="G371" s="15">
        <v>26188</v>
      </c>
      <c r="H371" s="21">
        <f>G371/F371%</f>
        <v>67.243548594171273</v>
      </c>
      <c r="I371" s="22">
        <v>15505</v>
      </c>
      <c r="J371" s="15">
        <v>9970</v>
      </c>
      <c r="K371" s="21">
        <f>J371/I371%</f>
        <v>64.301838116736533</v>
      </c>
      <c r="L371" s="22">
        <f>F371+I371</f>
        <v>54450</v>
      </c>
      <c r="M371" s="15">
        <f>G371+J371</f>
        <v>36158</v>
      </c>
      <c r="N371" s="21">
        <f>M371/L371%</f>
        <v>66.405876951331493</v>
      </c>
      <c r="O371" s="22">
        <v>95588</v>
      </c>
      <c r="P371" s="15">
        <v>53190</v>
      </c>
      <c r="Q371" s="21">
        <f>P371/O371%</f>
        <v>55.645060049378586</v>
      </c>
      <c r="R371" s="22">
        <f>L371+O371</f>
        <v>150038</v>
      </c>
      <c r="S371" s="15">
        <f>M371+P371</f>
        <v>89348</v>
      </c>
      <c r="T371" s="21">
        <f>S371/R371%</f>
        <v>59.550247270691422</v>
      </c>
      <c r="U371" s="21">
        <f>Q371-H371</f>
        <v>-11.598488544792687</v>
      </c>
      <c r="V371" s="21">
        <f>Q371-K371</f>
        <v>-8.6567780673579477</v>
      </c>
      <c r="W371" s="20">
        <f>Q371-N371</f>
        <v>-10.760816901952907</v>
      </c>
      <c r="X371" s="41"/>
    </row>
    <row r="372" spans="1:24" ht="15.75" customHeight="1" thickBot="1" x14ac:dyDescent="0.3">
      <c r="A372" s="18"/>
      <c r="B372" s="17"/>
      <c r="C372" s="19"/>
      <c r="D372" s="13" t="s">
        <v>824</v>
      </c>
      <c r="E372" s="13" t="s">
        <v>4</v>
      </c>
      <c r="F372" s="19"/>
      <c r="G372" s="10">
        <v>12163</v>
      </c>
      <c r="H372" s="13">
        <f>G372/F371%</f>
        <v>31.231223520349211</v>
      </c>
      <c r="I372" s="19"/>
      <c r="J372" s="10">
        <v>5049</v>
      </c>
      <c r="K372" s="13">
        <f>J372/I371%</f>
        <v>32.563689132537888</v>
      </c>
      <c r="L372" s="19"/>
      <c r="M372" s="10">
        <f>G372+J372</f>
        <v>17212</v>
      </c>
      <c r="N372" s="13">
        <f>M372/L371%</f>
        <v>31.610651974288338</v>
      </c>
      <c r="O372" s="19"/>
      <c r="P372" s="10">
        <v>40266</v>
      </c>
      <c r="Q372" s="13">
        <f>P372/O371%</f>
        <v>42.124534460392518</v>
      </c>
      <c r="R372" s="19"/>
      <c r="S372" s="10">
        <f>M372+P372</f>
        <v>57478</v>
      </c>
      <c r="T372" s="13">
        <f>S372/R371%</f>
        <v>38.308961729695142</v>
      </c>
      <c r="U372" s="13">
        <f>Q372-H372</f>
        <v>10.893310940043307</v>
      </c>
      <c r="V372" s="13">
        <f>Q372-K372</f>
        <v>9.5608453278546293</v>
      </c>
      <c r="W372" s="12">
        <f>Q372-N372</f>
        <v>10.51388248610418</v>
      </c>
      <c r="X372" s="41"/>
    </row>
    <row r="373" spans="1:24" ht="15.75" customHeight="1" x14ac:dyDescent="0.25">
      <c r="A373" s="18"/>
      <c r="B373" s="17"/>
      <c r="C373" s="16">
        <v>2016</v>
      </c>
      <c r="D373" s="13" t="s">
        <v>823</v>
      </c>
      <c r="E373" s="13" t="s">
        <v>2</v>
      </c>
      <c r="F373" s="14">
        <v>10722</v>
      </c>
      <c r="G373" s="10">
        <v>2909</v>
      </c>
      <c r="H373" s="13">
        <f>G373/F373%</f>
        <v>27.131132251445624</v>
      </c>
      <c r="I373" s="14">
        <v>7390</v>
      </c>
      <c r="J373" s="10">
        <v>1828</v>
      </c>
      <c r="K373" s="13">
        <f>J373/I373%</f>
        <v>24.736129905277402</v>
      </c>
      <c r="L373" s="14">
        <f>F373+I373</f>
        <v>18112</v>
      </c>
      <c r="M373" s="15">
        <f>G373+J373</f>
        <v>4737</v>
      </c>
      <c r="N373" s="13">
        <f>M373/L373%</f>
        <v>26.15393109540636</v>
      </c>
      <c r="O373" s="14">
        <v>84451</v>
      </c>
      <c r="P373" s="10">
        <v>24141</v>
      </c>
      <c r="Q373" s="13">
        <f>P373/O373%</f>
        <v>28.585807154444588</v>
      </c>
      <c r="R373" s="14">
        <f>L373+O373</f>
        <v>102563</v>
      </c>
      <c r="S373" s="10">
        <f>M373+P373</f>
        <v>28878</v>
      </c>
      <c r="T373" s="13">
        <f>S373/R373%</f>
        <v>28.156352680791315</v>
      </c>
      <c r="U373" s="13">
        <f>Q373-H373</f>
        <v>1.4546749029989634</v>
      </c>
      <c r="V373" s="13">
        <f>Q373-K373</f>
        <v>3.8496772491671862</v>
      </c>
      <c r="W373" s="12">
        <f>Q373-N373</f>
        <v>2.4318760590382276</v>
      </c>
      <c r="X373" s="41"/>
    </row>
    <row r="374" spans="1:24" ht="15.75" customHeight="1" thickBot="1" x14ac:dyDescent="0.3">
      <c r="A374" s="11"/>
      <c r="B374" s="9"/>
      <c r="C374" s="9"/>
      <c r="D374" s="7" t="s">
        <v>822</v>
      </c>
      <c r="E374" s="7" t="s">
        <v>0</v>
      </c>
      <c r="F374" s="9"/>
      <c r="G374" s="8">
        <v>6064</v>
      </c>
      <c r="H374" s="7">
        <f>G374/F373%</f>
        <v>56.556612572281288</v>
      </c>
      <c r="I374" s="9"/>
      <c r="J374" s="8">
        <v>4245</v>
      </c>
      <c r="K374" s="7">
        <f>J374/I373%</f>
        <v>57.442489851150199</v>
      </c>
      <c r="L374" s="9"/>
      <c r="M374" s="10">
        <f>G374+J374</f>
        <v>10309</v>
      </c>
      <c r="N374" s="7">
        <f>M374/L373%</f>
        <v>56.918065371024731</v>
      </c>
      <c r="O374" s="9"/>
      <c r="P374" s="8">
        <v>46031</v>
      </c>
      <c r="Q374" s="7">
        <f>P374/O373%</f>
        <v>54.506163337319869</v>
      </c>
      <c r="R374" s="9"/>
      <c r="S374" s="8">
        <f>M374+P374</f>
        <v>56340</v>
      </c>
      <c r="T374" s="7">
        <f>S374/R373%</f>
        <v>54.932090519973087</v>
      </c>
      <c r="U374" s="7">
        <f>Q374-H374</f>
        <v>-2.0504492349614196</v>
      </c>
      <c r="V374" s="7">
        <f>Q374-K374</f>
        <v>-2.9363265138303305</v>
      </c>
      <c r="W374" s="6">
        <f>Q374-N374</f>
        <v>-2.4119020337048624</v>
      </c>
      <c r="X374" s="41"/>
    </row>
    <row r="375" spans="1:24" ht="15.75" customHeight="1" x14ac:dyDescent="0.25">
      <c r="A375" s="25" t="s">
        <v>821</v>
      </c>
      <c r="B375" s="24" t="s">
        <v>820</v>
      </c>
      <c r="C375" s="23">
        <v>2020</v>
      </c>
      <c r="D375" s="21" t="s">
        <v>819</v>
      </c>
      <c r="E375" s="21" t="s">
        <v>0</v>
      </c>
      <c r="F375" s="22">
        <v>43898</v>
      </c>
      <c r="G375" s="15">
        <v>26699</v>
      </c>
      <c r="H375" s="21">
        <f>G375/F375%</f>
        <v>60.820538521117136</v>
      </c>
      <c r="I375" s="22">
        <v>16212</v>
      </c>
      <c r="J375" s="15">
        <v>9388</v>
      </c>
      <c r="K375" s="21">
        <f>J375/I375%</f>
        <v>57.907722674562052</v>
      </c>
      <c r="L375" s="22">
        <f>F375+I375</f>
        <v>60110</v>
      </c>
      <c r="M375" s="15">
        <f>G375+J375</f>
        <v>36087</v>
      </c>
      <c r="N375" s="21">
        <f>M375/L375%</f>
        <v>60.034935950756946</v>
      </c>
      <c r="O375" s="22">
        <v>104547</v>
      </c>
      <c r="P375" s="15">
        <v>48014</v>
      </c>
      <c r="Q375" s="21">
        <f>P375/O375%</f>
        <v>45.925755880130467</v>
      </c>
      <c r="R375" s="22">
        <f>L375+O375</f>
        <v>164657</v>
      </c>
      <c r="S375" s="15">
        <f>M375+P375</f>
        <v>84101</v>
      </c>
      <c r="T375" s="21">
        <f>S375/R375%</f>
        <v>51.076480198230264</v>
      </c>
      <c r="U375" s="21">
        <f>Q375-H375</f>
        <v>-14.894782640986669</v>
      </c>
      <c r="V375" s="21">
        <f>Q375-K375</f>
        <v>-11.981966794431585</v>
      </c>
      <c r="W375" s="20">
        <f>Q375-N375</f>
        <v>-14.109180070626479</v>
      </c>
      <c r="X375" s="41"/>
    </row>
    <row r="376" spans="1:24" ht="15.75" customHeight="1" thickBot="1" x14ac:dyDescent="0.3">
      <c r="A376" s="18"/>
      <c r="B376" s="17"/>
      <c r="C376" s="19"/>
      <c r="D376" s="13" t="s">
        <v>812</v>
      </c>
      <c r="E376" s="13" t="s">
        <v>4</v>
      </c>
      <c r="F376" s="19"/>
      <c r="G376" s="10">
        <v>16758</v>
      </c>
      <c r="H376" s="13">
        <f>G376/F375%</f>
        <v>38.174859902501254</v>
      </c>
      <c r="I376" s="19"/>
      <c r="J376" s="10">
        <v>6379</v>
      </c>
      <c r="K376" s="13">
        <f>J376/I375%</f>
        <v>39.347396989884032</v>
      </c>
      <c r="L376" s="19"/>
      <c r="M376" s="10">
        <f>G376+J376</f>
        <v>23137</v>
      </c>
      <c r="N376" s="13">
        <f>M376/L375%</f>
        <v>38.491099650640493</v>
      </c>
      <c r="O376" s="19"/>
      <c r="P376" s="10">
        <v>55100</v>
      </c>
      <c r="Q376" s="13">
        <f>P376/O375%</f>
        <v>52.703568729853558</v>
      </c>
      <c r="R376" s="19"/>
      <c r="S376" s="10">
        <f>M376+P376</f>
        <v>78237</v>
      </c>
      <c r="T376" s="13">
        <f>S376/R375%</f>
        <v>47.515137528316444</v>
      </c>
      <c r="U376" s="13">
        <f>Q376-H376</f>
        <v>14.528708827352304</v>
      </c>
      <c r="V376" s="13">
        <f>Q376-K376</f>
        <v>13.356171739969525</v>
      </c>
      <c r="W376" s="12">
        <f>Q376-N376</f>
        <v>14.212469079213065</v>
      </c>
      <c r="X376" s="41"/>
    </row>
    <row r="377" spans="1:24" ht="15.75" customHeight="1" x14ac:dyDescent="0.25">
      <c r="A377" s="18"/>
      <c r="B377" s="17"/>
      <c r="C377" s="16">
        <v>2016</v>
      </c>
      <c r="D377" s="13" t="s">
        <v>818</v>
      </c>
      <c r="E377" s="13" t="s">
        <v>2</v>
      </c>
      <c r="F377" s="14">
        <v>17517</v>
      </c>
      <c r="G377" s="10">
        <v>7404</v>
      </c>
      <c r="H377" s="13">
        <f>G377/F377%</f>
        <v>42.26751156019867</v>
      </c>
      <c r="I377" s="14">
        <v>7996</v>
      </c>
      <c r="J377" s="10">
        <v>3015</v>
      </c>
      <c r="K377" s="13">
        <f>J377/I377%</f>
        <v>37.706353176588294</v>
      </c>
      <c r="L377" s="14">
        <f>F377+I377</f>
        <v>25513</v>
      </c>
      <c r="M377" s="15">
        <f>G377+J377</f>
        <v>10419</v>
      </c>
      <c r="N377" s="13">
        <f>M377/L377%</f>
        <v>40.838004154744638</v>
      </c>
      <c r="O377" s="14">
        <v>104549</v>
      </c>
      <c r="P377" s="10">
        <v>44087</v>
      </c>
      <c r="Q377" s="13">
        <f>P377/O377%</f>
        <v>42.168743842600122</v>
      </c>
      <c r="R377" s="14">
        <f>L377+O377</f>
        <v>130062</v>
      </c>
      <c r="S377" s="10">
        <f>M377+P377</f>
        <v>54506</v>
      </c>
      <c r="T377" s="13">
        <f>S377/R377%</f>
        <v>41.907705555811845</v>
      </c>
      <c r="U377" s="13">
        <f>Q377-H377</f>
        <v>-9.8767717598548188E-2</v>
      </c>
      <c r="V377" s="13">
        <f>Q377-K377</f>
        <v>4.462390666011828</v>
      </c>
      <c r="W377" s="12">
        <f>Q377-N377</f>
        <v>1.330739687855484</v>
      </c>
      <c r="X377" s="41"/>
    </row>
    <row r="378" spans="1:24" ht="15.75" customHeight="1" thickBot="1" x14ac:dyDescent="0.3">
      <c r="A378" s="11"/>
      <c r="B378" s="9"/>
      <c r="C378" s="9"/>
      <c r="D378" s="7" t="s">
        <v>817</v>
      </c>
      <c r="E378" s="7" t="s">
        <v>0</v>
      </c>
      <c r="F378" s="9"/>
      <c r="G378" s="8">
        <v>6518</v>
      </c>
      <c r="H378" s="7">
        <f>G378/F377%</f>
        <v>37.209567848375869</v>
      </c>
      <c r="I378" s="9"/>
      <c r="J378" s="8">
        <v>3139</v>
      </c>
      <c r="K378" s="7">
        <f>J378/I377%</f>
        <v>39.257128564282141</v>
      </c>
      <c r="L378" s="9"/>
      <c r="M378" s="10">
        <f>G378+J378</f>
        <v>9657</v>
      </c>
      <c r="N378" s="7">
        <f>M378/L377%</f>
        <v>37.851291498451772</v>
      </c>
      <c r="O378" s="9"/>
      <c r="P378" s="8">
        <v>38507</v>
      </c>
      <c r="Q378" s="7">
        <f>P378/O377%</f>
        <v>36.831533539297361</v>
      </c>
      <c r="R378" s="9"/>
      <c r="S378" s="8">
        <f>M378+P378</f>
        <v>48164</v>
      </c>
      <c r="T378" s="7">
        <f>S378/R377%</f>
        <v>37.031569559133338</v>
      </c>
      <c r="U378" s="7">
        <f>Q378-H378</f>
        <v>-0.3780343090785081</v>
      </c>
      <c r="V378" s="7">
        <f>Q378-K378</f>
        <v>-2.42559502498478</v>
      </c>
      <c r="W378" s="6">
        <f>Q378-N378</f>
        <v>-1.0197579591544113</v>
      </c>
      <c r="X378" s="41"/>
    </row>
    <row r="379" spans="1:24" ht="15.75" customHeight="1" x14ac:dyDescent="0.25">
      <c r="A379" s="25" t="s">
        <v>816</v>
      </c>
      <c r="B379" s="24" t="s">
        <v>815</v>
      </c>
      <c r="C379" s="23">
        <v>2020</v>
      </c>
      <c r="D379" s="21" t="s">
        <v>814</v>
      </c>
      <c r="E379" s="21" t="s">
        <v>0</v>
      </c>
      <c r="F379" s="22">
        <v>40141</v>
      </c>
      <c r="G379" s="15">
        <v>25066</v>
      </c>
      <c r="H379" s="21">
        <f>G379/F379%</f>
        <v>62.44488179168431</v>
      </c>
      <c r="I379" s="22">
        <v>14275</v>
      </c>
      <c r="J379" s="15">
        <v>8509</v>
      </c>
      <c r="K379" s="21">
        <f>J379/I379%</f>
        <v>59.607705779334502</v>
      </c>
      <c r="L379" s="22">
        <f>F379+I379</f>
        <v>54416</v>
      </c>
      <c r="M379" s="15">
        <f>G379+J379</f>
        <v>33575</v>
      </c>
      <c r="N379" s="21">
        <f>M379/L379%</f>
        <v>61.700602763892974</v>
      </c>
      <c r="O379" s="22">
        <v>95232</v>
      </c>
      <c r="P379" s="15">
        <v>45894</v>
      </c>
      <c r="Q379" s="21">
        <f>P379/O379%</f>
        <v>48.191784274193544</v>
      </c>
      <c r="R379" s="22">
        <f>L379+O379</f>
        <v>149648</v>
      </c>
      <c r="S379" s="15">
        <f>M379+P379</f>
        <v>79469</v>
      </c>
      <c r="T379" s="21">
        <f>S379/R379%</f>
        <v>53.103950604084254</v>
      </c>
      <c r="U379" s="21">
        <f>Q379-H379</f>
        <v>-14.253097517490765</v>
      </c>
      <c r="V379" s="21">
        <f>Q379-K379</f>
        <v>-11.415921505140957</v>
      </c>
      <c r="W379" s="20">
        <f>Q379-N379</f>
        <v>-13.508818489699429</v>
      </c>
      <c r="X379" s="41"/>
    </row>
    <row r="380" spans="1:24" ht="15.75" customHeight="1" thickBot="1" x14ac:dyDescent="0.3">
      <c r="A380" s="18"/>
      <c r="B380" s="17"/>
      <c r="C380" s="19"/>
      <c r="D380" s="13" t="s">
        <v>813</v>
      </c>
      <c r="E380" s="13" t="s">
        <v>4</v>
      </c>
      <c r="F380" s="19"/>
      <c r="G380" s="10">
        <v>14150</v>
      </c>
      <c r="H380" s="13">
        <f>G380/F379%</f>
        <v>35.250741137490344</v>
      </c>
      <c r="I380" s="19"/>
      <c r="J380" s="10">
        <v>4995</v>
      </c>
      <c r="K380" s="13">
        <f>J380/I379%</f>
        <v>34.991243432574429</v>
      </c>
      <c r="L380" s="19"/>
      <c r="M380" s="10">
        <f>G380+J380</f>
        <v>19145</v>
      </c>
      <c r="N380" s="13">
        <f>M380/L379%</f>
        <v>35.182666862687448</v>
      </c>
      <c r="O380" s="19"/>
      <c r="P380" s="10">
        <v>45964</v>
      </c>
      <c r="Q380" s="13">
        <f>P380/O379%</f>
        <v>48.265288978494624</v>
      </c>
      <c r="R380" s="19"/>
      <c r="S380" s="10">
        <f>M380+P380</f>
        <v>65109</v>
      </c>
      <c r="T380" s="13">
        <f>S380/R379%</f>
        <v>43.508099005666629</v>
      </c>
      <c r="U380" s="13">
        <f>Q380-H380</f>
        <v>13.01454784100428</v>
      </c>
      <c r="V380" s="13">
        <f>Q380-K380</f>
        <v>13.274045545920195</v>
      </c>
      <c r="W380" s="12">
        <f>Q380-N380</f>
        <v>13.082622115807176</v>
      </c>
      <c r="X380" s="41"/>
    </row>
    <row r="381" spans="1:24" ht="15.75" customHeight="1" x14ac:dyDescent="0.25">
      <c r="A381" s="18"/>
      <c r="B381" s="17"/>
      <c r="C381" s="16">
        <v>2016</v>
      </c>
      <c r="D381" s="13" t="s">
        <v>812</v>
      </c>
      <c r="E381" s="13" t="s">
        <v>2</v>
      </c>
      <c r="F381" s="14">
        <v>16312</v>
      </c>
      <c r="G381" s="10">
        <v>6303</v>
      </c>
      <c r="H381" s="13">
        <f>G381/F381%</f>
        <v>38.640264835703775</v>
      </c>
      <c r="I381" s="14">
        <v>8680</v>
      </c>
      <c r="J381" s="10">
        <v>2684</v>
      </c>
      <c r="K381" s="13">
        <f>J381/I381%</f>
        <v>30.921658986175117</v>
      </c>
      <c r="L381" s="14">
        <f>F381+I381</f>
        <v>24992</v>
      </c>
      <c r="M381" s="15">
        <f>G381+J381</f>
        <v>8987</v>
      </c>
      <c r="N381" s="13">
        <f>M381/L381%</f>
        <v>35.95950704225352</v>
      </c>
      <c r="O381" s="14">
        <v>107768</v>
      </c>
      <c r="P381" s="10">
        <v>40946</v>
      </c>
      <c r="Q381" s="13">
        <f>P381/O381%</f>
        <v>37.994580951673967</v>
      </c>
      <c r="R381" s="14">
        <f>L381+O381</f>
        <v>132760</v>
      </c>
      <c r="S381" s="10">
        <f>M381+P381</f>
        <v>49933</v>
      </c>
      <c r="T381" s="13">
        <f>S381/R381%</f>
        <v>37.611479361253394</v>
      </c>
      <c r="U381" s="13">
        <f>Q381-H381</f>
        <v>-0.64568388402980759</v>
      </c>
      <c r="V381" s="13">
        <f>Q381-K381</f>
        <v>7.0729219654988498</v>
      </c>
      <c r="W381" s="12">
        <f>Q381-N381</f>
        <v>2.0350739094204471</v>
      </c>
      <c r="X381" s="41"/>
    </row>
    <row r="382" spans="1:24" ht="15.75" customHeight="1" thickBot="1" x14ac:dyDescent="0.3">
      <c r="A382" s="11"/>
      <c r="B382" s="9"/>
      <c r="C382" s="9"/>
      <c r="D382" s="7" t="s">
        <v>811</v>
      </c>
      <c r="E382" s="7" t="s">
        <v>0</v>
      </c>
      <c r="F382" s="9"/>
      <c r="G382" s="8">
        <v>8326</v>
      </c>
      <c r="H382" s="7">
        <f>G382/F381%</f>
        <v>51.042177538008829</v>
      </c>
      <c r="I382" s="9"/>
      <c r="J382" s="8">
        <v>4786</v>
      </c>
      <c r="K382" s="7">
        <f>J382/I381%</f>
        <v>55.13824884792627</v>
      </c>
      <c r="L382" s="9"/>
      <c r="M382" s="10">
        <f>G382+J382</f>
        <v>13112</v>
      </c>
      <c r="N382" s="7">
        <f>M382/L381%</f>
        <v>52.464788732394368</v>
      </c>
      <c r="O382" s="9"/>
      <c r="P382" s="8">
        <v>54676</v>
      </c>
      <c r="Q382" s="7">
        <f>P382/O381%</f>
        <v>50.73491203325662</v>
      </c>
      <c r="R382" s="9"/>
      <c r="S382" s="8">
        <f>M382+P382</f>
        <v>67788</v>
      </c>
      <c r="T382" s="7">
        <f>S382/R381%</f>
        <v>51.060560409761983</v>
      </c>
      <c r="U382" s="7">
        <f>Q382-H382</f>
        <v>-0.30726550475220904</v>
      </c>
      <c r="V382" s="7">
        <f>Q382-K382</f>
        <v>-4.4033368146696503</v>
      </c>
      <c r="W382" s="6">
        <f>Q382-N382</f>
        <v>-1.7298766991377477</v>
      </c>
      <c r="X382" s="41"/>
    </row>
    <row r="383" spans="1:24" ht="15.75" customHeight="1" x14ac:dyDescent="0.25">
      <c r="A383" s="25" t="s">
        <v>810</v>
      </c>
      <c r="B383" s="24" t="s">
        <v>809</v>
      </c>
      <c r="C383" s="23">
        <v>2020</v>
      </c>
      <c r="D383" s="21" t="s">
        <v>806</v>
      </c>
      <c r="E383" s="21" t="s">
        <v>0</v>
      </c>
      <c r="F383" s="22">
        <v>31507</v>
      </c>
      <c r="G383" s="15">
        <v>21412</v>
      </c>
      <c r="H383" s="21">
        <f>G383/F383%</f>
        <v>67.959501063255786</v>
      </c>
      <c r="I383" s="22">
        <v>13098</v>
      </c>
      <c r="J383" s="15">
        <v>8491</v>
      </c>
      <c r="K383" s="21">
        <f>J383/I383%</f>
        <v>64.826691097877543</v>
      </c>
      <c r="L383" s="22">
        <f>F383+I383</f>
        <v>44605</v>
      </c>
      <c r="M383" s="15">
        <f>G383+J383</f>
        <v>29903</v>
      </c>
      <c r="N383" s="21">
        <f>M383/L383%</f>
        <v>67.03956955498262</v>
      </c>
      <c r="O383" s="22">
        <v>95918</v>
      </c>
      <c r="P383" s="15">
        <v>54779</v>
      </c>
      <c r="Q383" s="21">
        <f>P383/O383%</f>
        <v>57.110239996663822</v>
      </c>
      <c r="R383" s="22">
        <f>L383+O383</f>
        <v>140523</v>
      </c>
      <c r="S383" s="15">
        <f>M383+P383</f>
        <v>84682</v>
      </c>
      <c r="T383" s="21">
        <f>S383/R383%</f>
        <v>60.262021163795247</v>
      </c>
      <c r="U383" s="21">
        <f>Q383-H383</f>
        <v>-10.849261066591964</v>
      </c>
      <c r="V383" s="21">
        <f>Q383-K383</f>
        <v>-7.7164511012137211</v>
      </c>
      <c r="W383" s="20">
        <f>Q383-N383</f>
        <v>-9.9293295583187984</v>
      </c>
      <c r="X383" s="41"/>
    </row>
    <row r="384" spans="1:24" ht="15.75" customHeight="1" thickBot="1" x14ac:dyDescent="0.3">
      <c r="A384" s="18"/>
      <c r="B384" s="17"/>
      <c r="C384" s="19"/>
      <c r="D384" s="13" t="s">
        <v>808</v>
      </c>
      <c r="E384" s="13" t="s">
        <v>4</v>
      </c>
      <c r="F384" s="19"/>
      <c r="G384" s="10">
        <v>9504</v>
      </c>
      <c r="H384" s="13">
        <f>G384/F383%</f>
        <v>30.164725299139874</v>
      </c>
      <c r="I384" s="19"/>
      <c r="J384" s="10">
        <v>4126</v>
      </c>
      <c r="K384" s="13">
        <f>J384/I383%</f>
        <v>31.500992517941672</v>
      </c>
      <c r="L384" s="19"/>
      <c r="M384" s="10">
        <f>G384+J384</f>
        <v>13630</v>
      </c>
      <c r="N384" s="13">
        <f>M384/L383%</f>
        <v>30.557112431341778</v>
      </c>
      <c r="O384" s="19"/>
      <c r="P384" s="10">
        <v>38294</v>
      </c>
      <c r="Q384" s="13">
        <f>P384/O383%</f>
        <v>39.923684814112057</v>
      </c>
      <c r="R384" s="19"/>
      <c r="S384" s="10">
        <f>M384+P384</f>
        <v>51924</v>
      </c>
      <c r="T384" s="13">
        <f>S384/R383%</f>
        <v>36.950534787899493</v>
      </c>
      <c r="U384" s="13">
        <f>Q384-H384</f>
        <v>9.7589595149721831</v>
      </c>
      <c r="V384" s="13">
        <f>Q384-K384</f>
        <v>8.4226922961703856</v>
      </c>
      <c r="W384" s="12">
        <f>Q384-N384</f>
        <v>9.3665723827702791</v>
      </c>
      <c r="X384" s="41"/>
    </row>
    <row r="385" spans="1:24" ht="15.75" customHeight="1" x14ac:dyDescent="0.25">
      <c r="A385" s="18"/>
      <c r="B385" s="17"/>
      <c r="C385" s="16">
        <v>2016</v>
      </c>
      <c r="D385" s="13" t="s">
        <v>807</v>
      </c>
      <c r="E385" s="13" t="s">
        <v>2</v>
      </c>
      <c r="F385" s="14">
        <v>11266</v>
      </c>
      <c r="G385" s="10">
        <v>3683</v>
      </c>
      <c r="H385" s="13">
        <f>G385/F385%</f>
        <v>32.691283507899875</v>
      </c>
      <c r="I385" s="14">
        <v>7669</v>
      </c>
      <c r="J385" s="10">
        <v>2286</v>
      </c>
      <c r="K385" s="13">
        <f>J385/I385%</f>
        <v>29.808319207197812</v>
      </c>
      <c r="L385" s="14">
        <f>F385+I385</f>
        <v>18935</v>
      </c>
      <c r="M385" s="15">
        <f>G385+J385</f>
        <v>5969</v>
      </c>
      <c r="N385" s="13">
        <f>M385/L385%</f>
        <v>31.523633482968048</v>
      </c>
      <c r="O385" s="14">
        <v>84229</v>
      </c>
      <c r="P385" s="10">
        <v>29240</v>
      </c>
      <c r="Q385" s="13">
        <f>P385/O385%</f>
        <v>34.714884422229872</v>
      </c>
      <c r="R385" s="14">
        <f>L385+O385</f>
        <v>103164</v>
      </c>
      <c r="S385" s="10">
        <f>M385+P385</f>
        <v>35209</v>
      </c>
      <c r="T385" s="13">
        <f>S385/R385%</f>
        <v>34.129153580706443</v>
      </c>
      <c r="U385" s="13">
        <f>Q385-H385</f>
        <v>2.0236009143299967</v>
      </c>
      <c r="V385" s="13">
        <f>Q385-K385</f>
        <v>4.9065652150320602</v>
      </c>
      <c r="W385" s="12">
        <f>Q385-N385</f>
        <v>3.191250939261824</v>
      </c>
      <c r="X385" s="41"/>
    </row>
    <row r="386" spans="1:24" ht="15.75" customHeight="1" thickBot="1" x14ac:dyDescent="0.3">
      <c r="A386" s="11"/>
      <c r="B386" s="9"/>
      <c r="C386" s="9"/>
      <c r="D386" s="7" t="s">
        <v>806</v>
      </c>
      <c r="E386" s="7" t="s">
        <v>0</v>
      </c>
      <c r="F386" s="9"/>
      <c r="G386" s="8">
        <v>6146</v>
      </c>
      <c r="H386" s="7">
        <f>G386/F385%</f>
        <v>54.553523877152493</v>
      </c>
      <c r="I386" s="9"/>
      <c r="J386" s="8">
        <v>4116</v>
      </c>
      <c r="K386" s="7">
        <f>J386/I385%</f>
        <v>53.670621984613383</v>
      </c>
      <c r="L386" s="9"/>
      <c r="M386" s="10">
        <f>G386+J386</f>
        <v>10262</v>
      </c>
      <c r="N386" s="7">
        <f>M386/L385%</f>
        <v>54.195933456561924</v>
      </c>
      <c r="O386" s="9"/>
      <c r="P386" s="8">
        <v>42448</v>
      </c>
      <c r="Q386" s="7">
        <f>P386/O385%</f>
        <v>50.395944389699515</v>
      </c>
      <c r="R386" s="9"/>
      <c r="S386" s="8">
        <f>M386+P386</f>
        <v>52710</v>
      </c>
      <c r="T386" s="7">
        <f>S386/R385%</f>
        <v>51.093404676049779</v>
      </c>
      <c r="U386" s="7">
        <f>Q386-H386</f>
        <v>-4.1575794874529777</v>
      </c>
      <c r="V386" s="7">
        <f>Q386-K386</f>
        <v>-3.274677594913868</v>
      </c>
      <c r="W386" s="6">
        <f>Q386-N386</f>
        <v>-3.799989066862409</v>
      </c>
      <c r="X386" s="41"/>
    </row>
    <row r="387" spans="1:24" ht="15.75" customHeight="1" x14ac:dyDescent="0.25">
      <c r="A387" s="25" t="s">
        <v>805</v>
      </c>
      <c r="B387" s="24" t="s">
        <v>804</v>
      </c>
      <c r="C387" s="23">
        <v>2020</v>
      </c>
      <c r="D387" s="21" t="s">
        <v>801</v>
      </c>
      <c r="E387" s="21" t="s">
        <v>0</v>
      </c>
      <c r="F387" s="22">
        <v>26599</v>
      </c>
      <c r="G387" s="15">
        <v>16342</v>
      </c>
      <c r="H387" s="21">
        <f>G387/F387%</f>
        <v>61.438399939847358</v>
      </c>
      <c r="I387" s="22">
        <v>7331</v>
      </c>
      <c r="J387" s="15">
        <v>4593</v>
      </c>
      <c r="K387" s="21">
        <f>J387/I387%</f>
        <v>62.65175283044605</v>
      </c>
      <c r="L387" s="22">
        <f>F387+I387</f>
        <v>33930</v>
      </c>
      <c r="M387" s="15">
        <f>G387+J387</f>
        <v>20935</v>
      </c>
      <c r="N387" s="21">
        <f>M387/L387%</f>
        <v>61.700559976422042</v>
      </c>
      <c r="O387" s="22">
        <v>55852</v>
      </c>
      <c r="P387" s="15">
        <v>27175</v>
      </c>
      <c r="Q387" s="21">
        <f>P387/O387%</f>
        <v>48.655374919429924</v>
      </c>
      <c r="R387" s="22">
        <f>L387+O387</f>
        <v>89782</v>
      </c>
      <c r="S387" s="15">
        <f>M387+P387</f>
        <v>48110</v>
      </c>
      <c r="T387" s="21">
        <f>S387/R387%</f>
        <v>53.585351183978972</v>
      </c>
      <c r="U387" s="21">
        <f>Q387-H387</f>
        <v>-12.783025020417433</v>
      </c>
      <c r="V387" s="21">
        <f>Q387-K387</f>
        <v>-13.996377911016125</v>
      </c>
      <c r="W387" s="20">
        <f>Q387-N387</f>
        <v>-13.045185056992118</v>
      </c>
      <c r="X387" s="41"/>
    </row>
    <row r="388" spans="1:24" thickBot="1" x14ac:dyDescent="0.25">
      <c r="A388" s="18"/>
      <c r="B388" s="17"/>
      <c r="C388" s="19"/>
      <c r="D388" s="13" t="s">
        <v>803</v>
      </c>
      <c r="E388" s="13" t="s">
        <v>4</v>
      </c>
      <c r="F388" s="19"/>
      <c r="G388" s="10">
        <v>9656</v>
      </c>
      <c r="H388" s="13">
        <f>G388/F387%</f>
        <v>36.302116620925595</v>
      </c>
      <c r="I388" s="19"/>
      <c r="J388" s="10">
        <v>2482</v>
      </c>
      <c r="K388" s="13">
        <f>J388/I387%</f>
        <v>33.856226981312233</v>
      </c>
      <c r="L388" s="19"/>
      <c r="M388" s="10">
        <f>G388+J388</f>
        <v>12138</v>
      </c>
      <c r="N388" s="13">
        <f>M388/L387%</f>
        <v>35.773651635720597</v>
      </c>
      <c r="O388" s="19"/>
      <c r="P388" s="10">
        <v>27186</v>
      </c>
      <c r="Q388" s="13">
        <f>P388/O387%</f>
        <v>48.675069827400989</v>
      </c>
      <c r="R388" s="19"/>
      <c r="S388" s="10">
        <f>M388+P388</f>
        <v>39324</v>
      </c>
      <c r="T388" s="13">
        <f>S388/R387%</f>
        <v>43.799425274553919</v>
      </c>
      <c r="U388" s="13">
        <f>Q388-H388</f>
        <v>12.372953206475394</v>
      </c>
      <c r="V388" s="13">
        <f>Q388-K388</f>
        <v>14.818842846088756</v>
      </c>
      <c r="W388" s="12">
        <f>Q388-N388</f>
        <v>12.901418191680392</v>
      </c>
    </row>
    <row r="389" spans="1:24" ht="15" x14ac:dyDescent="0.2">
      <c r="A389" s="18"/>
      <c r="B389" s="17"/>
      <c r="C389" s="16">
        <v>2016</v>
      </c>
      <c r="D389" s="13" t="s">
        <v>802</v>
      </c>
      <c r="E389" s="13" t="s">
        <v>2</v>
      </c>
      <c r="F389" s="14">
        <v>12343</v>
      </c>
      <c r="G389" s="10">
        <v>4631</v>
      </c>
      <c r="H389" s="13">
        <f>G389/F389%</f>
        <v>37.519241675443567</v>
      </c>
      <c r="I389" s="14">
        <v>5171</v>
      </c>
      <c r="J389" s="10">
        <v>1790</v>
      </c>
      <c r="K389" s="13">
        <f>J389/I389%</f>
        <v>34.616128408431635</v>
      </c>
      <c r="L389" s="14">
        <f>F389+I389</f>
        <v>17514</v>
      </c>
      <c r="M389" s="15">
        <f>G389+J389</f>
        <v>6421</v>
      </c>
      <c r="N389" s="13">
        <f>M389/L389%</f>
        <v>36.662098892314724</v>
      </c>
      <c r="O389" s="14">
        <v>67479</v>
      </c>
      <c r="P389" s="10">
        <v>27290</v>
      </c>
      <c r="Q389" s="13">
        <f>P389/O389%</f>
        <v>40.442211651032174</v>
      </c>
      <c r="R389" s="14">
        <f>L389+O389</f>
        <v>84993</v>
      </c>
      <c r="S389" s="10">
        <f>M389+P389</f>
        <v>33711</v>
      </c>
      <c r="T389" s="13">
        <f>S389/R389%</f>
        <v>39.663266386643606</v>
      </c>
      <c r="U389" s="13">
        <f>Q389-H389</f>
        <v>2.9229699755886074</v>
      </c>
      <c r="V389" s="13">
        <f>Q389-K389</f>
        <v>5.8260832426005393</v>
      </c>
      <c r="W389" s="12">
        <f>Q389-N389</f>
        <v>3.7801127587174506</v>
      </c>
    </row>
    <row r="390" spans="1:24" thickBot="1" x14ac:dyDescent="0.25">
      <c r="A390" s="11"/>
      <c r="B390" s="9"/>
      <c r="C390" s="9"/>
      <c r="D390" s="7" t="s">
        <v>801</v>
      </c>
      <c r="E390" s="7" t="s">
        <v>0</v>
      </c>
      <c r="F390" s="9"/>
      <c r="G390" s="8">
        <v>5764</v>
      </c>
      <c r="H390" s="7">
        <f>G390/F389%</f>
        <v>46.698533581787245</v>
      </c>
      <c r="I390" s="9"/>
      <c r="J390" s="8">
        <v>2663</v>
      </c>
      <c r="K390" s="7">
        <f>J390/I389%</f>
        <v>51.498742989750532</v>
      </c>
      <c r="L390" s="9"/>
      <c r="M390" s="10">
        <f>G390+J390</f>
        <v>8427</v>
      </c>
      <c r="N390" s="7">
        <f>M390/L389%</f>
        <v>48.115793079821863</v>
      </c>
      <c r="O390" s="9"/>
      <c r="P390" s="8">
        <v>31035</v>
      </c>
      <c r="Q390" s="7">
        <f>P390/O389%</f>
        <v>45.99208642688837</v>
      </c>
      <c r="R390" s="9"/>
      <c r="S390" s="8">
        <f>M390+P390</f>
        <v>39462</v>
      </c>
      <c r="T390" s="7">
        <f>S390/R389%</f>
        <v>46.429705975786241</v>
      </c>
      <c r="U390" s="7">
        <f>Q390-H390</f>
        <v>-0.70644715489887489</v>
      </c>
      <c r="V390" s="7">
        <f>Q390-K390</f>
        <v>-5.5066565628621618</v>
      </c>
      <c r="W390" s="6">
        <f>Q390-N390</f>
        <v>-2.1237066529334925</v>
      </c>
    </row>
    <row r="391" spans="1:24" ht="15" x14ac:dyDescent="0.2">
      <c r="A391" s="25" t="s">
        <v>800</v>
      </c>
      <c r="B391" s="24" t="s">
        <v>799</v>
      </c>
      <c r="C391" s="23">
        <v>2020</v>
      </c>
      <c r="D391" s="21" t="s">
        <v>798</v>
      </c>
      <c r="E391" s="21" t="s">
        <v>0</v>
      </c>
      <c r="F391" s="22">
        <v>37678</v>
      </c>
      <c r="G391" s="15">
        <v>19211</v>
      </c>
      <c r="H391" s="21">
        <f>G391/F391%</f>
        <v>50.987313551674724</v>
      </c>
      <c r="I391" s="22">
        <v>8610</v>
      </c>
      <c r="J391" s="15">
        <v>4486</v>
      </c>
      <c r="K391" s="21">
        <f>J391/I391%</f>
        <v>52.102206736353082</v>
      </c>
      <c r="L391" s="22">
        <f>F391+I391</f>
        <v>46288</v>
      </c>
      <c r="M391" s="15">
        <f>G391+J391</f>
        <v>23697</v>
      </c>
      <c r="N391" s="21">
        <f>M391/L391%</f>
        <v>51.194694089180778</v>
      </c>
      <c r="O391" s="22">
        <v>63209</v>
      </c>
      <c r="P391" s="15">
        <v>25752</v>
      </c>
      <c r="Q391" s="21">
        <f>P391/O391%</f>
        <v>40.741033713553449</v>
      </c>
      <c r="R391" s="22">
        <f>L391+O391</f>
        <v>109497</v>
      </c>
      <c r="S391" s="15">
        <f>M391+P391</f>
        <v>49449</v>
      </c>
      <c r="T391" s="21">
        <f>S391/R391%</f>
        <v>45.160141373736266</v>
      </c>
      <c r="U391" s="21">
        <f>Q391-H391</f>
        <v>-10.246279838121275</v>
      </c>
      <c r="V391" s="21">
        <f>Q391-K391</f>
        <v>-11.361173022799633</v>
      </c>
      <c r="W391" s="20">
        <f>Q391-N391</f>
        <v>-10.453660375627329</v>
      </c>
    </row>
    <row r="392" spans="1:24" thickBot="1" x14ac:dyDescent="0.25">
      <c r="A392" s="18"/>
      <c r="B392" s="17"/>
      <c r="C392" s="19"/>
      <c r="D392" s="13" t="s">
        <v>797</v>
      </c>
      <c r="E392" s="13" t="s">
        <v>4</v>
      </c>
      <c r="F392" s="19"/>
      <c r="G392" s="10">
        <v>17440</v>
      </c>
      <c r="H392" s="13">
        <f>G392/F391%</f>
        <v>46.286957906470626</v>
      </c>
      <c r="I392" s="19"/>
      <c r="J392" s="10">
        <v>3554</v>
      </c>
      <c r="K392" s="13">
        <f>J392/I391%</f>
        <v>41.277584204413472</v>
      </c>
      <c r="L392" s="19"/>
      <c r="M392" s="10">
        <f>G392+J392</f>
        <v>20994</v>
      </c>
      <c r="N392" s="13">
        <f>M392/L391%</f>
        <v>45.355167646042169</v>
      </c>
      <c r="O392" s="19"/>
      <c r="P392" s="10">
        <v>35325</v>
      </c>
      <c r="Q392" s="13">
        <f>P392/O391%</f>
        <v>55.886028888291222</v>
      </c>
      <c r="R392" s="19"/>
      <c r="S392" s="10">
        <f>M392+P392</f>
        <v>56319</v>
      </c>
      <c r="T392" s="13">
        <f>S392/R391%</f>
        <v>51.434285870845777</v>
      </c>
      <c r="U392" s="13">
        <f>Q392-H392</f>
        <v>9.5990709818205957</v>
      </c>
      <c r="V392" s="13">
        <f>Q392-K392</f>
        <v>14.60844468387775</v>
      </c>
      <c r="W392" s="12">
        <f>Q392-N392</f>
        <v>10.530861242249053</v>
      </c>
    </row>
    <row r="393" spans="1:24" ht="15" x14ac:dyDescent="0.2">
      <c r="A393" s="18"/>
      <c r="B393" s="17"/>
      <c r="C393" s="16">
        <v>2016</v>
      </c>
      <c r="D393" s="13" t="s">
        <v>797</v>
      </c>
      <c r="E393" s="13" t="s">
        <v>2</v>
      </c>
      <c r="F393" s="14">
        <v>12809</v>
      </c>
      <c r="G393" s="10">
        <v>6486</v>
      </c>
      <c r="H393" s="13">
        <f>G393/F393%</f>
        <v>50.636271371691777</v>
      </c>
      <c r="I393" s="14">
        <v>6121</v>
      </c>
      <c r="J393" s="10">
        <v>2392</v>
      </c>
      <c r="K393" s="13">
        <f>J393/I393%</f>
        <v>39.078581931057016</v>
      </c>
      <c r="L393" s="14">
        <f>F393+I393</f>
        <v>18930</v>
      </c>
      <c r="M393" s="15">
        <f>G393+J393</f>
        <v>8878</v>
      </c>
      <c r="N393" s="13">
        <f>M393/L393%</f>
        <v>46.899101954569467</v>
      </c>
      <c r="O393" s="14">
        <v>66593</v>
      </c>
      <c r="P393" s="10">
        <v>34040</v>
      </c>
      <c r="Q393" s="13">
        <f>P393/O393%</f>
        <v>51.116483714504533</v>
      </c>
      <c r="R393" s="14">
        <f>L393+O393</f>
        <v>85523</v>
      </c>
      <c r="S393" s="10">
        <f>M393+P393</f>
        <v>42918</v>
      </c>
      <c r="T393" s="13">
        <f>S393/R393%</f>
        <v>50.182991709832443</v>
      </c>
      <c r="U393" s="13">
        <f>Q393-H393</f>
        <v>0.48021234281275582</v>
      </c>
      <c r="V393" s="13">
        <f>Q393-K393</f>
        <v>12.037901783447516</v>
      </c>
      <c r="W393" s="12">
        <f>Q393-N393</f>
        <v>4.2173817599350656</v>
      </c>
    </row>
    <row r="394" spans="1:24" thickBot="1" x14ac:dyDescent="0.25">
      <c r="A394" s="11"/>
      <c r="B394" s="9"/>
      <c r="C394" s="9"/>
      <c r="D394" s="7" t="s">
        <v>796</v>
      </c>
      <c r="E394" s="7" t="s">
        <v>0</v>
      </c>
      <c r="F394" s="9"/>
      <c r="G394" s="8">
        <v>5187</v>
      </c>
      <c r="H394" s="7">
        <f>G394/F393%</f>
        <v>40.49496447810133</v>
      </c>
      <c r="I394" s="9"/>
      <c r="J394" s="8">
        <v>2840</v>
      </c>
      <c r="K394" s="7">
        <f>J394/I393%</f>
        <v>46.39764744322823</v>
      </c>
      <c r="L394" s="9"/>
      <c r="M394" s="10">
        <f>G394+J394</f>
        <v>8027</v>
      </c>
      <c r="N394" s="7">
        <f>M394/L393%</f>
        <v>42.403592181722132</v>
      </c>
      <c r="O394" s="9"/>
      <c r="P394" s="8">
        <v>25433</v>
      </c>
      <c r="Q394" s="7">
        <f>P394/O393%</f>
        <v>38.191701830522732</v>
      </c>
      <c r="R394" s="9"/>
      <c r="S394" s="8">
        <f>M394+P394</f>
        <v>33460</v>
      </c>
      <c r="T394" s="7">
        <f>S394/R393%</f>
        <v>39.123978345006606</v>
      </c>
      <c r="U394" s="7">
        <f>Q394-H394</f>
        <v>-2.3032626475785989</v>
      </c>
      <c r="V394" s="7">
        <f>Q394-K394</f>
        <v>-8.2059456127054986</v>
      </c>
      <c r="W394" s="6">
        <f>Q394-N394</f>
        <v>-4.2118903511994006</v>
      </c>
    </row>
    <row r="395" spans="1:24" ht="15" x14ac:dyDescent="0.2">
      <c r="A395" s="25" t="s">
        <v>795</v>
      </c>
      <c r="B395" s="24" t="s">
        <v>794</v>
      </c>
      <c r="C395" s="23">
        <v>2020</v>
      </c>
      <c r="D395" s="21" t="s">
        <v>792</v>
      </c>
      <c r="E395" s="21" t="s">
        <v>0</v>
      </c>
      <c r="F395" s="22">
        <v>34606</v>
      </c>
      <c r="G395" s="15">
        <v>19037</v>
      </c>
      <c r="H395" s="21">
        <f>G395/F395%</f>
        <v>55.010691787551295</v>
      </c>
      <c r="I395" s="22">
        <v>6977</v>
      </c>
      <c r="J395" s="15">
        <v>3989</v>
      </c>
      <c r="K395" s="21">
        <f>J395/I395%</f>
        <v>57.173570302422249</v>
      </c>
      <c r="L395" s="22">
        <f>F395+I395</f>
        <v>41583</v>
      </c>
      <c r="M395" s="15">
        <f>G395+J395</f>
        <v>23026</v>
      </c>
      <c r="N395" s="21">
        <f>M395/L395%</f>
        <v>55.373590169059476</v>
      </c>
      <c r="O395" s="22">
        <v>56589</v>
      </c>
      <c r="P395" s="15">
        <v>26562</v>
      </c>
      <c r="Q395" s="21">
        <f>P395/O395%</f>
        <v>46.93845093569422</v>
      </c>
      <c r="R395" s="22">
        <f>L395+O395</f>
        <v>98172</v>
      </c>
      <c r="S395" s="15">
        <f>M395+P395</f>
        <v>49588</v>
      </c>
      <c r="T395" s="21">
        <f>S395/R395%</f>
        <v>50.511347431039397</v>
      </c>
      <c r="U395" s="21">
        <f>Q395-H395</f>
        <v>-8.0722408518570745</v>
      </c>
      <c r="V395" s="21">
        <f>Q395-K395</f>
        <v>-10.235119366728028</v>
      </c>
      <c r="W395" s="20">
        <f>Q395-N395</f>
        <v>-8.4351392333652555</v>
      </c>
    </row>
    <row r="396" spans="1:24" thickBot="1" x14ac:dyDescent="0.25">
      <c r="A396" s="18"/>
      <c r="B396" s="17"/>
      <c r="C396" s="19"/>
      <c r="D396" s="13" t="s">
        <v>793</v>
      </c>
      <c r="E396" s="13" t="s">
        <v>4</v>
      </c>
      <c r="F396" s="19"/>
      <c r="G396" s="10">
        <v>14728</v>
      </c>
      <c r="H396" s="13">
        <f>G396/F395%</f>
        <v>42.559093798763222</v>
      </c>
      <c r="I396" s="19"/>
      <c r="J396" s="10">
        <v>2733</v>
      </c>
      <c r="K396" s="13">
        <f>J396/I395%</f>
        <v>39.171563709330663</v>
      </c>
      <c r="L396" s="19"/>
      <c r="M396" s="10">
        <f>G396+J396</f>
        <v>17461</v>
      </c>
      <c r="N396" s="13">
        <f>M396/L395%</f>
        <v>41.990717360459804</v>
      </c>
      <c r="O396" s="19"/>
      <c r="P396" s="10">
        <v>27949</v>
      </c>
      <c r="Q396" s="13">
        <f>P396/O395%</f>
        <v>49.389457315025886</v>
      </c>
      <c r="R396" s="19"/>
      <c r="S396" s="10">
        <f>M396+P396</f>
        <v>45410</v>
      </c>
      <c r="T396" s="13">
        <f>S396/R395%</f>
        <v>46.255551481074029</v>
      </c>
      <c r="U396" s="13">
        <f>Q396-H396</f>
        <v>6.8303635162626648</v>
      </c>
      <c r="V396" s="13">
        <f>Q396-K396</f>
        <v>10.217893605695224</v>
      </c>
      <c r="W396" s="12">
        <f>Q396-N396</f>
        <v>7.3987399545660821</v>
      </c>
    </row>
    <row r="397" spans="1:24" ht="15" x14ac:dyDescent="0.2">
      <c r="A397" s="18"/>
      <c r="B397" s="17"/>
      <c r="C397" s="16">
        <v>2016</v>
      </c>
      <c r="D397" s="13" t="s">
        <v>793</v>
      </c>
      <c r="E397" s="13" t="s">
        <v>2</v>
      </c>
      <c r="F397" s="14">
        <v>12051</v>
      </c>
      <c r="G397" s="10">
        <v>5871</v>
      </c>
      <c r="H397" s="13">
        <f>G397/F397%</f>
        <v>48.717948717948715</v>
      </c>
      <c r="I397" s="14">
        <v>4747</v>
      </c>
      <c r="J397" s="10">
        <v>2017</v>
      </c>
      <c r="K397" s="13">
        <f>J397/I397%</f>
        <v>42.489993680219087</v>
      </c>
      <c r="L397" s="14">
        <f>F397+I397</f>
        <v>16798</v>
      </c>
      <c r="M397" s="15">
        <f>G397+J397</f>
        <v>7888</v>
      </c>
      <c r="N397" s="13">
        <f>M397/L397%</f>
        <v>46.957971187046077</v>
      </c>
      <c r="O397" s="14">
        <v>60587</v>
      </c>
      <c r="P397" s="10">
        <v>30522</v>
      </c>
      <c r="Q397" s="13">
        <f>P397/O397%</f>
        <v>50.377143611665872</v>
      </c>
      <c r="R397" s="14">
        <f>L397+O397</f>
        <v>77385</v>
      </c>
      <c r="S397" s="10">
        <f>M397+P397</f>
        <v>38410</v>
      </c>
      <c r="T397" s="13">
        <f>S397/R397%</f>
        <v>49.634942172255606</v>
      </c>
      <c r="U397" s="13">
        <f>Q397-H397</f>
        <v>1.6591948937171566</v>
      </c>
      <c r="V397" s="13">
        <f>Q397-K397</f>
        <v>7.8871499314467854</v>
      </c>
      <c r="W397" s="12">
        <f>Q397-N397</f>
        <v>3.419172424619795</v>
      </c>
    </row>
    <row r="398" spans="1:24" thickBot="1" x14ac:dyDescent="0.25">
      <c r="A398" s="11"/>
      <c r="B398" s="9"/>
      <c r="C398" s="9"/>
      <c r="D398" s="7" t="s">
        <v>792</v>
      </c>
      <c r="E398" s="7" t="s">
        <v>0</v>
      </c>
      <c r="F398" s="9"/>
      <c r="G398" s="8">
        <v>4489</v>
      </c>
      <c r="H398" s="7">
        <f>G398/F397%</f>
        <v>37.250020745166374</v>
      </c>
      <c r="I398" s="9"/>
      <c r="J398" s="8">
        <v>1831</v>
      </c>
      <c r="K398" s="7">
        <f>J398/I397%</f>
        <v>38.571729513376873</v>
      </c>
      <c r="L398" s="9"/>
      <c r="M398" s="10">
        <f>G398+J398</f>
        <v>6320</v>
      </c>
      <c r="N398" s="7">
        <f>M398/L397%</f>
        <v>37.623526610310755</v>
      </c>
      <c r="O398" s="9"/>
      <c r="P398" s="8">
        <v>19596</v>
      </c>
      <c r="Q398" s="7">
        <f>P398/O397%</f>
        <v>32.343572053410796</v>
      </c>
      <c r="R398" s="9"/>
      <c r="S398" s="8">
        <f>M398+P398</f>
        <v>25916</v>
      </c>
      <c r="T398" s="7">
        <f>S398/R397%</f>
        <v>33.489694385216772</v>
      </c>
      <c r="U398" s="7">
        <f>Q398-H398</f>
        <v>-4.9064486917555783</v>
      </c>
      <c r="V398" s="7">
        <f>Q398-K398</f>
        <v>-6.2281574599660772</v>
      </c>
      <c r="W398" s="6">
        <f>Q398-N398</f>
        <v>-5.2799545568999591</v>
      </c>
    </row>
    <row r="399" spans="1:24" ht="15" x14ac:dyDescent="0.2">
      <c r="A399" s="25" t="s">
        <v>791</v>
      </c>
      <c r="B399" s="24" t="s">
        <v>790</v>
      </c>
      <c r="C399" s="23">
        <v>2020</v>
      </c>
      <c r="D399" s="21" t="s">
        <v>789</v>
      </c>
      <c r="E399" s="21" t="s">
        <v>0</v>
      </c>
      <c r="F399" s="22">
        <v>26254</v>
      </c>
      <c r="G399" s="15">
        <v>15444</v>
      </c>
      <c r="H399" s="21">
        <f>G399/F399%</f>
        <v>58.82532185571722</v>
      </c>
      <c r="I399" s="22">
        <v>9499</v>
      </c>
      <c r="J399" s="15">
        <v>5374</v>
      </c>
      <c r="K399" s="21">
        <f>J399/I399%</f>
        <v>56.574376250131593</v>
      </c>
      <c r="L399" s="22">
        <f>F399+I399</f>
        <v>35753</v>
      </c>
      <c r="M399" s="15">
        <f>G399+J399</f>
        <v>20818</v>
      </c>
      <c r="N399" s="21">
        <f>M399/L399%</f>
        <v>58.227281626716646</v>
      </c>
      <c r="O399" s="22">
        <v>75669</v>
      </c>
      <c r="P399" s="15">
        <v>37585</v>
      </c>
      <c r="Q399" s="21">
        <f>P399/O399%</f>
        <v>49.670274484927774</v>
      </c>
      <c r="R399" s="22">
        <f>L399+O399</f>
        <v>111422</v>
      </c>
      <c r="S399" s="15">
        <f>M399+P399</f>
        <v>58403</v>
      </c>
      <c r="T399" s="21">
        <f>S399/R399%</f>
        <v>52.416039920302993</v>
      </c>
      <c r="U399" s="21">
        <f>Q399-H399</f>
        <v>-9.1550473707894469</v>
      </c>
      <c r="V399" s="21">
        <f>Q399-K399</f>
        <v>-6.9041017652038192</v>
      </c>
      <c r="W399" s="20">
        <f>Q399-N399</f>
        <v>-8.5570071417888727</v>
      </c>
    </row>
    <row r="400" spans="1:24" thickBot="1" x14ac:dyDescent="0.25">
      <c r="A400" s="18"/>
      <c r="B400" s="17"/>
      <c r="C400" s="19"/>
      <c r="D400" s="13" t="s">
        <v>788</v>
      </c>
      <c r="E400" s="13" t="s">
        <v>4</v>
      </c>
      <c r="F400" s="19"/>
      <c r="G400" s="10">
        <v>8585</v>
      </c>
      <c r="H400" s="13">
        <f>G400/F399%</f>
        <v>32.699779081282848</v>
      </c>
      <c r="I400" s="19"/>
      <c r="J400" s="10">
        <v>3015</v>
      </c>
      <c r="K400" s="13">
        <f>J400/I399%</f>
        <v>31.740183177176547</v>
      </c>
      <c r="L400" s="19"/>
      <c r="M400" s="10">
        <f>G400+J400</f>
        <v>11600</v>
      </c>
      <c r="N400" s="13">
        <f>M400/L399%</f>
        <v>32.444829804491931</v>
      </c>
      <c r="O400" s="19"/>
      <c r="P400" s="10">
        <v>30942</v>
      </c>
      <c r="Q400" s="13">
        <f>P400/O399%</f>
        <v>40.891250049557939</v>
      </c>
      <c r="R400" s="19"/>
      <c r="S400" s="10">
        <f>M400+P400</f>
        <v>42542</v>
      </c>
      <c r="T400" s="13">
        <f>S400/R399%</f>
        <v>38.180969646927892</v>
      </c>
      <c r="U400" s="13">
        <f>Q400-H400</f>
        <v>8.191470968275091</v>
      </c>
      <c r="V400" s="13">
        <f>Q400-K400</f>
        <v>9.1510668723813922</v>
      </c>
      <c r="W400" s="12">
        <f>Q400-N400</f>
        <v>8.4464202450660082</v>
      </c>
    </row>
    <row r="401" spans="1:23" ht="15" x14ac:dyDescent="0.2">
      <c r="A401" s="18"/>
      <c r="B401" s="17"/>
      <c r="C401" s="16">
        <v>2016</v>
      </c>
      <c r="D401" s="13" t="s">
        <v>787</v>
      </c>
      <c r="E401" s="13" t="s">
        <v>2</v>
      </c>
      <c r="F401" s="14">
        <v>12965</v>
      </c>
      <c r="G401" s="10">
        <v>5179</v>
      </c>
      <c r="H401" s="13">
        <f>G401/F401%</f>
        <v>39.946008484381025</v>
      </c>
      <c r="I401" s="14">
        <v>6084</v>
      </c>
      <c r="J401" s="10">
        <v>2237</v>
      </c>
      <c r="K401" s="13">
        <f>J401/I401%</f>
        <v>36.768573307034842</v>
      </c>
      <c r="L401" s="14">
        <f>F401+I401</f>
        <v>19049</v>
      </c>
      <c r="M401" s="15">
        <f>G401+J401</f>
        <v>7416</v>
      </c>
      <c r="N401" s="13">
        <f>M401/L401%</f>
        <v>38.931177489631999</v>
      </c>
      <c r="O401" s="14">
        <v>65664</v>
      </c>
      <c r="P401" s="10">
        <v>26592</v>
      </c>
      <c r="Q401" s="13">
        <f>P401/O401%</f>
        <v>40.497076023391813</v>
      </c>
      <c r="R401" s="14">
        <f>L401+O401</f>
        <v>84713</v>
      </c>
      <c r="S401" s="10">
        <f>M401+P401</f>
        <v>34008</v>
      </c>
      <c r="T401" s="13">
        <f>S401/R401%</f>
        <v>40.144960041552068</v>
      </c>
      <c r="U401" s="13">
        <f>Q401-H401</f>
        <v>0.55106753901078775</v>
      </c>
      <c r="V401" s="13">
        <f>Q401-K401</f>
        <v>3.7285027163569708</v>
      </c>
      <c r="W401" s="12">
        <f>Q401-N401</f>
        <v>1.5658985337598139</v>
      </c>
    </row>
    <row r="402" spans="1:23" thickBot="1" x14ac:dyDescent="0.25">
      <c r="A402" s="11"/>
      <c r="B402" s="9"/>
      <c r="C402" s="9"/>
      <c r="D402" s="7" t="s">
        <v>211</v>
      </c>
      <c r="E402" s="7" t="s">
        <v>0</v>
      </c>
      <c r="F402" s="9"/>
      <c r="G402" s="8">
        <v>7645</v>
      </c>
      <c r="H402" s="7">
        <f>G402/F401%</f>
        <v>58.966448129579632</v>
      </c>
      <c r="I402" s="9"/>
      <c r="J402" s="8">
        <v>3726</v>
      </c>
      <c r="K402" s="7">
        <f>J402/I401%</f>
        <v>61.242603550295854</v>
      </c>
      <c r="L402" s="9"/>
      <c r="M402" s="10">
        <f>G402+J402</f>
        <v>11371</v>
      </c>
      <c r="N402" s="7">
        <f>M402/L401%</f>
        <v>59.693422226888551</v>
      </c>
      <c r="O402" s="9"/>
      <c r="P402" s="8">
        <v>38142</v>
      </c>
      <c r="Q402" s="7">
        <f>P402/O401%</f>
        <v>58.086622807017548</v>
      </c>
      <c r="R402" s="9"/>
      <c r="S402" s="8">
        <f>M402+P402</f>
        <v>49513</v>
      </c>
      <c r="T402" s="7">
        <f>S402/R401%</f>
        <v>58.447935972046793</v>
      </c>
      <c r="U402" s="7">
        <f>Q402-H402</f>
        <v>-0.87982532256208401</v>
      </c>
      <c r="V402" s="7">
        <f>Q402-K402</f>
        <v>-3.155980743278306</v>
      </c>
      <c r="W402" s="6">
        <f>Q402-N402</f>
        <v>-1.6067994198710025</v>
      </c>
    </row>
    <row r="403" spans="1:23" ht="15" x14ac:dyDescent="0.2">
      <c r="A403" s="25" t="s">
        <v>786</v>
      </c>
      <c r="B403" s="24" t="s">
        <v>785</v>
      </c>
      <c r="C403" s="23">
        <v>2020</v>
      </c>
      <c r="D403" s="21" t="s">
        <v>784</v>
      </c>
      <c r="E403" s="21" t="s">
        <v>0</v>
      </c>
      <c r="F403" s="22">
        <v>32480</v>
      </c>
      <c r="G403" s="15">
        <v>19119</v>
      </c>
      <c r="H403" s="21">
        <f>G403/F403%</f>
        <v>58.86391625615763</v>
      </c>
      <c r="I403" s="22">
        <v>10728</v>
      </c>
      <c r="J403" s="15">
        <v>6351</v>
      </c>
      <c r="K403" s="21">
        <f>J403/I403%</f>
        <v>59.20022371364653</v>
      </c>
      <c r="L403" s="22">
        <f>F403+I403</f>
        <v>43208</v>
      </c>
      <c r="M403" s="15">
        <f>G403+J403</f>
        <v>25470</v>
      </c>
      <c r="N403" s="21">
        <f>M403/L403%</f>
        <v>58.947417144973159</v>
      </c>
      <c r="O403" s="22">
        <v>75006</v>
      </c>
      <c r="P403" s="15">
        <v>37511</v>
      </c>
      <c r="Q403" s="21">
        <f>P403/O403%</f>
        <v>50.010665813401602</v>
      </c>
      <c r="R403" s="22">
        <f>L403+O403</f>
        <v>118214</v>
      </c>
      <c r="S403" s="15">
        <f>M403+P403</f>
        <v>62981</v>
      </c>
      <c r="T403" s="21">
        <f>S403/R403%</f>
        <v>53.277107618386985</v>
      </c>
      <c r="U403" s="21">
        <f>Q403-H403</f>
        <v>-8.8532504427560283</v>
      </c>
      <c r="V403" s="21">
        <f>Q403-K403</f>
        <v>-9.1895579002449281</v>
      </c>
      <c r="W403" s="20">
        <f>Q403-N403</f>
        <v>-8.936751331571557</v>
      </c>
    </row>
    <row r="404" spans="1:23" thickBot="1" x14ac:dyDescent="0.25">
      <c r="A404" s="18"/>
      <c r="B404" s="17"/>
      <c r="C404" s="19"/>
      <c r="D404" s="13" t="s">
        <v>783</v>
      </c>
      <c r="E404" s="13" t="s">
        <v>4</v>
      </c>
      <c r="F404" s="19"/>
      <c r="G404" s="10">
        <v>12672</v>
      </c>
      <c r="H404" s="13">
        <f>G404/F403%</f>
        <v>39.014778325123153</v>
      </c>
      <c r="I404" s="19"/>
      <c r="J404" s="10">
        <v>3964</v>
      </c>
      <c r="K404" s="13">
        <f>J404/I403%</f>
        <v>36.950037285607756</v>
      </c>
      <c r="L404" s="19"/>
      <c r="M404" s="10">
        <f>G404+J404</f>
        <v>16636</v>
      </c>
      <c r="N404" s="13">
        <f>M404/L403%</f>
        <v>38.502129235326791</v>
      </c>
      <c r="O404" s="19"/>
      <c r="P404" s="10">
        <v>35415</v>
      </c>
      <c r="Q404" s="13">
        <f>P404/O403%</f>
        <v>47.216222702183828</v>
      </c>
      <c r="R404" s="19"/>
      <c r="S404" s="10">
        <f>M404+P404</f>
        <v>52051</v>
      </c>
      <c r="T404" s="13">
        <f>S404/R403%</f>
        <v>44.031163821543977</v>
      </c>
      <c r="U404" s="13">
        <f>Q404-H404</f>
        <v>8.2014443770606746</v>
      </c>
      <c r="V404" s="13">
        <f>Q404-K404</f>
        <v>10.266185416576072</v>
      </c>
      <c r="W404" s="12">
        <f>Q404-N404</f>
        <v>8.7140934668570367</v>
      </c>
    </row>
    <row r="405" spans="1:23" ht="15" x14ac:dyDescent="0.2">
      <c r="A405" s="18"/>
      <c r="B405" s="17"/>
      <c r="C405" s="16">
        <v>2016</v>
      </c>
      <c r="D405" s="13" t="s">
        <v>783</v>
      </c>
      <c r="E405" s="13" t="s">
        <v>2</v>
      </c>
      <c r="F405" s="14">
        <v>10816</v>
      </c>
      <c r="G405" s="10">
        <v>5266</v>
      </c>
      <c r="H405" s="13">
        <f>G405/F405%</f>
        <v>48.687130177514796</v>
      </c>
      <c r="I405" s="14">
        <v>5502</v>
      </c>
      <c r="J405" s="10">
        <v>2154</v>
      </c>
      <c r="K405" s="13">
        <f>J405/I405%</f>
        <v>39.149400218102507</v>
      </c>
      <c r="L405" s="14">
        <f>F405+I405</f>
        <v>16318</v>
      </c>
      <c r="M405" s="15">
        <f>G405+J405</f>
        <v>7420</v>
      </c>
      <c r="N405" s="13">
        <f>M405/L405%</f>
        <v>45.471258732687829</v>
      </c>
      <c r="O405" s="14">
        <v>56863</v>
      </c>
      <c r="P405" s="10">
        <v>26450</v>
      </c>
      <c r="Q405" s="13">
        <f>P405/O405%</f>
        <v>46.515308724478132</v>
      </c>
      <c r="R405" s="14">
        <f>L405+O405</f>
        <v>73181</v>
      </c>
      <c r="S405" s="10">
        <f>M405+P405</f>
        <v>33870</v>
      </c>
      <c r="T405" s="13">
        <f>S405/R405%</f>
        <v>46.282505021795281</v>
      </c>
      <c r="U405" s="13">
        <f>Q405-H405</f>
        <v>-2.1718214530366637</v>
      </c>
      <c r="V405" s="13">
        <f>Q405-K405</f>
        <v>7.3659085063756251</v>
      </c>
      <c r="W405" s="12">
        <f>Q405-N405</f>
        <v>1.0440499917903026</v>
      </c>
    </row>
    <row r="406" spans="1:23" thickBot="1" x14ac:dyDescent="0.25">
      <c r="A406" s="11"/>
      <c r="B406" s="9"/>
      <c r="C406" s="9"/>
      <c r="D406" s="7" t="s">
        <v>782</v>
      </c>
      <c r="E406" s="7" t="s">
        <v>0</v>
      </c>
      <c r="F406" s="9"/>
      <c r="G406" s="8">
        <v>4239</v>
      </c>
      <c r="H406" s="7">
        <f>G406/F405%</f>
        <v>39.191937869822489</v>
      </c>
      <c r="I406" s="9"/>
      <c r="J406" s="8">
        <v>5418</v>
      </c>
      <c r="K406" s="7">
        <f>J406/I405%</f>
        <v>98.473282442748086</v>
      </c>
      <c r="L406" s="9"/>
      <c r="M406" s="10">
        <f>G406+J406</f>
        <v>9657</v>
      </c>
      <c r="N406" s="7">
        <f>M406/L405%</f>
        <v>59.180046574335087</v>
      </c>
      <c r="O406" s="9"/>
      <c r="P406" s="8">
        <v>23036</v>
      </c>
      <c r="Q406" s="7">
        <f>P406/O405%</f>
        <v>40.51140460404833</v>
      </c>
      <c r="R406" s="9"/>
      <c r="S406" s="8">
        <f>M406+P406</f>
        <v>32693</v>
      </c>
      <c r="T406" s="7">
        <f>S406/R405%</f>
        <v>44.674164058977063</v>
      </c>
      <c r="U406" s="7">
        <f>Q406-H406</f>
        <v>1.3194667342258413</v>
      </c>
      <c r="V406" s="7">
        <f>Q406-K406</f>
        <v>-57.961877838699756</v>
      </c>
      <c r="W406" s="6">
        <f>Q406-N406</f>
        <v>-18.668641970286757</v>
      </c>
    </row>
    <row r="407" spans="1:23" ht="15" x14ac:dyDescent="0.2">
      <c r="A407" s="25" t="s">
        <v>781</v>
      </c>
      <c r="B407" s="24" t="s">
        <v>780</v>
      </c>
      <c r="C407" s="23">
        <v>2020</v>
      </c>
      <c r="D407" s="21" t="s">
        <v>779</v>
      </c>
      <c r="E407" s="21" t="s">
        <v>0</v>
      </c>
      <c r="F407" s="22">
        <v>34680</v>
      </c>
      <c r="G407" s="15">
        <v>19217</v>
      </c>
      <c r="H407" s="21">
        <f>G407/F407%</f>
        <v>55.412341407151096</v>
      </c>
      <c r="I407" s="22">
        <v>12113</v>
      </c>
      <c r="J407" s="15">
        <v>6270</v>
      </c>
      <c r="K407" s="21">
        <f>J407/I407%</f>
        <v>51.762569140592753</v>
      </c>
      <c r="L407" s="22">
        <f>F407+I407</f>
        <v>46793</v>
      </c>
      <c r="M407" s="15">
        <f>G407+J407</f>
        <v>25487</v>
      </c>
      <c r="N407" s="21">
        <f>M407/L407%</f>
        <v>54.467548564956296</v>
      </c>
      <c r="O407" s="22">
        <v>72239</v>
      </c>
      <c r="P407" s="15">
        <v>33001</v>
      </c>
      <c r="Q407" s="21">
        <f>P407/O407%</f>
        <v>45.683079776851841</v>
      </c>
      <c r="R407" s="22">
        <f>L407+O407</f>
        <v>119032</v>
      </c>
      <c r="S407" s="15">
        <f>M407+P407</f>
        <v>58488</v>
      </c>
      <c r="T407" s="21">
        <f>S407/R407%</f>
        <v>49.136366691309902</v>
      </c>
      <c r="U407" s="21">
        <f>Q407-H407</f>
        <v>-9.7292616302992556</v>
      </c>
      <c r="V407" s="21">
        <f>Q407-K407</f>
        <v>-6.0794893637409118</v>
      </c>
      <c r="W407" s="20">
        <f>Q407-N407</f>
        <v>-8.784468788104455</v>
      </c>
    </row>
    <row r="408" spans="1:23" thickBot="1" x14ac:dyDescent="0.25">
      <c r="A408" s="18"/>
      <c r="B408" s="17"/>
      <c r="C408" s="19"/>
      <c r="D408" s="13" t="s">
        <v>778</v>
      </c>
      <c r="E408" s="13" t="s">
        <v>4</v>
      </c>
      <c r="F408" s="19"/>
      <c r="G408" s="10">
        <v>13206</v>
      </c>
      <c r="H408" s="13">
        <f>G408/F407%</f>
        <v>38.079584775086502</v>
      </c>
      <c r="I408" s="19"/>
      <c r="J408" s="10">
        <v>4898</v>
      </c>
      <c r="K408" s="13">
        <f>J408/I407%</f>
        <v>40.435895319078675</v>
      </c>
      <c r="L408" s="19"/>
      <c r="M408" s="10">
        <f>G408+J408</f>
        <v>18104</v>
      </c>
      <c r="N408" s="13">
        <f>M408/L407%</f>
        <v>38.689547581903277</v>
      </c>
      <c r="O408" s="19"/>
      <c r="P408" s="10">
        <v>34041</v>
      </c>
      <c r="Q408" s="13">
        <f>P408/O407%</f>
        <v>47.122745331469154</v>
      </c>
      <c r="R408" s="19"/>
      <c r="S408" s="10">
        <f>M408+P408</f>
        <v>52145</v>
      </c>
      <c r="T408" s="13">
        <f>S408/R407%</f>
        <v>43.807547550238596</v>
      </c>
      <c r="U408" s="13">
        <f>Q408-H408</f>
        <v>9.0431605563826523</v>
      </c>
      <c r="V408" s="13">
        <f>Q408-K408</f>
        <v>6.6868500123904795</v>
      </c>
      <c r="W408" s="12">
        <f>Q408-N408</f>
        <v>8.4331977495658776</v>
      </c>
    </row>
    <row r="409" spans="1:23" ht="15" x14ac:dyDescent="0.2">
      <c r="A409" s="18"/>
      <c r="B409" s="17"/>
      <c r="C409" s="16">
        <v>2016</v>
      </c>
      <c r="D409" s="13" t="s">
        <v>777</v>
      </c>
      <c r="E409" s="13" t="s">
        <v>2</v>
      </c>
      <c r="F409" s="14">
        <v>10730</v>
      </c>
      <c r="G409" s="10">
        <v>5503</v>
      </c>
      <c r="H409" s="13">
        <f>G409/F409%</f>
        <v>51.286113699906807</v>
      </c>
      <c r="I409" s="14">
        <v>6317</v>
      </c>
      <c r="J409" s="10">
        <v>2866</v>
      </c>
      <c r="K409" s="13">
        <f>J409/I409%</f>
        <v>45.369637486148484</v>
      </c>
      <c r="L409" s="14">
        <f>F409+I409</f>
        <v>17047</v>
      </c>
      <c r="M409" s="15">
        <f>G409+J409</f>
        <v>8369</v>
      </c>
      <c r="N409" s="13">
        <f>M409/L409%</f>
        <v>49.09368217281633</v>
      </c>
      <c r="O409" s="14">
        <v>60859</v>
      </c>
      <c r="P409" s="10">
        <v>31834</v>
      </c>
      <c r="Q409" s="13">
        <f>P409/O409%</f>
        <v>52.307793424144329</v>
      </c>
      <c r="R409" s="14">
        <f>L409+O409</f>
        <v>77906</v>
      </c>
      <c r="S409" s="10">
        <f>M409+P409</f>
        <v>40203</v>
      </c>
      <c r="T409" s="13">
        <f>S409/R409%</f>
        <v>51.60449772803122</v>
      </c>
      <c r="U409" s="13">
        <f>Q409-H409</f>
        <v>1.0216797242375222</v>
      </c>
      <c r="V409" s="13">
        <f>Q409-K409</f>
        <v>6.9381559379958446</v>
      </c>
      <c r="W409" s="12">
        <f>Q409-N409</f>
        <v>3.2141112513279992</v>
      </c>
    </row>
    <row r="410" spans="1:23" thickBot="1" x14ac:dyDescent="0.25">
      <c r="A410" s="11"/>
      <c r="B410" s="9"/>
      <c r="C410" s="9"/>
      <c r="D410" s="7" t="s">
        <v>776</v>
      </c>
      <c r="E410" s="7" t="s">
        <v>0</v>
      </c>
      <c r="F410" s="9"/>
      <c r="G410" s="8">
        <v>3931</v>
      </c>
      <c r="H410" s="7">
        <f>G410/F409%</f>
        <v>36.635601118359737</v>
      </c>
      <c r="I410" s="9"/>
      <c r="J410" s="8">
        <v>2677</v>
      </c>
      <c r="K410" s="7">
        <f>J410/I409%</f>
        <v>42.37771093873674</v>
      </c>
      <c r="L410" s="9"/>
      <c r="M410" s="10">
        <f>G410+J410</f>
        <v>6608</v>
      </c>
      <c r="N410" s="7">
        <f>M410/L409%</f>
        <v>38.76341878336364</v>
      </c>
      <c r="O410" s="9"/>
      <c r="P410" s="8">
        <v>21561</v>
      </c>
      <c r="Q410" s="7">
        <f>P410/O409%</f>
        <v>35.427792109630452</v>
      </c>
      <c r="R410" s="9"/>
      <c r="S410" s="8">
        <f>M410+P410</f>
        <v>28169</v>
      </c>
      <c r="T410" s="7">
        <f>S410/R409%</f>
        <v>36.157677200729083</v>
      </c>
      <c r="U410" s="7">
        <f>Q410-H410</f>
        <v>-1.207809008729285</v>
      </c>
      <c r="V410" s="7">
        <f>Q410-K410</f>
        <v>-6.9499188291062879</v>
      </c>
      <c r="W410" s="6">
        <f>Q410-N410</f>
        <v>-3.3356266737331879</v>
      </c>
    </row>
    <row r="411" spans="1:23" ht="15" x14ac:dyDescent="0.2">
      <c r="A411" s="25" t="s">
        <v>775</v>
      </c>
      <c r="B411" s="24" t="s">
        <v>774</v>
      </c>
      <c r="C411" s="23">
        <v>2020</v>
      </c>
      <c r="D411" s="21" t="s">
        <v>771</v>
      </c>
      <c r="E411" s="21" t="s">
        <v>0</v>
      </c>
      <c r="F411" s="22">
        <v>40080</v>
      </c>
      <c r="G411" s="15">
        <v>28347</v>
      </c>
      <c r="H411" s="21">
        <f>G411/F411%</f>
        <v>70.726047904191617</v>
      </c>
      <c r="I411" s="22">
        <v>14522</v>
      </c>
      <c r="J411" s="15">
        <v>9507</v>
      </c>
      <c r="K411" s="21">
        <f>J411/I411%</f>
        <v>65.466189230133594</v>
      </c>
      <c r="L411" s="22">
        <f>F411+I411</f>
        <v>54602</v>
      </c>
      <c r="M411" s="15">
        <f>G411+J411</f>
        <v>37854</v>
      </c>
      <c r="N411" s="21">
        <f>M411/L411%</f>
        <v>69.327130874326954</v>
      </c>
      <c r="O411" s="22">
        <v>99368</v>
      </c>
      <c r="P411" s="15">
        <v>60517</v>
      </c>
      <c r="Q411" s="21">
        <f>P411/O411%</f>
        <v>60.901900008050887</v>
      </c>
      <c r="R411" s="22">
        <f>L411+O411</f>
        <v>153970</v>
      </c>
      <c r="S411" s="15">
        <f>M411+P411</f>
        <v>98371</v>
      </c>
      <c r="T411" s="21">
        <f>S411/R411%</f>
        <v>63.88971877638501</v>
      </c>
      <c r="U411" s="21">
        <f>Q411-H411</f>
        <v>-9.8241478961407296</v>
      </c>
      <c r="V411" s="21">
        <f>Q411-K411</f>
        <v>-4.5642892220827065</v>
      </c>
      <c r="W411" s="20">
        <f>Q411-N411</f>
        <v>-8.4252308662760669</v>
      </c>
    </row>
    <row r="412" spans="1:23" thickBot="1" x14ac:dyDescent="0.25">
      <c r="A412" s="18"/>
      <c r="B412" s="17"/>
      <c r="C412" s="19"/>
      <c r="D412" s="13" t="s">
        <v>773</v>
      </c>
      <c r="E412" s="13" t="s">
        <v>4</v>
      </c>
      <c r="F412" s="19"/>
      <c r="G412" s="10">
        <v>11181</v>
      </c>
      <c r="H412" s="13">
        <f>G412/F411%</f>
        <v>27.896706586826348</v>
      </c>
      <c r="I412" s="19"/>
      <c r="J412" s="10">
        <v>4623</v>
      </c>
      <c r="K412" s="13">
        <f>J412/I411%</f>
        <v>31.834458063627601</v>
      </c>
      <c r="L412" s="19"/>
      <c r="M412" s="10">
        <f>G412+J412</f>
        <v>15804</v>
      </c>
      <c r="N412" s="13">
        <f>M412/L411%</f>
        <v>28.943994725467931</v>
      </c>
      <c r="O412" s="19"/>
      <c r="P412" s="10">
        <v>36897</v>
      </c>
      <c r="Q412" s="13">
        <f>P412/O411%</f>
        <v>37.131672168102412</v>
      </c>
      <c r="R412" s="19"/>
      <c r="S412" s="10">
        <f>M412+P412</f>
        <v>52701</v>
      </c>
      <c r="T412" s="13">
        <f>S412/R411%</f>
        <v>34.228096382412154</v>
      </c>
      <c r="U412" s="13">
        <f>Q412-H412</f>
        <v>9.2349655812760645</v>
      </c>
      <c r="V412" s="13">
        <f>Q412-K412</f>
        <v>5.2972141044748113</v>
      </c>
      <c r="W412" s="12">
        <f>Q412-N412</f>
        <v>8.1876774426344809</v>
      </c>
    </row>
    <row r="413" spans="1:23" ht="15" x14ac:dyDescent="0.2">
      <c r="A413" s="18"/>
      <c r="B413" s="17"/>
      <c r="C413" s="16">
        <v>2016</v>
      </c>
      <c r="D413" s="13" t="s">
        <v>772</v>
      </c>
      <c r="E413" s="13" t="s">
        <v>2</v>
      </c>
      <c r="F413" s="14">
        <v>10472</v>
      </c>
      <c r="G413" s="10">
        <v>2574</v>
      </c>
      <c r="H413" s="13">
        <f>G413/F413%</f>
        <v>24.579831932773111</v>
      </c>
      <c r="I413" s="14">
        <v>5041</v>
      </c>
      <c r="J413" s="10">
        <v>1455</v>
      </c>
      <c r="K413" s="13">
        <f>J413/I413%</f>
        <v>28.863320769688556</v>
      </c>
      <c r="L413" s="14">
        <f>F413+I413</f>
        <v>15513</v>
      </c>
      <c r="M413" s="15">
        <f>G413+J413</f>
        <v>4029</v>
      </c>
      <c r="N413" s="13">
        <f>M413/L413%</f>
        <v>25.971765615935023</v>
      </c>
      <c r="O413" s="14">
        <v>68162</v>
      </c>
      <c r="P413" s="10">
        <v>17676</v>
      </c>
      <c r="Q413" s="13">
        <f>P413/O413%</f>
        <v>25.932337666148292</v>
      </c>
      <c r="R413" s="14">
        <f>L413+O413</f>
        <v>83675</v>
      </c>
      <c r="S413" s="10">
        <f>M413+P413</f>
        <v>21705</v>
      </c>
      <c r="T413" s="13">
        <f>S413/R413%</f>
        <v>25.939647445473557</v>
      </c>
      <c r="U413" s="13">
        <f>Q413-H413</f>
        <v>1.3525057333751818</v>
      </c>
      <c r="V413" s="13">
        <f>Q413-K413</f>
        <v>-2.9309831035402638</v>
      </c>
      <c r="W413" s="12">
        <f>Q413-N413</f>
        <v>-3.942794978673092E-2</v>
      </c>
    </row>
    <row r="414" spans="1:23" thickBot="1" x14ac:dyDescent="0.25">
      <c r="A414" s="11"/>
      <c r="B414" s="9"/>
      <c r="C414" s="9"/>
      <c r="D414" s="7" t="s">
        <v>771</v>
      </c>
      <c r="E414" s="7" t="s">
        <v>0</v>
      </c>
      <c r="F414" s="9"/>
      <c r="G414" s="8">
        <v>5820</v>
      </c>
      <c r="H414" s="7">
        <f>G414/F413%</f>
        <v>55.576776165011459</v>
      </c>
      <c r="I414" s="9"/>
      <c r="J414" s="8">
        <v>2458</v>
      </c>
      <c r="K414" s="7">
        <f>J414/I413%</f>
        <v>48.760166633604449</v>
      </c>
      <c r="L414" s="9"/>
      <c r="M414" s="10">
        <f>G414+J414</f>
        <v>8278</v>
      </c>
      <c r="N414" s="7">
        <f>M414/L413%</f>
        <v>53.361696641526464</v>
      </c>
      <c r="O414" s="9"/>
      <c r="P414" s="8">
        <v>35377</v>
      </c>
      <c r="Q414" s="7">
        <f>P414/O413%</f>
        <v>51.901352659839795</v>
      </c>
      <c r="R414" s="9"/>
      <c r="S414" s="8">
        <f>M414+P414</f>
        <v>43655</v>
      </c>
      <c r="T414" s="7">
        <f>S414/R413%</f>
        <v>52.172094412907079</v>
      </c>
      <c r="U414" s="7">
        <f>Q414-H414</f>
        <v>-3.6754235051716648</v>
      </c>
      <c r="V414" s="7">
        <f>Q414-K414</f>
        <v>3.1411860262353457</v>
      </c>
      <c r="W414" s="6">
        <f>Q414-N414</f>
        <v>-1.4603439816866697</v>
      </c>
    </row>
    <row r="415" spans="1:23" ht="15" x14ac:dyDescent="0.2">
      <c r="A415" s="25" t="s">
        <v>770</v>
      </c>
      <c r="B415" s="24" t="s">
        <v>769</v>
      </c>
      <c r="C415" s="23">
        <v>2020</v>
      </c>
      <c r="D415" s="21" t="s">
        <v>766</v>
      </c>
      <c r="E415" s="21" t="s">
        <v>0</v>
      </c>
      <c r="F415" s="22">
        <v>37901</v>
      </c>
      <c r="G415" s="15">
        <v>26451</v>
      </c>
      <c r="H415" s="21">
        <f>G415/F415%</f>
        <v>69.789715310941659</v>
      </c>
      <c r="I415" s="22">
        <v>12862</v>
      </c>
      <c r="J415" s="15">
        <v>8506</v>
      </c>
      <c r="K415" s="21">
        <f>J415/I415%</f>
        <v>66.132794277717309</v>
      </c>
      <c r="L415" s="22">
        <f>F415+I415</f>
        <v>50763</v>
      </c>
      <c r="M415" s="15">
        <f>G415+J415</f>
        <v>34957</v>
      </c>
      <c r="N415" s="21">
        <f>M415/L415%</f>
        <v>68.863148356086128</v>
      </c>
      <c r="O415" s="22">
        <v>88092</v>
      </c>
      <c r="P415" s="15">
        <v>53555</v>
      </c>
      <c r="Q415" s="21">
        <f>P415/O415%</f>
        <v>60.794396767016302</v>
      </c>
      <c r="R415" s="22">
        <f>L415+O415</f>
        <v>138855</v>
      </c>
      <c r="S415" s="15">
        <f>M415+P415</f>
        <v>88512</v>
      </c>
      <c r="T415" s="21">
        <f>S415/R415%</f>
        <v>63.744193583234313</v>
      </c>
      <c r="U415" s="21">
        <f>Q415-H415</f>
        <v>-8.9953185439253573</v>
      </c>
      <c r="V415" s="21">
        <f>Q415-K415</f>
        <v>-5.3383975107010073</v>
      </c>
      <c r="W415" s="20">
        <f>Q415-N415</f>
        <v>-8.0687515890698265</v>
      </c>
    </row>
    <row r="416" spans="1:23" thickBot="1" x14ac:dyDescent="0.25">
      <c r="A416" s="18"/>
      <c r="B416" s="17"/>
      <c r="C416" s="19"/>
      <c r="D416" s="13" t="s">
        <v>768</v>
      </c>
      <c r="E416" s="13" t="s">
        <v>4</v>
      </c>
      <c r="F416" s="19"/>
      <c r="G416" s="10">
        <v>10846</v>
      </c>
      <c r="H416" s="13">
        <f>G416/F415%</f>
        <v>28.61665919105037</v>
      </c>
      <c r="I416" s="19"/>
      <c r="J416" s="10">
        <v>3851</v>
      </c>
      <c r="K416" s="13">
        <f>J416/I415%</f>
        <v>29.940911211320167</v>
      </c>
      <c r="L416" s="19"/>
      <c r="M416" s="10">
        <f>G416+J416</f>
        <v>14697</v>
      </c>
      <c r="N416" s="13">
        <f>M416/L415%</f>
        <v>28.952189586903849</v>
      </c>
      <c r="O416" s="19"/>
      <c r="P416" s="10">
        <v>32550</v>
      </c>
      <c r="Q416" s="13">
        <f>P416/O415%</f>
        <v>36.950006811061165</v>
      </c>
      <c r="R416" s="19"/>
      <c r="S416" s="10">
        <f>M416+P416</f>
        <v>47247</v>
      </c>
      <c r="T416" s="13">
        <f>S416/R415%</f>
        <v>34.026142378740417</v>
      </c>
      <c r="U416" s="13">
        <f>Q416-H416</f>
        <v>8.3333476200107945</v>
      </c>
      <c r="V416" s="13">
        <f>Q416-K416</f>
        <v>7.0090955997409985</v>
      </c>
      <c r="W416" s="12">
        <f>Q416-N416</f>
        <v>7.9978172241573162</v>
      </c>
    </row>
    <row r="417" spans="1:23" ht="15" x14ac:dyDescent="0.2">
      <c r="A417" s="18"/>
      <c r="B417" s="17"/>
      <c r="C417" s="16">
        <v>2016</v>
      </c>
      <c r="D417" s="13" t="s">
        <v>767</v>
      </c>
      <c r="E417" s="13" t="s">
        <v>2</v>
      </c>
      <c r="F417" s="14">
        <v>11073</v>
      </c>
      <c r="G417" s="10">
        <v>3630</v>
      </c>
      <c r="H417" s="13">
        <f>G417/F417%</f>
        <v>32.782443782172855</v>
      </c>
      <c r="I417" s="14">
        <v>6213</v>
      </c>
      <c r="J417" s="10">
        <v>1885</v>
      </c>
      <c r="K417" s="13">
        <f>J417/I417%</f>
        <v>30.339610494125221</v>
      </c>
      <c r="L417" s="14">
        <f>F417+I417</f>
        <v>17286</v>
      </c>
      <c r="M417" s="15">
        <f>G417+J417</f>
        <v>5515</v>
      </c>
      <c r="N417" s="13">
        <f>M417/L417%</f>
        <v>31.904431331713521</v>
      </c>
      <c r="O417" s="14">
        <v>73819</v>
      </c>
      <c r="P417" s="10">
        <v>23526</v>
      </c>
      <c r="Q417" s="13">
        <f>P417/O417%</f>
        <v>31.86984380714992</v>
      </c>
      <c r="R417" s="14">
        <f>L417+O417</f>
        <v>91105</v>
      </c>
      <c r="S417" s="10">
        <f>M417+P417</f>
        <v>29041</v>
      </c>
      <c r="T417" s="13">
        <f>S417/R417%</f>
        <v>31.876406344327975</v>
      </c>
      <c r="U417" s="13">
        <f>Q417-H417</f>
        <v>-0.91259997502293544</v>
      </c>
      <c r="V417" s="13">
        <f>Q417-K417</f>
        <v>1.5302333130246986</v>
      </c>
      <c r="W417" s="12">
        <f>Q417-N417</f>
        <v>-3.458752456360159E-2</v>
      </c>
    </row>
    <row r="418" spans="1:23" thickBot="1" x14ac:dyDescent="0.25">
      <c r="A418" s="11"/>
      <c r="B418" s="9"/>
      <c r="C418" s="9"/>
      <c r="D418" s="7" t="s">
        <v>766</v>
      </c>
      <c r="E418" s="7" t="s">
        <v>0</v>
      </c>
      <c r="F418" s="9"/>
      <c r="G418" s="8">
        <v>5670</v>
      </c>
      <c r="H418" s="7">
        <f>G418/F417%</f>
        <v>51.205635329179081</v>
      </c>
      <c r="I418" s="9"/>
      <c r="J418" s="8">
        <v>3074</v>
      </c>
      <c r="K418" s="7">
        <f>J418/I417%</f>
        <v>49.476903267342664</v>
      </c>
      <c r="L418" s="9"/>
      <c r="M418" s="10">
        <f>G418+J418</f>
        <v>8744</v>
      </c>
      <c r="N418" s="7">
        <f>M418/L417%</f>
        <v>50.584287863010523</v>
      </c>
      <c r="O418" s="9"/>
      <c r="P418" s="8">
        <v>36823</v>
      </c>
      <c r="Q418" s="7">
        <f>P418/O417%</f>
        <v>49.882821495820856</v>
      </c>
      <c r="R418" s="9"/>
      <c r="S418" s="8">
        <f>M418+P418</f>
        <v>45567</v>
      </c>
      <c r="T418" s="7">
        <f>S418/R417%</f>
        <v>50.015915701662919</v>
      </c>
      <c r="U418" s="7">
        <f>Q418-H418</f>
        <v>-1.3228138333582251</v>
      </c>
      <c r="V418" s="7">
        <f>Q418-K418</f>
        <v>0.40591822847819259</v>
      </c>
      <c r="W418" s="6">
        <f>Q418-N418</f>
        <v>-0.70146636718966704</v>
      </c>
    </row>
    <row r="419" spans="1:23" ht="15" x14ac:dyDescent="0.2">
      <c r="A419" s="25" t="s">
        <v>765</v>
      </c>
      <c r="B419" s="24" t="s">
        <v>764</v>
      </c>
      <c r="C419" s="23">
        <v>2020</v>
      </c>
      <c r="D419" s="21" t="s">
        <v>761</v>
      </c>
      <c r="E419" s="21" t="s">
        <v>0</v>
      </c>
      <c r="F419" s="22">
        <v>25865</v>
      </c>
      <c r="G419" s="15">
        <v>15808</v>
      </c>
      <c r="H419" s="21">
        <f>G419/F419%</f>
        <v>61.117340034796065</v>
      </c>
      <c r="I419" s="22">
        <v>10103</v>
      </c>
      <c r="J419" s="15">
        <v>6231</v>
      </c>
      <c r="K419" s="21">
        <f>J419/I419%</f>
        <v>61.674750074235376</v>
      </c>
      <c r="L419" s="22">
        <f>F419+I419</f>
        <v>35968</v>
      </c>
      <c r="M419" s="15">
        <f>G419+J419</f>
        <v>22039</v>
      </c>
      <c r="N419" s="21">
        <f>M419/L419%</f>
        <v>61.273910142348754</v>
      </c>
      <c r="O419" s="22">
        <v>59461</v>
      </c>
      <c r="P419" s="15">
        <v>31008</v>
      </c>
      <c r="Q419" s="21">
        <f>P419/O419%</f>
        <v>52.14846706244429</v>
      </c>
      <c r="R419" s="22">
        <f>L419+O419</f>
        <v>95429</v>
      </c>
      <c r="S419" s="15">
        <f>M419+P419</f>
        <v>53047</v>
      </c>
      <c r="T419" s="21">
        <f>S419/R419%</f>
        <v>55.587924006329317</v>
      </c>
      <c r="U419" s="21">
        <f>Q419-H419</f>
        <v>-8.9688729723517753</v>
      </c>
      <c r="V419" s="21">
        <f>Q419-K419</f>
        <v>-9.5262830117910866</v>
      </c>
      <c r="W419" s="20">
        <f>Q419-N419</f>
        <v>-9.1254430799044641</v>
      </c>
    </row>
    <row r="420" spans="1:23" thickBot="1" x14ac:dyDescent="0.25">
      <c r="A420" s="18"/>
      <c r="B420" s="17"/>
      <c r="C420" s="19"/>
      <c r="D420" s="13" t="s">
        <v>763</v>
      </c>
      <c r="E420" s="13" t="s">
        <v>4</v>
      </c>
      <c r="F420" s="19"/>
      <c r="G420" s="10">
        <v>9644</v>
      </c>
      <c r="H420" s="13">
        <f>G420/F419%</f>
        <v>37.285907597138994</v>
      </c>
      <c r="I420" s="19"/>
      <c r="J420" s="10">
        <v>3572</v>
      </c>
      <c r="K420" s="13">
        <f>J420/I419%</f>
        <v>35.355834900524599</v>
      </c>
      <c r="L420" s="19"/>
      <c r="M420" s="10">
        <f>G420+J420</f>
        <v>13216</v>
      </c>
      <c r="N420" s="13">
        <f>M420/L419%</f>
        <v>36.743772241992879</v>
      </c>
      <c r="O420" s="19"/>
      <c r="P420" s="10">
        <v>27126</v>
      </c>
      <c r="Q420" s="13">
        <f>P420/O419%</f>
        <v>45.61981803198735</v>
      </c>
      <c r="R420" s="19"/>
      <c r="S420" s="10">
        <f>M420+P420</f>
        <v>40342</v>
      </c>
      <c r="T420" s="13">
        <f>S420/R419%</f>
        <v>42.274361043288728</v>
      </c>
      <c r="U420" s="13">
        <f>Q420-H420</f>
        <v>8.3339104348483559</v>
      </c>
      <c r="V420" s="13">
        <f>Q420-K420</f>
        <v>10.263983131462751</v>
      </c>
      <c r="W420" s="12">
        <f>Q420-N420</f>
        <v>8.8760457899944711</v>
      </c>
    </row>
    <row r="421" spans="1:23" ht="15" x14ac:dyDescent="0.2">
      <c r="A421" s="18"/>
      <c r="B421" s="17"/>
      <c r="C421" s="16">
        <v>2016</v>
      </c>
      <c r="D421" s="13" t="s">
        <v>762</v>
      </c>
      <c r="E421" s="13" t="s">
        <v>2</v>
      </c>
      <c r="F421" s="14">
        <v>6582</v>
      </c>
      <c r="G421" s="10">
        <v>3027</v>
      </c>
      <c r="H421" s="13">
        <f>G421/F421%</f>
        <v>45.989061075660899</v>
      </c>
      <c r="I421" s="14">
        <v>4805</v>
      </c>
      <c r="J421" s="10">
        <v>2080</v>
      </c>
      <c r="K421" s="13">
        <f>J421/I421%</f>
        <v>43.288241415192509</v>
      </c>
      <c r="L421" s="14">
        <f>F421+I421</f>
        <v>11387</v>
      </c>
      <c r="M421" s="15">
        <f>G421+J421</f>
        <v>5107</v>
      </c>
      <c r="N421" s="13">
        <f>M421/L421%</f>
        <v>44.849389654869583</v>
      </c>
      <c r="O421" s="14">
        <v>51109</v>
      </c>
      <c r="P421" s="10">
        <v>24617</v>
      </c>
      <c r="Q421" s="13">
        <f>P421/O421%</f>
        <v>48.16568510438475</v>
      </c>
      <c r="R421" s="14">
        <f>L421+O421</f>
        <v>62496</v>
      </c>
      <c r="S421" s="10">
        <f>M421+P421</f>
        <v>29724</v>
      </c>
      <c r="T421" s="13">
        <f>S421/R421%</f>
        <v>47.56144393241167</v>
      </c>
      <c r="U421" s="13">
        <f>Q421-H421</f>
        <v>2.1766240287238503</v>
      </c>
      <c r="V421" s="13">
        <f>Q421-K421</f>
        <v>4.8774436891922406</v>
      </c>
      <c r="W421" s="12">
        <f>Q421-N421</f>
        <v>3.3162954495151666</v>
      </c>
    </row>
    <row r="422" spans="1:23" thickBot="1" x14ac:dyDescent="0.25">
      <c r="A422" s="11"/>
      <c r="B422" s="9"/>
      <c r="C422" s="9"/>
      <c r="D422" s="7" t="s">
        <v>761</v>
      </c>
      <c r="E422" s="7" t="s">
        <v>0</v>
      </c>
      <c r="F422" s="9"/>
      <c r="G422" s="8">
        <v>3441</v>
      </c>
      <c r="H422" s="7">
        <f>G422/F421%</f>
        <v>52.278942570647224</v>
      </c>
      <c r="I422" s="9"/>
      <c r="J422" s="8">
        <v>2614</v>
      </c>
      <c r="K422" s="7">
        <f>J422/I421%</f>
        <v>54.401664932362124</v>
      </c>
      <c r="L422" s="9"/>
      <c r="M422" s="10">
        <f>G422+J422</f>
        <v>6055</v>
      </c>
      <c r="N422" s="7">
        <f>M422/L421%</f>
        <v>53.174672872573986</v>
      </c>
      <c r="O422" s="9"/>
      <c r="P422" s="8">
        <v>25504</v>
      </c>
      <c r="Q422" s="7">
        <f>P422/O421%</f>
        <v>49.901191570956193</v>
      </c>
      <c r="R422" s="9"/>
      <c r="S422" s="8">
        <f>M422+P422</f>
        <v>31559</v>
      </c>
      <c r="T422" s="7">
        <f>S422/R421%</f>
        <v>50.497631848438296</v>
      </c>
      <c r="U422" s="7">
        <f>Q422-H422</f>
        <v>-2.3777509996910311</v>
      </c>
      <c r="V422" s="7">
        <f>Q422-K422</f>
        <v>-4.5004733614059305</v>
      </c>
      <c r="W422" s="6">
        <f>Q422-N422</f>
        <v>-3.2734813016177924</v>
      </c>
    </row>
    <row r="423" spans="1:23" ht="15" x14ac:dyDescent="0.2">
      <c r="A423" s="25" t="s">
        <v>760</v>
      </c>
      <c r="B423" s="24" t="s">
        <v>759</v>
      </c>
      <c r="C423" s="23">
        <v>2020</v>
      </c>
      <c r="D423" s="21" t="s">
        <v>756</v>
      </c>
      <c r="E423" s="21" t="s">
        <v>0</v>
      </c>
      <c r="F423" s="22">
        <v>18794</v>
      </c>
      <c r="G423" s="15">
        <v>11826</v>
      </c>
      <c r="H423" s="21">
        <f>G423/F423%</f>
        <v>62.924337554538681</v>
      </c>
      <c r="I423" s="22">
        <v>13066</v>
      </c>
      <c r="J423" s="15">
        <v>8451</v>
      </c>
      <c r="K423" s="21">
        <f>J423/I423%</f>
        <v>64.679320373488451</v>
      </c>
      <c r="L423" s="22">
        <f>F423+I423</f>
        <v>31860</v>
      </c>
      <c r="M423" s="15">
        <f>G423+J423</f>
        <v>20277</v>
      </c>
      <c r="N423" s="21">
        <f>M423/L423%</f>
        <v>63.644067796610166</v>
      </c>
      <c r="O423" s="22">
        <v>60980</v>
      </c>
      <c r="P423" s="15">
        <v>31979</v>
      </c>
      <c r="Q423" s="21">
        <f>P423/O423%</f>
        <v>52.441784191538211</v>
      </c>
      <c r="R423" s="22">
        <f>L423+O423</f>
        <v>92840</v>
      </c>
      <c r="S423" s="15">
        <f>M423+P423</f>
        <v>52256</v>
      </c>
      <c r="T423" s="21">
        <f>S423/R423%</f>
        <v>56.286083584661782</v>
      </c>
      <c r="U423" s="21">
        <f>Q423-H423</f>
        <v>-10.48255336300047</v>
      </c>
      <c r="V423" s="21">
        <f>Q423-K423</f>
        <v>-12.23753618195024</v>
      </c>
      <c r="W423" s="20">
        <f>Q423-N423</f>
        <v>-11.202283605071955</v>
      </c>
    </row>
    <row r="424" spans="1:23" thickBot="1" x14ac:dyDescent="0.25">
      <c r="A424" s="18"/>
      <c r="B424" s="17"/>
      <c r="C424" s="19"/>
      <c r="D424" s="13" t="s">
        <v>758</v>
      </c>
      <c r="E424" s="13" t="s">
        <v>4</v>
      </c>
      <c r="F424" s="19"/>
      <c r="G424" s="10">
        <v>6704</v>
      </c>
      <c r="H424" s="13">
        <f>G424/F423%</f>
        <v>35.670958816643612</v>
      </c>
      <c r="I424" s="19"/>
      <c r="J424" s="10">
        <v>4281</v>
      </c>
      <c r="K424" s="13">
        <f>J424/I423%</f>
        <v>32.764426756467167</v>
      </c>
      <c r="L424" s="19"/>
      <c r="M424" s="10">
        <f>G424+J424</f>
        <v>10985</v>
      </c>
      <c r="N424" s="13">
        <f>M424/L423%</f>
        <v>34.478970495919647</v>
      </c>
      <c r="O424" s="19"/>
      <c r="P424" s="10">
        <v>27819</v>
      </c>
      <c r="Q424" s="13">
        <f>P424/O423%</f>
        <v>45.619875368973439</v>
      </c>
      <c r="R424" s="19"/>
      <c r="S424" s="10">
        <f>M424+P424</f>
        <v>38804</v>
      </c>
      <c r="T424" s="13">
        <f>S424/R423%</f>
        <v>41.796639379577769</v>
      </c>
      <c r="U424" s="13">
        <f>Q424-H424</f>
        <v>9.9489165523298269</v>
      </c>
      <c r="V424" s="13">
        <f>Q424-K424</f>
        <v>12.855448612506272</v>
      </c>
      <c r="W424" s="12">
        <f>Q424-N424</f>
        <v>11.140904873053792</v>
      </c>
    </row>
    <row r="425" spans="1:23" ht="15" x14ac:dyDescent="0.2">
      <c r="A425" s="18"/>
      <c r="B425" s="17"/>
      <c r="C425" s="16">
        <v>2016</v>
      </c>
      <c r="D425" s="13" t="s">
        <v>757</v>
      </c>
      <c r="E425" s="13" t="s">
        <v>2</v>
      </c>
      <c r="F425" s="14">
        <v>5361</v>
      </c>
      <c r="G425" s="10">
        <v>2283</v>
      </c>
      <c r="H425" s="13">
        <f>G425/F425%</f>
        <v>42.585338556239506</v>
      </c>
      <c r="I425" s="14">
        <v>6106</v>
      </c>
      <c r="J425" s="10">
        <v>2310</v>
      </c>
      <c r="K425" s="13">
        <f>J425/I425%</f>
        <v>37.831641008843761</v>
      </c>
      <c r="L425" s="14">
        <f>F425+I425</f>
        <v>11467</v>
      </c>
      <c r="M425" s="15">
        <f>G425+J425</f>
        <v>4593</v>
      </c>
      <c r="N425" s="13">
        <f>M425/L425%</f>
        <v>40.054068195691983</v>
      </c>
      <c r="O425" s="14">
        <v>55542</v>
      </c>
      <c r="P425" s="10">
        <v>24204</v>
      </c>
      <c r="Q425" s="13">
        <f>P425/O425%</f>
        <v>43.577832991249871</v>
      </c>
      <c r="R425" s="14">
        <f>L425+O425</f>
        <v>67009</v>
      </c>
      <c r="S425" s="10">
        <f>M425+P425</f>
        <v>28797</v>
      </c>
      <c r="T425" s="13">
        <f>S425/R425%</f>
        <v>42.974824277335877</v>
      </c>
      <c r="U425" s="13">
        <f>Q425-H425</f>
        <v>0.99249443501036438</v>
      </c>
      <c r="V425" s="13">
        <f>Q425-K425</f>
        <v>5.7461919824061098</v>
      </c>
      <c r="W425" s="12">
        <f>Q425-N425</f>
        <v>3.5237647955578879</v>
      </c>
    </row>
    <row r="426" spans="1:23" thickBot="1" x14ac:dyDescent="0.25">
      <c r="A426" s="11"/>
      <c r="B426" s="9"/>
      <c r="C426" s="9"/>
      <c r="D426" s="7" t="s">
        <v>756</v>
      </c>
      <c r="E426" s="7" t="s">
        <v>0</v>
      </c>
      <c r="F426" s="9"/>
      <c r="G426" s="8">
        <v>3013</v>
      </c>
      <c r="H426" s="7">
        <f>G426/F425%</f>
        <v>56.202201081887708</v>
      </c>
      <c r="I426" s="9"/>
      <c r="J426" s="8">
        <v>3652</v>
      </c>
      <c r="K426" s="7">
        <f>J426/I425%</f>
        <v>59.810022928267273</v>
      </c>
      <c r="L426" s="9"/>
      <c r="M426" s="10">
        <f>G426+J426</f>
        <v>6665</v>
      </c>
      <c r="N426" s="7">
        <f>M426/L425%</f>
        <v>58.123310368884624</v>
      </c>
      <c r="O426" s="9"/>
      <c r="P426" s="8">
        <v>30265</v>
      </c>
      <c r="Q426" s="7">
        <f>P426/O425%</f>
        <v>54.490295632134242</v>
      </c>
      <c r="R426" s="9"/>
      <c r="S426" s="8">
        <f>M426+P426</f>
        <v>36930</v>
      </c>
      <c r="T426" s="7">
        <f>S426/R425%</f>
        <v>55.111999880613048</v>
      </c>
      <c r="U426" s="7">
        <f>Q426-H426</f>
        <v>-1.7119054497534663</v>
      </c>
      <c r="V426" s="7">
        <f>Q426-K426</f>
        <v>-5.3197272961330313</v>
      </c>
      <c r="W426" s="6">
        <f>Q426-N426</f>
        <v>-3.6330147367503827</v>
      </c>
    </row>
    <row r="427" spans="1:23" ht="15" x14ac:dyDescent="0.2">
      <c r="A427" s="25" t="s">
        <v>755</v>
      </c>
      <c r="B427" s="24" t="s">
        <v>754</v>
      </c>
      <c r="C427" s="23">
        <v>2020</v>
      </c>
      <c r="D427" s="21" t="s">
        <v>751</v>
      </c>
      <c r="E427" s="21" t="s">
        <v>0</v>
      </c>
      <c r="F427" s="22">
        <v>36662</v>
      </c>
      <c r="G427" s="15">
        <v>24869</v>
      </c>
      <c r="H427" s="21">
        <f>G427/F427%</f>
        <v>67.833178768206864</v>
      </c>
      <c r="I427" s="22">
        <v>9091</v>
      </c>
      <c r="J427" s="15">
        <v>6153</v>
      </c>
      <c r="K427" s="21">
        <f>J427/I427%</f>
        <v>67.682323176768236</v>
      </c>
      <c r="L427" s="22">
        <f>F427+I427</f>
        <v>45753</v>
      </c>
      <c r="M427" s="15">
        <f>G427+J427</f>
        <v>31022</v>
      </c>
      <c r="N427" s="21">
        <f>M427/L427%</f>
        <v>67.803204161475747</v>
      </c>
      <c r="O427" s="22">
        <v>66383</v>
      </c>
      <c r="P427" s="15">
        <v>38478</v>
      </c>
      <c r="Q427" s="21">
        <f>P427/O427%</f>
        <v>57.963635268065616</v>
      </c>
      <c r="R427" s="22">
        <f>L427+O427</f>
        <v>112136</v>
      </c>
      <c r="S427" s="15">
        <f>M427+P427</f>
        <v>69500</v>
      </c>
      <c r="T427" s="21">
        <f>S427/R427%</f>
        <v>61.978312049653994</v>
      </c>
      <c r="U427" s="21">
        <f>Q427-H427</f>
        <v>-9.8695435001412477</v>
      </c>
      <c r="V427" s="21">
        <f>Q427-K427</f>
        <v>-9.7186879087026199</v>
      </c>
      <c r="W427" s="20">
        <f>Q427-N427</f>
        <v>-9.8395688934101315</v>
      </c>
    </row>
    <row r="428" spans="1:23" thickBot="1" x14ac:dyDescent="0.25">
      <c r="A428" s="18"/>
      <c r="B428" s="17"/>
      <c r="C428" s="19"/>
      <c r="D428" s="13" t="s">
        <v>753</v>
      </c>
      <c r="E428" s="13" t="s">
        <v>4</v>
      </c>
      <c r="F428" s="19"/>
      <c r="G428" s="10">
        <v>11077</v>
      </c>
      <c r="H428" s="13">
        <f>G428/F427%</f>
        <v>30.213845398505264</v>
      </c>
      <c r="I428" s="19"/>
      <c r="J428" s="10">
        <v>2638</v>
      </c>
      <c r="K428" s="13">
        <f>J428/I427%</f>
        <v>29.017709822901772</v>
      </c>
      <c r="L428" s="19"/>
      <c r="M428" s="10">
        <f>G428+J428</f>
        <v>13715</v>
      </c>
      <c r="N428" s="13">
        <f>M428/L427%</f>
        <v>29.976176425589582</v>
      </c>
      <c r="O428" s="19"/>
      <c r="P428" s="10">
        <v>26476</v>
      </c>
      <c r="Q428" s="13">
        <f>P428/O427%</f>
        <v>39.883705165479114</v>
      </c>
      <c r="R428" s="19"/>
      <c r="S428" s="10">
        <f>M428+P428</f>
        <v>40191</v>
      </c>
      <c r="T428" s="13">
        <f>S428/R427%</f>
        <v>35.841299850181926</v>
      </c>
      <c r="U428" s="13">
        <f>Q428-H428</f>
        <v>9.6698597669738504</v>
      </c>
      <c r="V428" s="13">
        <f>Q428-K428</f>
        <v>10.865995342577342</v>
      </c>
      <c r="W428" s="12">
        <f>Q428-N428</f>
        <v>9.907528739889532</v>
      </c>
    </row>
    <row r="429" spans="1:23" ht="15" x14ac:dyDescent="0.2">
      <c r="A429" s="18"/>
      <c r="B429" s="17"/>
      <c r="C429" s="16">
        <v>2016</v>
      </c>
      <c r="D429" s="13" t="s">
        <v>752</v>
      </c>
      <c r="E429" s="13" t="s">
        <v>2</v>
      </c>
      <c r="F429" s="14">
        <v>13064</v>
      </c>
      <c r="G429" s="10">
        <v>4701</v>
      </c>
      <c r="H429" s="13">
        <f>G429/F429%</f>
        <v>35.984384568279246</v>
      </c>
      <c r="I429" s="14">
        <v>5721</v>
      </c>
      <c r="J429" s="10">
        <v>1867</v>
      </c>
      <c r="K429" s="13">
        <f>J429/I429%</f>
        <v>32.634154868030066</v>
      </c>
      <c r="L429" s="14">
        <f>F429+I429</f>
        <v>18785</v>
      </c>
      <c r="M429" s="15">
        <f>G429+J429</f>
        <v>6568</v>
      </c>
      <c r="N429" s="13">
        <f>M429/L429%</f>
        <v>34.964067074793718</v>
      </c>
      <c r="O429" s="14">
        <v>70792</v>
      </c>
      <c r="P429" s="10">
        <v>27354</v>
      </c>
      <c r="Q429" s="13">
        <f>P429/O429%</f>
        <v>38.639959317437004</v>
      </c>
      <c r="R429" s="14">
        <f>L429+O429</f>
        <v>89577</v>
      </c>
      <c r="S429" s="10">
        <f>M429+P429</f>
        <v>33922</v>
      </c>
      <c r="T429" s="13">
        <f>S429/R429%</f>
        <v>37.869095861660917</v>
      </c>
      <c r="U429" s="13">
        <f>Q429-H429</f>
        <v>2.6555747491577577</v>
      </c>
      <c r="V429" s="13">
        <f>Q429-K429</f>
        <v>6.0058044494069378</v>
      </c>
      <c r="W429" s="12">
        <f>Q429-N429</f>
        <v>3.6758922426432861</v>
      </c>
    </row>
    <row r="430" spans="1:23" thickBot="1" x14ac:dyDescent="0.25">
      <c r="A430" s="11"/>
      <c r="B430" s="9"/>
      <c r="C430" s="9"/>
      <c r="D430" s="7" t="s">
        <v>751</v>
      </c>
      <c r="E430" s="7" t="s">
        <v>0</v>
      </c>
      <c r="F430" s="9"/>
      <c r="G430" s="8">
        <v>8124</v>
      </c>
      <c r="H430" s="7">
        <f>G430/F429%</f>
        <v>62.186160440906313</v>
      </c>
      <c r="I430" s="9"/>
      <c r="J430" s="8">
        <v>3738</v>
      </c>
      <c r="K430" s="7">
        <f>J430/I429%</f>
        <v>65.338227582590449</v>
      </c>
      <c r="L430" s="9"/>
      <c r="M430" s="10">
        <f>G430+J430</f>
        <v>11862</v>
      </c>
      <c r="N430" s="7">
        <f>M430/L429%</f>
        <v>63.146127229172215</v>
      </c>
      <c r="O430" s="9"/>
      <c r="P430" s="8">
        <v>42193</v>
      </c>
      <c r="Q430" s="7">
        <f>P430/O429%</f>
        <v>59.601367386145334</v>
      </c>
      <c r="R430" s="9"/>
      <c r="S430" s="8">
        <f>M430+P430</f>
        <v>54055</v>
      </c>
      <c r="T430" s="7">
        <f>S430/R429%</f>
        <v>60.344731348448825</v>
      </c>
      <c r="U430" s="7">
        <f>Q430-H430</f>
        <v>-2.5847930547609792</v>
      </c>
      <c r="V430" s="7">
        <f>Q430-K430</f>
        <v>-5.7368601964451145</v>
      </c>
      <c r="W430" s="6">
        <f>Q430-N430</f>
        <v>-3.5447598430268812</v>
      </c>
    </row>
    <row r="431" spans="1:23" ht="15" x14ac:dyDescent="0.2">
      <c r="A431" s="25" t="s">
        <v>750</v>
      </c>
      <c r="B431" s="24" t="s">
        <v>749</v>
      </c>
      <c r="C431" s="23">
        <v>2020</v>
      </c>
      <c r="D431" s="21" t="s">
        <v>748</v>
      </c>
      <c r="E431" s="21" t="s">
        <v>0</v>
      </c>
      <c r="F431" s="22">
        <v>35177</v>
      </c>
      <c r="G431" s="15">
        <v>18594</v>
      </c>
      <c r="H431" s="21">
        <f>G431/F431%</f>
        <v>52.858401796628485</v>
      </c>
      <c r="I431" s="22">
        <v>8724</v>
      </c>
      <c r="J431" s="15">
        <v>4776</v>
      </c>
      <c r="K431" s="21">
        <f>J431/I431%</f>
        <v>54.745529573590098</v>
      </c>
      <c r="L431" s="22">
        <f>F431+I431</f>
        <v>43901</v>
      </c>
      <c r="M431" s="15">
        <f>G431+J431</f>
        <v>23370</v>
      </c>
      <c r="N431" s="21">
        <f>M431/L431%</f>
        <v>53.233411539600468</v>
      </c>
      <c r="O431" s="22">
        <v>66107</v>
      </c>
      <c r="P431" s="15">
        <v>27069</v>
      </c>
      <c r="Q431" s="21">
        <f>P431/O431%</f>
        <v>40.947252182068461</v>
      </c>
      <c r="R431" s="22">
        <f>L431+O431</f>
        <v>110008</v>
      </c>
      <c r="S431" s="15">
        <f>M431+P431</f>
        <v>50439</v>
      </c>
      <c r="T431" s="21">
        <f>S431/R431%</f>
        <v>45.850301796233005</v>
      </c>
      <c r="U431" s="21">
        <f>Q431-H431</f>
        <v>-11.911149614560024</v>
      </c>
      <c r="V431" s="21">
        <f>Q431-K431</f>
        <v>-13.798277391521637</v>
      </c>
      <c r="W431" s="20">
        <f>Q431-N431</f>
        <v>-12.286159357532007</v>
      </c>
    </row>
    <row r="432" spans="1:23" thickBot="1" x14ac:dyDescent="0.25">
      <c r="A432" s="18"/>
      <c r="B432" s="17"/>
      <c r="C432" s="19"/>
      <c r="D432" s="13" t="s">
        <v>747</v>
      </c>
      <c r="E432" s="13" t="s">
        <v>4</v>
      </c>
      <c r="F432" s="19"/>
      <c r="G432" s="10">
        <v>15071</v>
      </c>
      <c r="H432" s="13">
        <f>G432/F431%</f>
        <v>42.84333513375217</v>
      </c>
      <c r="I432" s="19"/>
      <c r="J432" s="10">
        <v>3469</v>
      </c>
      <c r="K432" s="13">
        <f>J432/I431%</f>
        <v>39.763869784502525</v>
      </c>
      <c r="L432" s="19"/>
      <c r="M432" s="10">
        <f>G432+J432</f>
        <v>18540</v>
      </c>
      <c r="N432" s="13">
        <f>M432/L431%</f>
        <v>42.231384250928222</v>
      </c>
      <c r="O432" s="19"/>
      <c r="P432" s="10">
        <v>35978</v>
      </c>
      <c r="Q432" s="13">
        <f>P432/O431%</f>
        <v>54.423888544329643</v>
      </c>
      <c r="R432" s="19"/>
      <c r="S432" s="10">
        <f>M432+P432</f>
        <v>54518</v>
      </c>
      <c r="T432" s="13">
        <f>S432/R431%</f>
        <v>49.558213948076506</v>
      </c>
      <c r="U432" s="13">
        <f>Q432-H432</f>
        <v>11.580553410577473</v>
      </c>
      <c r="V432" s="13">
        <f>Q432-K432</f>
        <v>14.660018759827118</v>
      </c>
      <c r="W432" s="12">
        <f>Q432-N432</f>
        <v>12.19250429340142</v>
      </c>
    </row>
    <row r="433" spans="1:23" ht="15" x14ac:dyDescent="0.2">
      <c r="A433" s="18"/>
      <c r="B433" s="17"/>
      <c r="C433" s="16">
        <v>2016</v>
      </c>
      <c r="D433" s="13" t="s">
        <v>746</v>
      </c>
      <c r="E433" s="13" t="s">
        <v>2</v>
      </c>
      <c r="F433" s="14">
        <v>11505</v>
      </c>
      <c r="G433" s="10">
        <v>6634</v>
      </c>
      <c r="H433" s="13">
        <f>G433/F433%</f>
        <v>57.661886136462407</v>
      </c>
      <c r="I433" s="14">
        <v>6301</v>
      </c>
      <c r="J433" s="10">
        <v>3109</v>
      </c>
      <c r="K433" s="13">
        <f>J433/I433%</f>
        <v>49.341374385018256</v>
      </c>
      <c r="L433" s="14">
        <f>F433+I433</f>
        <v>17806</v>
      </c>
      <c r="M433" s="15">
        <f>G433+J433</f>
        <v>9743</v>
      </c>
      <c r="N433" s="13">
        <f>M433/L433%</f>
        <v>54.717510951364709</v>
      </c>
      <c r="O433" s="14">
        <v>72351</v>
      </c>
      <c r="P433" s="10">
        <v>44899</v>
      </c>
      <c r="Q433" s="13">
        <f>P433/O433%</f>
        <v>62.057193404375887</v>
      </c>
      <c r="R433" s="14">
        <f>L433+O433</f>
        <v>90157</v>
      </c>
      <c r="S433" s="10">
        <f>M433+P433</f>
        <v>54642</v>
      </c>
      <c r="T433" s="13">
        <f>S433/R433%</f>
        <v>60.607606730481265</v>
      </c>
      <c r="U433" s="13">
        <f>Q433-H433</f>
        <v>4.3953072679134806</v>
      </c>
      <c r="V433" s="13">
        <f>Q433-K433</f>
        <v>12.715819019357632</v>
      </c>
      <c r="W433" s="12">
        <f>Q433-N433</f>
        <v>7.3396824530111786</v>
      </c>
    </row>
    <row r="434" spans="1:23" thickBot="1" x14ac:dyDescent="0.25">
      <c r="A434" s="11"/>
      <c r="B434" s="9"/>
      <c r="C434" s="9"/>
      <c r="D434" s="7" t="s">
        <v>745</v>
      </c>
      <c r="E434" s="7" t="s">
        <v>0</v>
      </c>
      <c r="F434" s="9"/>
      <c r="G434" s="8">
        <v>4601</v>
      </c>
      <c r="H434" s="7">
        <f>G434/F433%</f>
        <v>39.991308126901352</v>
      </c>
      <c r="I434" s="9"/>
      <c r="J434" s="8">
        <v>2998</v>
      </c>
      <c r="K434" s="7">
        <f>J434/I433%</f>
        <v>47.579749246151408</v>
      </c>
      <c r="L434" s="9"/>
      <c r="M434" s="10">
        <f>G434+J434</f>
        <v>7599</v>
      </c>
      <c r="N434" s="7">
        <f>M434/L433%</f>
        <v>42.67662585645288</v>
      </c>
      <c r="O434" s="9"/>
      <c r="P434" s="8">
        <v>25588</v>
      </c>
      <c r="Q434" s="7">
        <f>P434/O433%</f>
        <v>35.366477311992924</v>
      </c>
      <c r="R434" s="9"/>
      <c r="S434" s="8">
        <f>M434+P434</f>
        <v>33187</v>
      </c>
      <c r="T434" s="7">
        <f>S434/R433%</f>
        <v>36.810231041405544</v>
      </c>
      <c r="U434" s="7">
        <f>Q434-H434</f>
        <v>-4.6248308149084281</v>
      </c>
      <c r="V434" s="7">
        <f>Q434-K434</f>
        <v>-12.213271934158485</v>
      </c>
      <c r="W434" s="6">
        <f>Q434-N434</f>
        <v>-7.3101485444599561</v>
      </c>
    </row>
    <row r="435" spans="1:23" ht="15" x14ac:dyDescent="0.2">
      <c r="A435" s="25" t="s">
        <v>744</v>
      </c>
      <c r="B435" s="24" t="s">
        <v>743</v>
      </c>
      <c r="C435" s="23">
        <v>2020</v>
      </c>
      <c r="D435" s="21" t="s">
        <v>742</v>
      </c>
      <c r="E435" s="21" t="s">
        <v>0</v>
      </c>
      <c r="F435" s="22">
        <v>43658</v>
      </c>
      <c r="G435" s="15">
        <v>20703</v>
      </c>
      <c r="H435" s="21">
        <f>G435/F435%</f>
        <v>47.420862155847729</v>
      </c>
      <c r="I435" s="22">
        <v>11843</v>
      </c>
      <c r="J435" s="15">
        <v>5656</v>
      </c>
      <c r="K435" s="21">
        <f>J435/I435%</f>
        <v>47.758169382757742</v>
      </c>
      <c r="L435" s="22">
        <f>F435+I435</f>
        <v>55501</v>
      </c>
      <c r="M435" s="15">
        <f>G435+J435</f>
        <v>26359</v>
      </c>
      <c r="N435" s="21">
        <f>M435/L435%</f>
        <v>47.492837966883478</v>
      </c>
      <c r="O435" s="22">
        <v>73822</v>
      </c>
      <c r="P435" s="15">
        <v>24968</v>
      </c>
      <c r="Q435" s="21">
        <f>P435/O435%</f>
        <v>33.821895911787813</v>
      </c>
      <c r="R435" s="22">
        <f>L435+O435</f>
        <v>129323</v>
      </c>
      <c r="S435" s="15">
        <f>M435+P435</f>
        <v>51327</v>
      </c>
      <c r="T435" s="21">
        <f>S435/R435%</f>
        <v>39.688995770280613</v>
      </c>
      <c r="U435" s="21">
        <f>Q435-H435</f>
        <v>-13.598966244059916</v>
      </c>
      <c r="V435" s="21">
        <f>Q435-K435</f>
        <v>-13.93627347096993</v>
      </c>
      <c r="W435" s="20">
        <f>Q435-N435</f>
        <v>-13.670942055095665</v>
      </c>
    </row>
    <row r="436" spans="1:23" thickBot="1" x14ac:dyDescent="0.25">
      <c r="A436" s="18"/>
      <c r="B436" s="17"/>
      <c r="C436" s="19"/>
      <c r="D436" s="13" t="s">
        <v>741</v>
      </c>
      <c r="E436" s="13" t="s">
        <v>4</v>
      </c>
      <c r="F436" s="19"/>
      <c r="G436" s="10">
        <v>20644</v>
      </c>
      <c r="H436" s="13">
        <f>G436/F435%</f>
        <v>47.285720830088415</v>
      </c>
      <c r="I436" s="19"/>
      <c r="J436" s="10">
        <v>5320</v>
      </c>
      <c r="K436" s="13">
        <f>J436/I435%</f>
        <v>44.921050409524611</v>
      </c>
      <c r="L436" s="19"/>
      <c r="M436" s="10">
        <f>G436+J436</f>
        <v>25964</v>
      </c>
      <c r="N436" s="13">
        <f>M436/L435%</f>
        <v>46.781139078575158</v>
      </c>
      <c r="O436" s="19"/>
      <c r="P436" s="10">
        <v>44413</v>
      </c>
      <c r="Q436" s="13">
        <f>P436/O435%</f>
        <v>60.162282246484786</v>
      </c>
      <c r="R436" s="19"/>
      <c r="S436" s="10">
        <f>M436+P436</f>
        <v>70377</v>
      </c>
      <c r="T436" s="13">
        <f>S436/R435%</f>
        <v>54.419554139634869</v>
      </c>
      <c r="U436" s="13">
        <f>Q436-H436</f>
        <v>12.87656141639637</v>
      </c>
      <c r="V436" s="13">
        <f>Q436-K436</f>
        <v>15.241231836960175</v>
      </c>
      <c r="W436" s="12">
        <f>Q436-N436</f>
        <v>13.381143167909627</v>
      </c>
    </row>
    <row r="437" spans="1:23" ht="15" x14ac:dyDescent="0.2">
      <c r="A437" s="18"/>
      <c r="B437" s="17"/>
      <c r="C437" s="16">
        <v>2016</v>
      </c>
      <c r="D437" s="13" t="s">
        <v>740</v>
      </c>
      <c r="E437" s="13" t="s">
        <v>2</v>
      </c>
      <c r="F437" s="14">
        <v>14050</v>
      </c>
      <c r="G437" s="10">
        <v>8481</v>
      </c>
      <c r="H437" s="13">
        <f>G437/F437%</f>
        <v>60.362989323843415</v>
      </c>
      <c r="I437" s="14">
        <v>7873</v>
      </c>
      <c r="J437" s="10">
        <v>4253</v>
      </c>
      <c r="K437" s="13">
        <f>J437/I437%</f>
        <v>54.020068588847955</v>
      </c>
      <c r="L437" s="14">
        <f>F437+I437</f>
        <v>21923</v>
      </c>
      <c r="M437" s="15">
        <f>G437+J437</f>
        <v>12734</v>
      </c>
      <c r="N437" s="13">
        <f>M437/L437%</f>
        <v>58.085116088126625</v>
      </c>
      <c r="O437" s="14">
        <v>73850</v>
      </c>
      <c r="P437" s="10">
        <v>46513</v>
      </c>
      <c r="Q437" s="13">
        <f>P437/O437%</f>
        <v>62.983073798239673</v>
      </c>
      <c r="R437" s="14">
        <f>L437+O437</f>
        <v>95773</v>
      </c>
      <c r="S437" s="10">
        <f>M437+P437</f>
        <v>59247</v>
      </c>
      <c r="T437" s="13">
        <f>S437/R437%</f>
        <v>61.86190262391279</v>
      </c>
      <c r="U437" s="13">
        <f>Q437-H437</f>
        <v>2.6200844743962577</v>
      </c>
      <c r="V437" s="13">
        <f>Q437-K437</f>
        <v>8.9630052093917172</v>
      </c>
      <c r="W437" s="12">
        <f>Q437-N437</f>
        <v>4.8979577101130474</v>
      </c>
    </row>
    <row r="438" spans="1:23" thickBot="1" x14ac:dyDescent="0.25">
      <c r="A438" s="11"/>
      <c r="B438" s="9"/>
      <c r="C438" s="9"/>
      <c r="D438" s="7" t="s">
        <v>739</v>
      </c>
      <c r="E438" s="7" t="s">
        <v>0</v>
      </c>
      <c r="F438" s="9"/>
      <c r="G438" s="8">
        <v>5258</v>
      </c>
      <c r="H438" s="7">
        <f>G438/F437%</f>
        <v>37.423487544483983</v>
      </c>
      <c r="I438" s="9"/>
      <c r="J438" s="8">
        <v>3409</v>
      </c>
      <c r="K438" s="7">
        <f>J438/I437%</f>
        <v>43.299885685253393</v>
      </c>
      <c r="L438" s="9"/>
      <c r="M438" s="10">
        <f>G438+J438</f>
        <v>8667</v>
      </c>
      <c r="N438" s="7">
        <f>M438/L437%</f>
        <v>39.53382292569448</v>
      </c>
      <c r="O438" s="9"/>
      <c r="P438" s="8">
        <v>25291</v>
      </c>
      <c r="Q438" s="7">
        <f>P438/O437%</f>
        <v>34.246445497630333</v>
      </c>
      <c r="R438" s="9"/>
      <c r="S438" s="8">
        <f>M438+P438</f>
        <v>33958</v>
      </c>
      <c r="T438" s="7">
        <f>S438/R437%</f>
        <v>35.456757123615212</v>
      </c>
      <c r="U438" s="7">
        <f>Q438-H438</f>
        <v>-3.17704204685365</v>
      </c>
      <c r="V438" s="7">
        <f>Q438-K438</f>
        <v>-9.0534401876230604</v>
      </c>
      <c r="W438" s="6">
        <f>Q438-N438</f>
        <v>-5.287377428064147</v>
      </c>
    </row>
    <row r="439" spans="1:23" ht="15" x14ac:dyDescent="0.2">
      <c r="A439" s="39" t="s">
        <v>738</v>
      </c>
      <c r="B439" s="40" t="s">
        <v>737</v>
      </c>
      <c r="C439" s="23">
        <v>2020</v>
      </c>
      <c r="D439" s="21" t="s">
        <v>736</v>
      </c>
      <c r="E439" s="21" t="s">
        <v>0</v>
      </c>
      <c r="F439" s="22">
        <v>42910</v>
      </c>
      <c r="G439" s="15">
        <v>22132</v>
      </c>
      <c r="H439" s="21">
        <f>G439/F439%</f>
        <v>51.577720810999764</v>
      </c>
      <c r="I439" s="22">
        <v>12779</v>
      </c>
      <c r="J439" s="15">
        <v>6648</v>
      </c>
      <c r="K439" s="21">
        <f>J439/I439%</f>
        <v>52.022849988261989</v>
      </c>
      <c r="L439" s="22">
        <f>F439+I439</f>
        <v>55689</v>
      </c>
      <c r="M439" s="15">
        <f>G439+J439</f>
        <v>28780</v>
      </c>
      <c r="N439" s="21">
        <f>M439/L439%</f>
        <v>51.679864964355616</v>
      </c>
      <c r="O439" s="22">
        <v>69350</v>
      </c>
      <c r="P439" s="15">
        <v>29928</v>
      </c>
      <c r="Q439" s="21">
        <f>P439/O439%</f>
        <v>43.155010814708</v>
      </c>
      <c r="R439" s="22">
        <f>L439+O439</f>
        <v>125039</v>
      </c>
      <c r="S439" s="15">
        <f>M439+P439</f>
        <v>58708</v>
      </c>
      <c r="T439" s="21">
        <f>S439/R439%</f>
        <v>46.951751053671252</v>
      </c>
      <c r="U439" s="21">
        <f>Q439-H439</f>
        <v>-8.4227099962917649</v>
      </c>
      <c r="V439" s="21">
        <f>Q439-K439</f>
        <v>-8.867839173553989</v>
      </c>
      <c r="W439" s="20">
        <f>Q439-N439</f>
        <v>-8.5248541496476165</v>
      </c>
    </row>
    <row r="440" spans="1:23" thickBot="1" x14ac:dyDescent="0.25">
      <c r="A440" s="38"/>
      <c r="B440" s="19"/>
      <c r="C440" s="19"/>
      <c r="D440" s="13" t="s">
        <v>734</v>
      </c>
      <c r="E440" s="13" t="s">
        <v>4</v>
      </c>
      <c r="F440" s="19"/>
      <c r="G440" s="10">
        <v>19481</v>
      </c>
      <c r="H440" s="13">
        <f>G440/F439%</f>
        <v>45.399673735725933</v>
      </c>
      <c r="I440" s="19"/>
      <c r="J440" s="10">
        <v>5623</v>
      </c>
      <c r="K440" s="13">
        <f>J440/I439%</f>
        <v>44.001878081227012</v>
      </c>
      <c r="L440" s="19"/>
      <c r="M440" s="10">
        <f>G440+J440</f>
        <v>25104</v>
      </c>
      <c r="N440" s="13">
        <f>M440/L439%</f>
        <v>45.078920433119649</v>
      </c>
      <c r="O440" s="19"/>
      <c r="P440" s="10">
        <v>37020</v>
      </c>
      <c r="Q440" s="13">
        <f>P440/O439%</f>
        <v>53.381398702235039</v>
      </c>
      <c r="R440" s="19"/>
      <c r="S440" s="10">
        <f>M440+P440</f>
        <v>62124</v>
      </c>
      <c r="T440" s="13">
        <f>S440/R439%</f>
        <v>49.683698686009961</v>
      </c>
      <c r="U440" s="13">
        <f>Q440-H440</f>
        <v>7.9817249665091055</v>
      </c>
      <c r="V440" s="13">
        <f>Q440-K440</f>
        <v>9.3795206210080266</v>
      </c>
      <c r="W440" s="12">
        <f>Q440-N440</f>
        <v>8.3024782691153902</v>
      </c>
    </row>
    <row r="441" spans="1:23" ht="15" x14ac:dyDescent="0.2">
      <c r="A441" s="38"/>
      <c r="B441" s="40" t="s">
        <v>735</v>
      </c>
      <c r="C441" s="16">
        <v>2016</v>
      </c>
      <c r="D441" s="13" t="s">
        <v>734</v>
      </c>
      <c r="E441" s="13" t="s">
        <v>2</v>
      </c>
      <c r="F441" s="14">
        <v>20686</v>
      </c>
      <c r="G441" s="10">
        <v>5821</v>
      </c>
      <c r="H441" s="13">
        <f>G441/F441%</f>
        <v>28.139804698830126</v>
      </c>
      <c r="I441" s="14">
        <v>10109</v>
      </c>
      <c r="J441" s="10">
        <v>2860</v>
      </c>
      <c r="K441" s="13">
        <f>J441/I441%</f>
        <v>28.291621327529924</v>
      </c>
      <c r="L441" s="14">
        <f>F441+I441</f>
        <v>30795</v>
      </c>
      <c r="M441" s="15">
        <f>G441+J441</f>
        <v>8681</v>
      </c>
      <c r="N441" s="13">
        <f>M441/L441%</f>
        <v>28.189641175515508</v>
      </c>
      <c r="O441" s="14">
        <v>100496</v>
      </c>
      <c r="P441" s="10">
        <v>30835</v>
      </c>
      <c r="Q441" s="13">
        <f>P441/O441%</f>
        <v>30.682813246298359</v>
      </c>
      <c r="R441" s="14">
        <f>L441+O441</f>
        <v>131291</v>
      </c>
      <c r="S441" s="10">
        <f>M441+P441</f>
        <v>39516</v>
      </c>
      <c r="T441" s="13">
        <f>S441/R441%</f>
        <v>30.098026521239078</v>
      </c>
      <c r="U441" s="13">
        <f>Q441-H441</f>
        <v>2.5430085474682329</v>
      </c>
      <c r="V441" s="13">
        <f>Q441-K441</f>
        <v>2.3911919187684347</v>
      </c>
      <c r="W441" s="12">
        <f>Q441-N441</f>
        <v>2.4931720707828511</v>
      </c>
    </row>
    <row r="442" spans="1:23" thickBot="1" x14ac:dyDescent="0.25">
      <c r="A442" s="37"/>
      <c r="B442" s="9"/>
      <c r="C442" s="9"/>
      <c r="D442" s="7" t="s">
        <v>733</v>
      </c>
      <c r="E442" s="7" t="s">
        <v>37</v>
      </c>
      <c r="F442" s="9"/>
      <c r="G442" s="8">
        <v>7001</v>
      </c>
      <c r="H442" s="7">
        <f>G442/F441%</f>
        <v>33.844145799091173</v>
      </c>
      <c r="I442" s="9"/>
      <c r="J442" s="8">
        <v>2791</v>
      </c>
      <c r="K442" s="7">
        <f>J442/I441%</f>
        <v>27.60906123256504</v>
      </c>
      <c r="L442" s="9"/>
      <c r="M442" s="10">
        <f>G442+J442</f>
        <v>9792</v>
      </c>
      <c r="N442" s="7">
        <f>M442/L441%</f>
        <v>31.797369702873844</v>
      </c>
      <c r="O442" s="9"/>
      <c r="P442" s="8">
        <v>31478</v>
      </c>
      <c r="Q442" s="7">
        <f>P442/O441%</f>
        <v>31.322639707053018</v>
      </c>
      <c r="R442" s="9"/>
      <c r="S442" s="8">
        <f>M442+P442</f>
        <v>41270</v>
      </c>
      <c r="T442" s="7">
        <f>S442/R441%</f>
        <v>31.433990144031196</v>
      </c>
      <c r="U442" s="7">
        <f>Q442-H442</f>
        <v>-2.5215060920381553</v>
      </c>
      <c r="V442" s="7">
        <f>Q442-K442</f>
        <v>3.7135784744879778</v>
      </c>
      <c r="W442" s="6">
        <f>Q442-N442</f>
        <v>-0.47472999582082664</v>
      </c>
    </row>
    <row r="443" spans="1:23" ht="15" x14ac:dyDescent="0.2">
      <c r="A443" s="39" t="s">
        <v>732</v>
      </c>
      <c r="B443" s="26" t="s">
        <v>731</v>
      </c>
      <c r="C443" s="23">
        <v>2020</v>
      </c>
      <c r="D443" s="21" t="s">
        <v>728</v>
      </c>
      <c r="E443" s="21" t="s">
        <v>0</v>
      </c>
      <c r="F443" s="22">
        <v>43511</v>
      </c>
      <c r="G443" s="15">
        <v>23071</v>
      </c>
      <c r="H443" s="21">
        <f>G443/F443%</f>
        <v>53.023373399829929</v>
      </c>
      <c r="I443" s="22">
        <v>11767</v>
      </c>
      <c r="J443" s="15">
        <v>6505</v>
      </c>
      <c r="K443" s="21">
        <f>J443/I443%</f>
        <v>55.281720064587404</v>
      </c>
      <c r="L443" s="22">
        <f>F443+I443</f>
        <v>55278</v>
      </c>
      <c r="M443" s="15">
        <f>G443+J443</f>
        <v>29576</v>
      </c>
      <c r="N443" s="21">
        <f>M443/L443%</f>
        <v>53.504106516154714</v>
      </c>
      <c r="O443" s="22">
        <v>76118</v>
      </c>
      <c r="P443" s="15">
        <v>33647</v>
      </c>
      <c r="Q443" s="21">
        <f>P443/O443%</f>
        <v>44.203736304159335</v>
      </c>
      <c r="R443" s="22">
        <f>L443+O443</f>
        <v>131396</v>
      </c>
      <c r="S443" s="15">
        <f>M443+P443</f>
        <v>63223</v>
      </c>
      <c r="T443" s="21">
        <f>S443/R443%</f>
        <v>48.116381016164873</v>
      </c>
      <c r="U443" s="21">
        <f>Q443-H443</f>
        <v>-8.8196370956705934</v>
      </c>
      <c r="V443" s="21">
        <f>Q443-K443</f>
        <v>-11.077983760428069</v>
      </c>
      <c r="W443" s="20">
        <f>Q443-N443</f>
        <v>-9.3003702119953786</v>
      </c>
    </row>
    <row r="444" spans="1:23" thickBot="1" x14ac:dyDescent="0.25">
      <c r="A444" s="38"/>
      <c r="B444" s="19"/>
      <c r="C444" s="19"/>
      <c r="D444" s="13" t="s">
        <v>730</v>
      </c>
      <c r="E444" s="13" t="s">
        <v>4</v>
      </c>
      <c r="F444" s="19"/>
      <c r="G444" s="10">
        <v>16919</v>
      </c>
      <c r="H444" s="13">
        <f>G444/F443%</f>
        <v>38.884420031716118</v>
      </c>
      <c r="I444" s="19"/>
      <c r="J444" s="10">
        <v>3772</v>
      </c>
      <c r="K444" s="13">
        <f>J444/I443%</f>
        <v>32.055749128919857</v>
      </c>
      <c r="L444" s="19"/>
      <c r="M444" s="10">
        <f>G444+J444</f>
        <v>20691</v>
      </c>
      <c r="N444" s="13">
        <f>M444/L443%</f>
        <v>37.430804298274182</v>
      </c>
      <c r="O444" s="19"/>
      <c r="P444" s="10">
        <v>34039</v>
      </c>
      <c r="Q444" s="13">
        <f>P444/O443%</f>
        <v>44.71872618828661</v>
      </c>
      <c r="R444" s="19"/>
      <c r="S444" s="10">
        <f>M444+P444</f>
        <v>54730</v>
      </c>
      <c r="T444" s="13">
        <f>S444/R443%</f>
        <v>41.652713933453072</v>
      </c>
      <c r="U444" s="13">
        <f>Q444-H444</f>
        <v>5.8343061565704915</v>
      </c>
      <c r="V444" s="13">
        <f>Q444-K444</f>
        <v>12.662977059366753</v>
      </c>
      <c r="W444" s="12">
        <f>Q444-N444</f>
        <v>7.2879218900124272</v>
      </c>
    </row>
    <row r="445" spans="1:23" ht="15" x14ac:dyDescent="0.2">
      <c r="A445" s="38"/>
      <c r="B445" s="26" t="s">
        <v>389</v>
      </c>
      <c r="C445" s="16">
        <v>2016</v>
      </c>
      <c r="D445" s="13" t="s">
        <v>729</v>
      </c>
      <c r="E445" s="13" t="s">
        <v>2</v>
      </c>
      <c r="F445" s="14">
        <v>9980</v>
      </c>
      <c r="G445" s="10">
        <v>4588</v>
      </c>
      <c r="H445" s="13">
        <f>G445/F445%</f>
        <v>45.971943887775552</v>
      </c>
      <c r="I445" s="14">
        <v>5569</v>
      </c>
      <c r="J445" s="10">
        <v>2054</v>
      </c>
      <c r="K445" s="13">
        <f>J445/I445%</f>
        <v>36.88274376010056</v>
      </c>
      <c r="L445" s="14">
        <f>F445+I445</f>
        <v>15549</v>
      </c>
      <c r="M445" s="15">
        <f>G445+J445</f>
        <v>6642</v>
      </c>
      <c r="N445" s="13">
        <f>M445/L445%</f>
        <v>42.716573413081221</v>
      </c>
      <c r="O445" s="14">
        <v>68313</v>
      </c>
      <c r="P445" s="10">
        <v>30484</v>
      </c>
      <c r="Q445" s="13">
        <f>P445/O445%</f>
        <v>44.624010071289504</v>
      </c>
      <c r="R445" s="14">
        <f>L445+O445</f>
        <v>83862</v>
      </c>
      <c r="S445" s="10">
        <f>M445+P445</f>
        <v>37126</v>
      </c>
      <c r="T445" s="13">
        <f>S445/R445%</f>
        <v>44.270348906536931</v>
      </c>
      <c r="U445" s="13">
        <f>Q445-H445</f>
        <v>-1.3479338164860479</v>
      </c>
      <c r="V445" s="13">
        <f>Q445-K445</f>
        <v>7.7412663111889444</v>
      </c>
      <c r="W445" s="12">
        <f>Q445-N445</f>
        <v>1.9074366582082831</v>
      </c>
    </row>
    <row r="446" spans="1:23" thickBot="1" x14ac:dyDescent="0.25">
      <c r="A446" s="37"/>
      <c r="B446" s="9"/>
      <c r="C446" s="9"/>
      <c r="D446" s="7" t="s">
        <v>728</v>
      </c>
      <c r="E446" s="7" t="s">
        <v>0</v>
      </c>
      <c r="F446" s="9"/>
      <c r="G446" s="8">
        <v>3574</v>
      </c>
      <c r="H446" s="7">
        <f>G446/F445%</f>
        <v>35.811623246492985</v>
      </c>
      <c r="I446" s="9"/>
      <c r="J446" s="8">
        <v>2233</v>
      </c>
      <c r="K446" s="7">
        <f>J446/I445%</f>
        <v>40.096965343867844</v>
      </c>
      <c r="L446" s="9"/>
      <c r="M446" s="10">
        <f>G446+J446</f>
        <v>5807</v>
      </c>
      <c r="N446" s="7">
        <f>M446/L445%</f>
        <v>37.346453148112417</v>
      </c>
      <c r="O446" s="9"/>
      <c r="P446" s="8">
        <v>23533</v>
      </c>
      <c r="Q446" s="7">
        <f>P446/O445%</f>
        <v>34.448787200093683</v>
      </c>
      <c r="R446" s="9"/>
      <c r="S446" s="8">
        <f>M446+P446</f>
        <v>29340</v>
      </c>
      <c r="T446" s="7">
        <f>S446/R445%</f>
        <v>34.986048508263579</v>
      </c>
      <c r="U446" s="7">
        <f>Q446-H446</f>
        <v>-1.3628360463993019</v>
      </c>
      <c r="V446" s="7">
        <f>Q446-K446</f>
        <v>-5.6481781437741603</v>
      </c>
      <c r="W446" s="6">
        <f>Q446-N446</f>
        <v>-2.8976659480187337</v>
      </c>
    </row>
    <row r="447" spans="1:23" ht="15" x14ac:dyDescent="0.2">
      <c r="A447" s="39" t="s">
        <v>727</v>
      </c>
      <c r="B447" s="24" t="s">
        <v>726</v>
      </c>
      <c r="C447" s="23">
        <v>2020</v>
      </c>
      <c r="D447" s="21" t="s">
        <v>725</v>
      </c>
      <c r="E447" s="21" t="s">
        <v>0</v>
      </c>
      <c r="F447" s="22">
        <v>36281</v>
      </c>
      <c r="G447" s="15">
        <v>16116</v>
      </c>
      <c r="H447" s="21">
        <f>G447/F447%</f>
        <v>44.4199443234751</v>
      </c>
      <c r="I447" s="22">
        <v>10053</v>
      </c>
      <c r="J447" s="15">
        <v>4858</v>
      </c>
      <c r="K447" s="21">
        <f>J447/I447%</f>
        <v>48.323883417885206</v>
      </c>
      <c r="L447" s="22">
        <f>F447+I447</f>
        <v>46334</v>
      </c>
      <c r="M447" s="15">
        <f>G447+J447</f>
        <v>20974</v>
      </c>
      <c r="N447" s="21">
        <f>M447/L447%</f>
        <v>45.266974575905387</v>
      </c>
      <c r="O447" s="22">
        <v>69224</v>
      </c>
      <c r="P447" s="15">
        <v>25151</v>
      </c>
      <c r="Q447" s="21">
        <f>P447/O447%</f>
        <v>36.332774760198774</v>
      </c>
      <c r="R447" s="22">
        <f>L447+O447</f>
        <v>115558</v>
      </c>
      <c r="S447" s="15">
        <f>M447+P447</f>
        <v>46125</v>
      </c>
      <c r="T447" s="21">
        <f>S447/R447%</f>
        <v>39.915021028401327</v>
      </c>
      <c r="U447" s="21">
        <f>Q447-H447</f>
        <v>-8.0871695632763263</v>
      </c>
      <c r="V447" s="21">
        <f>Q447-K447</f>
        <v>-11.991108657686432</v>
      </c>
      <c r="W447" s="20">
        <f>Q447-N447</f>
        <v>-8.9341998157066129</v>
      </c>
    </row>
    <row r="448" spans="1:23" thickBot="1" x14ac:dyDescent="0.25">
      <c r="A448" s="38"/>
      <c r="B448" s="19"/>
      <c r="C448" s="19"/>
      <c r="D448" s="13" t="s">
        <v>723</v>
      </c>
      <c r="E448" s="13" t="s">
        <v>37</v>
      </c>
      <c r="F448" s="19"/>
      <c r="G448" s="10">
        <v>14263</v>
      </c>
      <c r="H448" s="13">
        <f>G448/F447%</f>
        <v>39.312587855902535</v>
      </c>
      <c r="I448" s="19"/>
      <c r="J448" s="10">
        <v>2791</v>
      </c>
      <c r="K448" s="13">
        <f>J448/I447%</f>
        <v>27.762856858649158</v>
      </c>
      <c r="L448" s="19"/>
      <c r="M448" s="10">
        <f>G448+J448</f>
        <v>17054</v>
      </c>
      <c r="N448" s="13">
        <f>M448/L447%</f>
        <v>36.806664652307163</v>
      </c>
      <c r="O448" s="19"/>
      <c r="P448" s="10">
        <v>29330</v>
      </c>
      <c r="Q448" s="13">
        <f>P448/O447%</f>
        <v>42.369698370507336</v>
      </c>
      <c r="R448" s="19"/>
      <c r="S448" s="10">
        <f>M448+P448</f>
        <v>46384</v>
      </c>
      <c r="T448" s="13">
        <f>S448/R447%</f>
        <v>40.139150902577065</v>
      </c>
      <c r="U448" s="13">
        <f>Q448-H448</f>
        <v>3.0571105146048012</v>
      </c>
      <c r="V448" s="13">
        <f>Q448-K448</f>
        <v>14.606841511858178</v>
      </c>
      <c r="W448" s="12">
        <f>Q448-N448</f>
        <v>5.5630337182001739</v>
      </c>
    </row>
    <row r="449" spans="1:23" ht="15" x14ac:dyDescent="0.2">
      <c r="A449" s="38"/>
      <c r="B449" s="26" t="s">
        <v>385</v>
      </c>
      <c r="C449" s="16">
        <v>2016</v>
      </c>
      <c r="D449" s="13" t="s">
        <v>724</v>
      </c>
      <c r="E449" s="13" t="s">
        <v>18</v>
      </c>
      <c r="F449" s="14">
        <v>13282</v>
      </c>
      <c r="G449" s="10">
        <v>2751</v>
      </c>
      <c r="H449" s="13">
        <f>G449/F449%</f>
        <v>20.712242132209006</v>
      </c>
      <c r="I449" s="14">
        <v>5772</v>
      </c>
      <c r="J449" s="10">
        <v>1639</v>
      </c>
      <c r="K449" s="13">
        <f>J449/I449%</f>
        <v>28.395703395703396</v>
      </c>
      <c r="L449" s="14">
        <f>F449+I449</f>
        <v>19054</v>
      </c>
      <c r="M449" s="15">
        <f>G449+J449</f>
        <v>4390</v>
      </c>
      <c r="N449" s="13">
        <f>M449/L449%</f>
        <v>23.039781673139498</v>
      </c>
      <c r="O449" s="14">
        <v>74989</v>
      </c>
      <c r="P449" s="10">
        <v>16152</v>
      </c>
      <c r="Q449" s="13">
        <f>P449/O449%</f>
        <v>21.539159076664578</v>
      </c>
      <c r="R449" s="14">
        <f>L449+O449</f>
        <v>94043</v>
      </c>
      <c r="S449" s="10">
        <f>M449+P449</f>
        <v>20542</v>
      </c>
      <c r="T449" s="13">
        <f>S449/R449%</f>
        <v>21.843199387514222</v>
      </c>
      <c r="U449" s="13">
        <f>Q449-H449</f>
        <v>0.82691694445557218</v>
      </c>
      <c r="V449" s="13">
        <f>Q449-K449</f>
        <v>-6.856544319038818</v>
      </c>
      <c r="W449" s="12">
        <f>Q449-N449</f>
        <v>-1.5006225964749191</v>
      </c>
    </row>
    <row r="450" spans="1:23" thickBot="1" x14ac:dyDescent="0.25">
      <c r="A450" s="37"/>
      <c r="B450" s="9"/>
      <c r="C450" s="9"/>
      <c r="D450" s="7" t="s">
        <v>723</v>
      </c>
      <c r="E450" s="7" t="s">
        <v>37</v>
      </c>
      <c r="F450" s="9"/>
      <c r="G450" s="8">
        <v>6905</v>
      </c>
      <c r="H450" s="7">
        <f>G450/F449%</f>
        <v>51.98765246197862</v>
      </c>
      <c r="I450" s="9"/>
      <c r="J450" s="8">
        <v>2091</v>
      </c>
      <c r="K450" s="7">
        <f>J450/I449%</f>
        <v>36.226611226611226</v>
      </c>
      <c r="L450" s="9"/>
      <c r="M450" s="10">
        <f>G450+J450</f>
        <v>8996</v>
      </c>
      <c r="N450" s="7">
        <f>M450/L449%</f>
        <v>47.213183583499529</v>
      </c>
      <c r="O450" s="9"/>
      <c r="P450" s="8">
        <v>35639</v>
      </c>
      <c r="Q450" s="7">
        <f>P450/O449%</f>
        <v>47.525637093440373</v>
      </c>
      <c r="R450" s="9"/>
      <c r="S450" s="8">
        <f>M450+P450</f>
        <v>44635</v>
      </c>
      <c r="T450" s="7">
        <f>S450/R449%</f>
        <v>47.462331061323013</v>
      </c>
      <c r="U450" s="7">
        <f>Q450-H450</f>
        <v>-4.4620153685382462</v>
      </c>
      <c r="V450" s="7">
        <f>Q450-K450</f>
        <v>11.299025866829147</v>
      </c>
      <c r="W450" s="6">
        <f>Q450-N450</f>
        <v>0.31245350994084475</v>
      </c>
    </row>
    <row r="451" spans="1:23" ht="15" x14ac:dyDescent="0.2">
      <c r="A451" s="39" t="s">
        <v>722</v>
      </c>
      <c r="B451" s="24" t="s">
        <v>721</v>
      </c>
      <c r="C451" s="23">
        <v>2020</v>
      </c>
      <c r="D451" s="21" t="s">
        <v>719</v>
      </c>
      <c r="E451" s="21" t="s">
        <v>0</v>
      </c>
      <c r="F451" s="22">
        <v>25959</v>
      </c>
      <c r="G451" s="15">
        <v>16065</v>
      </c>
      <c r="H451" s="21">
        <f>G451/F451%</f>
        <v>61.886051080550104</v>
      </c>
      <c r="I451" s="22">
        <v>7067</v>
      </c>
      <c r="J451" s="15">
        <v>4519</v>
      </c>
      <c r="K451" s="21">
        <f>J451/I451%</f>
        <v>63.945096929390118</v>
      </c>
      <c r="L451" s="22">
        <f>F451+I451</f>
        <v>33026</v>
      </c>
      <c r="M451" s="15">
        <f>G451+J451</f>
        <v>20584</v>
      </c>
      <c r="N451" s="21">
        <f>M451/L451%</f>
        <v>62.326651728940838</v>
      </c>
      <c r="O451" s="22">
        <v>47516</v>
      </c>
      <c r="P451" s="15">
        <v>24690</v>
      </c>
      <c r="Q451" s="21">
        <f>P451/O451%</f>
        <v>51.96144456604091</v>
      </c>
      <c r="R451" s="22">
        <f>L451+O451</f>
        <v>80542</v>
      </c>
      <c r="S451" s="15">
        <f>M451+P451</f>
        <v>45274</v>
      </c>
      <c r="T451" s="21">
        <f>S451/R451%</f>
        <v>56.211665963100003</v>
      </c>
      <c r="U451" s="21">
        <f>Q451-H451</f>
        <v>-9.9246065145091933</v>
      </c>
      <c r="V451" s="21">
        <f>Q451-K451</f>
        <v>-11.983652363349208</v>
      </c>
      <c r="W451" s="20">
        <f>Q451-N451</f>
        <v>-10.365207162899928</v>
      </c>
    </row>
    <row r="452" spans="1:23" thickBot="1" x14ac:dyDescent="0.25">
      <c r="A452" s="38"/>
      <c r="B452" s="17"/>
      <c r="C452" s="19"/>
      <c r="D452" s="13" t="s">
        <v>720</v>
      </c>
      <c r="E452" s="13" t="s">
        <v>4</v>
      </c>
      <c r="F452" s="19"/>
      <c r="G452" s="10">
        <v>9524</v>
      </c>
      <c r="H452" s="13">
        <f>G452/F451%</f>
        <v>36.688624369197584</v>
      </c>
      <c r="I452" s="19"/>
      <c r="J452" s="10">
        <v>2309</v>
      </c>
      <c r="K452" s="13">
        <f>J452/I451%</f>
        <v>32.672987123248902</v>
      </c>
      <c r="L452" s="19"/>
      <c r="M452" s="10">
        <f>G452+J452</f>
        <v>11833</v>
      </c>
      <c r="N452" s="13">
        <f>M452/L451%</f>
        <v>35.829346575425426</v>
      </c>
      <c r="O452" s="19"/>
      <c r="P452" s="10">
        <v>21669</v>
      </c>
      <c r="Q452" s="13">
        <f>P452/O451%</f>
        <v>45.603586160451215</v>
      </c>
      <c r="R452" s="19"/>
      <c r="S452" s="10">
        <f>M452+P452</f>
        <v>33502</v>
      </c>
      <c r="T452" s="13">
        <f>S452/R451%</f>
        <v>41.595689205631849</v>
      </c>
      <c r="U452" s="13">
        <f>Q452-H452</f>
        <v>8.9149617912536314</v>
      </c>
      <c r="V452" s="13">
        <f>Q452-K452</f>
        <v>12.930599037202313</v>
      </c>
      <c r="W452" s="12">
        <f>Q452-N452</f>
        <v>9.7742395850257893</v>
      </c>
    </row>
    <row r="453" spans="1:23" ht="15" x14ac:dyDescent="0.2">
      <c r="A453" s="38"/>
      <c r="B453" s="17"/>
      <c r="C453" s="16">
        <v>2016</v>
      </c>
      <c r="D453" s="13" t="s">
        <v>720</v>
      </c>
      <c r="E453" s="13" t="s">
        <v>2</v>
      </c>
      <c r="F453" s="14">
        <v>9371</v>
      </c>
      <c r="G453" s="10">
        <v>3791</v>
      </c>
      <c r="H453" s="13">
        <f>G453/F453%</f>
        <v>40.454593960089639</v>
      </c>
      <c r="I453" s="14">
        <v>5029</v>
      </c>
      <c r="J453" s="10">
        <v>1688</v>
      </c>
      <c r="K453" s="13">
        <f>J453/I453%</f>
        <v>33.56532113740306</v>
      </c>
      <c r="L453" s="14">
        <f>F453+I453</f>
        <v>14400</v>
      </c>
      <c r="M453" s="15">
        <f>G453+J453</f>
        <v>5479</v>
      </c>
      <c r="N453" s="13">
        <f>M453/L453%</f>
        <v>38.048611111111114</v>
      </c>
      <c r="O453" s="14">
        <v>60040</v>
      </c>
      <c r="P453" s="10">
        <v>24188</v>
      </c>
      <c r="Q453" s="13">
        <f>P453/O453%</f>
        <v>40.286475682878084</v>
      </c>
      <c r="R453" s="14">
        <f>L453+O453</f>
        <v>74440</v>
      </c>
      <c r="S453" s="10">
        <f>M453+P453</f>
        <v>29667</v>
      </c>
      <c r="T453" s="13">
        <f>S453/R453%</f>
        <v>39.853573347662547</v>
      </c>
      <c r="U453" s="13">
        <f>Q453-H453</f>
        <v>-0.16811827721155481</v>
      </c>
      <c r="V453" s="13">
        <f>Q453-K453</f>
        <v>6.7211545454750237</v>
      </c>
      <c r="W453" s="12">
        <f>Q453-N453</f>
        <v>2.2378645717669698</v>
      </c>
    </row>
    <row r="454" spans="1:23" thickBot="1" x14ac:dyDescent="0.25">
      <c r="A454" s="37"/>
      <c r="B454" s="9"/>
      <c r="C454" s="9"/>
      <c r="D454" s="7" t="s">
        <v>719</v>
      </c>
      <c r="E454" s="7" t="s">
        <v>0</v>
      </c>
      <c r="F454" s="9"/>
      <c r="G454" s="8">
        <v>3925</v>
      </c>
      <c r="H454" s="7">
        <f>G454/F453%</f>
        <v>41.884537402625121</v>
      </c>
      <c r="I454" s="9"/>
      <c r="J454" s="8">
        <v>2278</v>
      </c>
      <c r="K454" s="7">
        <f>J454/I453%</f>
        <v>45.297275800357923</v>
      </c>
      <c r="L454" s="9"/>
      <c r="M454" s="10">
        <f>G454+J454</f>
        <v>6203</v>
      </c>
      <c r="N454" s="7">
        <f>M454/L453%</f>
        <v>43.076388888888886</v>
      </c>
      <c r="O454" s="9"/>
      <c r="P454" s="8">
        <v>23674</v>
      </c>
      <c r="Q454" s="7">
        <f>P454/O453%</f>
        <v>39.430379746835442</v>
      </c>
      <c r="R454" s="9"/>
      <c r="S454" s="8">
        <f>M454+P454</f>
        <v>29877</v>
      </c>
      <c r="T454" s="7">
        <f>S454/R453%</f>
        <v>40.135679742074153</v>
      </c>
      <c r="U454" s="7">
        <f>Q454-H454</f>
        <v>-2.4541576557896789</v>
      </c>
      <c r="V454" s="7">
        <f>Q454-K454</f>
        <v>-5.8668960535224812</v>
      </c>
      <c r="W454" s="6">
        <f>Q454-N454</f>
        <v>-3.646009142053444</v>
      </c>
    </row>
    <row r="455" spans="1:23" ht="15" x14ac:dyDescent="0.2">
      <c r="A455" s="39" t="s">
        <v>718</v>
      </c>
      <c r="B455" s="24" t="s">
        <v>717</v>
      </c>
      <c r="C455" s="23">
        <v>2020</v>
      </c>
      <c r="D455" s="21" t="s">
        <v>716</v>
      </c>
      <c r="E455" s="21" t="s">
        <v>0</v>
      </c>
      <c r="F455" s="22">
        <v>32645</v>
      </c>
      <c r="G455" s="15">
        <v>15797</v>
      </c>
      <c r="H455" s="21">
        <f>G455/F455%</f>
        <v>48.390258845152395</v>
      </c>
      <c r="I455" s="22">
        <v>12948</v>
      </c>
      <c r="J455" s="15">
        <v>6185</v>
      </c>
      <c r="K455" s="21">
        <f>J455/I455%</f>
        <v>47.767995057151687</v>
      </c>
      <c r="L455" s="22">
        <f>F455+I455</f>
        <v>45593</v>
      </c>
      <c r="M455" s="15">
        <f>G455+J455</f>
        <v>21982</v>
      </c>
      <c r="N455" s="21">
        <f>M455/L455%</f>
        <v>48.213541552431295</v>
      </c>
      <c r="O455" s="22">
        <v>81056</v>
      </c>
      <c r="P455" s="15">
        <v>30575</v>
      </c>
      <c r="Q455" s="21">
        <f>P455/O455%</f>
        <v>37.720834978286618</v>
      </c>
      <c r="R455" s="22">
        <f>L455+O455</f>
        <v>126649</v>
      </c>
      <c r="S455" s="15">
        <f>M455+P455</f>
        <v>52557</v>
      </c>
      <c r="T455" s="21">
        <f>S455/R455%</f>
        <v>41.498156321802774</v>
      </c>
      <c r="U455" s="21">
        <f>Q455-H455</f>
        <v>-10.669423866865777</v>
      </c>
      <c r="V455" s="21">
        <f>Q455-K455</f>
        <v>-10.047160078865069</v>
      </c>
      <c r="W455" s="20">
        <f>Q455-N455</f>
        <v>-10.492706574144677</v>
      </c>
    </row>
    <row r="456" spans="1:23" thickBot="1" x14ac:dyDescent="0.25">
      <c r="A456" s="38"/>
      <c r="B456" s="17"/>
      <c r="C456" s="19"/>
      <c r="D456" s="13" t="s">
        <v>715</v>
      </c>
      <c r="E456" s="13" t="s">
        <v>4</v>
      </c>
      <c r="F456" s="19"/>
      <c r="G456" s="10">
        <v>11335</v>
      </c>
      <c r="H456" s="13">
        <f>G456/F455%</f>
        <v>34.722009496094351</v>
      </c>
      <c r="I456" s="19"/>
      <c r="J456" s="10">
        <v>4460</v>
      </c>
      <c r="K456" s="13">
        <f>J456/I455%</f>
        <v>34.445474204510354</v>
      </c>
      <c r="L456" s="19"/>
      <c r="M456" s="10">
        <f>G456+J456</f>
        <v>15795</v>
      </c>
      <c r="N456" s="13">
        <f>M456/L455%</f>
        <v>34.64347597218871</v>
      </c>
      <c r="O456" s="19"/>
      <c r="P456" s="10">
        <v>33933</v>
      </c>
      <c r="Q456" s="13">
        <f>P456/O455%</f>
        <v>41.863649822345046</v>
      </c>
      <c r="R456" s="19"/>
      <c r="S456" s="10">
        <f>M456+P456</f>
        <v>49728</v>
      </c>
      <c r="T456" s="13">
        <f>S456/R455%</f>
        <v>39.264423722255998</v>
      </c>
      <c r="U456" s="13">
        <f>Q456-H456</f>
        <v>7.1416403262506947</v>
      </c>
      <c r="V456" s="13">
        <f>Q456-K456</f>
        <v>7.4181756178346916</v>
      </c>
      <c r="W456" s="12">
        <f>Q456-N456</f>
        <v>7.2201738501563355</v>
      </c>
    </row>
    <row r="457" spans="1:23" ht="15" x14ac:dyDescent="0.2">
      <c r="A457" s="38"/>
      <c r="B457" s="17"/>
      <c r="C457" s="16">
        <v>2016</v>
      </c>
      <c r="D457" s="13" t="s">
        <v>715</v>
      </c>
      <c r="E457" s="13" t="s">
        <v>2</v>
      </c>
      <c r="F457" s="14">
        <v>9106</v>
      </c>
      <c r="G457" s="10">
        <v>3853</v>
      </c>
      <c r="H457" s="13">
        <f>G457/F457%</f>
        <v>42.312760817043703</v>
      </c>
      <c r="I457" s="14">
        <v>5532</v>
      </c>
      <c r="J457" s="10">
        <v>2207</v>
      </c>
      <c r="K457" s="13">
        <f>J457/I457%</f>
        <v>39.895155459146785</v>
      </c>
      <c r="L457" s="14">
        <f>F457+I457</f>
        <v>14638</v>
      </c>
      <c r="M457" s="15">
        <f>G457+J457</f>
        <v>6060</v>
      </c>
      <c r="N457" s="13">
        <f>M457/L457%</f>
        <v>41.399098237464138</v>
      </c>
      <c r="O457" s="14">
        <v>59936</v>
      </c>
      <c r="P457" s="10">
        <v>26707</v>
      </c>
      <c r="Q457" s="13">
        <f>P457/O457%</f>
        <v>44.559196476241326</v>
      </c>
      <c r="R457" s="14">
        <f>L457+O457</f>
        <v>74574</v>
      </c>
      <c r="S457" s="10">
        <f>M457+P457</f>
        <v>32767</v>
      </c>
      <c r="T457" s="13">
        <f>S457/R457%</f>
        <v>43.938906321237965</v>
      </c>
      <c r="U457" s="13">
        <f>Q457-H457</f>
        <v>2.2464356591976227</v>
      </c>
      <c r="V457" s="13">
        <f>Q457-K457</f>
        <v>4.6640410170945401</v>
      </c>
      <c r="W457" s="12">
        <f>Q457-N457</f>
        <v>3.1600982387771879</v>
      </c>
    </row>
    <row r="458" spans="1:23" thickBot="1" x14ac:dyDescent="0.25">
      <c r="A458" s="37"/>
      <c r="B458" s="9"/>
      <c r="C458" s="9"/>
      <c r="D458" s="7" t="s">
        <v>714</v>
      </c>
      <c r="E458" s="7" t="s">
        <v>0</v>
      </c>
      <c r="F458" s="9"/>
      <c r="G458" s="8">
        <v>3602</v>
      </c>
      <c r="H458" s="7">
        <f>G458/F457%</f>
        <v>39.556336481440809</v>
      </c>
      <c r="I458" s="9"/>
      <c r="J458" s="8">
        <v>2218</v>
      </c>
      <c r="K458" s="7">
        <f>J458/I457%</f>
        <v>40.093998553868403</v>
      </c>
      <c r="L458" s="9"/>
      <c r="M458" s="10">
        <f>G458+J458</f>
        <v>5820</v>
      </c>
      <c r="N458" s="7">
        <f>M458/L457%</f>
        <v>39.759529990435851</v>
      </c>
      <c r="O458" s="9"/>
      <c r="P458" s="8">
        <v>21509</v>
      </c>
      <c r="Q458" s="7">
        <f>P458/O457%</f>
        <v>35.88661238654565</v>
      </c>
      <c r="R458" s="9"/>
      <c r="S458" s="8">
        <f>M458+P458</f>
        <v>27329</v>
      </c>
      <c r="T458" s="7">
        <f>S458/R457%</f>
        <v>36.64682060771851</v>
      </c>
      <c r="U458" s="7">
        <f>Q458-H458</f>
        <v>-3.6697240948951588</v>
      </c>
      <c r="V458" s="7">
        <f>Q458-K458</f>
        <v>-4.2073861673227526</v>
      </c>
      <c r="W458" s="6">
        <f>Q458-N458</f>
        <v>-3.8729176038902011</v>
      </c>
    </row>
    <row r="459" spans="1:23" ht="15" x14ac:dyDescent="0.2">
      <c r="A459" s="39" t="s">
        <v>713</v>
      </c>
      <c r="B459" s="24" t="s">
        <v>712</v>
      </c>
      <c r="C459" s="23">
        <v>2020</v>
      </c>
      <c r="D459" s="21" t="s">
        <v>711</v>
      </c>
      <c r="E459" s="21" t="s">
        <v>0</v>
      </c>
      <c r="F459" s="22">
        <v>37407</v>
      </c>
      <c r="G459" s="15">
        <v>22911</v>
      </c>
      <c r="H459" s="21">
        <f>G459/F459%</f>
        <v>61.247894779052054</v>
      </c>
      <c r="I459" s="22">
        <v>13464</v>
      </c>
      <c r="J459" s="15">
        <v>8059</v>
      </c>
      <c r="K459" s="21">
        <f>J459/I459%</f>
        <v>59.85591206179442</v>
      </c>
      <c r="L459" s="22">
        <f>F459+I459</f>
        <v>50871</v>
      </c>
      <c r="M459" s="15">
        <f>G459+J459</f>
        <v>30970</v>
      </c>
      <c r="N459" s="21">
        <f>M459/L459%</f>
        <v>60.879479467673136</v>
      </c>
      <c r="O459" s="22">
        <v>83968</v>
      </c>
      <c r="P459" s="15">
        <v>41510</v>
      </c>
      <c r="Q459" s="21">
        <f>P459/O459%</f>
        <v>49.435499237804883</v>
      </c>
      <c r="R459" s="22">
        <f>L459+O459</f>
        <v>134839</v>
      </c>
      <c r="S459" s="15">
        <f>M459+P459</f>
        <v>72480</v>
      </c>
      <c r="T459" s="21">
        <f>S459/R459%</f>
        <v>53.752994311734732</v>
      </c>
      <c r="U459" s="21">
        <f>Q459-H459</f>
        <v>-11.81239554124717</v>
      </c>
      <c r="V459" s="21">
        <f>Q459-K459</f>
        <v>-10.420412823989537</v>
      </c>
      <c r="W459" s="20">
        <f>Q459-N459</f>
        <v>-11.443980229868252</v>
      </c>
    </row>
    <row r="460" spans="1:23" thickBot="1" x14ac:dyDescent="0.25">
      <c r="A460" s="38"/>
      <c r="B460" s="17"/>
      <c r="C460" s="19"/>
      <c r="D460" s="13" t="s">
        <v>710</v>
      </c>
      <c r="E460" s="13" t="s">
        <v>4</v>
      </c>
      <c r="F460" s="19"/>
      <c r="G460" s="10">
        <v>13959</v>
      </c>
      <c r="H460" s="13">
        <f>G460/F459%</f>
        <v>37.316545031678565</v>
      </c>
      <c r="I460" s="19"/>
      <c r="J460" s="10">
        <v>4966</v>
      </c>
      <c r="K460" s="13">
        <f>J460/I459%</f>
        <v>36.883541295306003</v>
      </c>
      <c r="L460" s="19"/>
      <c r="M460" s="10">
        <f>G460+J460</f>
        <v>18925</v>
      </c>
      <c r="N460" s="13">
        <f>M460/L459%</f>
        <v>37.201942167443143</v>
      </c>
      <c r="O460" s="19"/>
      <c r="P460" s="10">
        <v>40356</v>
      </c>
      <c r="Q460" s="13">
        <f>P460/O459%</f>
        <v>48.061166158536587</v>
      </c>
      <c r="R460" s="19"/>
      <c r="S460" s="10">
        <f>M460+P460</f>
        <v>59281</v>
      </c>
      <c r="T460" s="13">
        <f>S460/R459%</f>
        <v>43.964283330490431</v>
      </c>
      <c r="U460" s="13">
        <f>Q460-H460</f>
        <v>10.744621126858021</v>
      </c>
      <c r="V460" s="13">
        <f>Q460-K460</f>
        <v>11.177624863230584</v>
      </c>
      <c r="W460" s="12">
        <f>Q460-N460</f>
        <v>10.859223991093444</v>
      </c>
    </row>
    <row r="461" spans="1:23" ht="15" x14ac:dyDescent="0.2">
      <c r="A461" s="38"/>
      <c r="B461" s="17"/>
      <c r="C461" s="16">
        <v>2016</v>
      </c>
      <c r="D461" s="13" t="s">
        <v>709</v>
      </c>
      <c r="E461" s="13" t="s">
        <v>2</v>
      </c>
      <c r="F461" s="14">
        <v>12487</v>
      </c>
      <c r="G461" s="10">
        <v>3734</v>
      </c>
      <c r="H461" s="13">
        <f>G461/F461%</f>
        <v>29.903099223192118</v>
      </c>
      <c r="I461" s="14">
        <v>8137</v>
      </c>
      <c r="J461" s="10">
        <v>2469</v>
      </c>
      <c r="K461" s="13">
        <f>J461/I461%</f>
        <v>30.342878210642741</v>
      </c>
      <c r="L461" s="14">
        <f>F461+I461</f>
        <v>20624</v>
      </c>
      <c r="M461" s="15">
        <f>G461+J461</f>
        <v>6203</v>
      </c>
      <c r="N461" s="13">
        <f>M461/L461%</f>
        <v>30.076609775019392</v>
      </c>
      <c r="O461" s="14">
        <v>92384</v>
      </c>
      <c r="P461" s="10">
        <v>30888</v>
      </c>
      <c r="Q461" s="13">
        <f>P461/O461%</f>
        <v>33.43436092829927</v>
      </c>
      <c r="R461" s="14">
        <f>L461+O461</f>
        <v>113008</v>
      </c>
      <c r="S461" s="10">
        <f>M461+P461</f>
        <v>37091</v>
      </c>
      <c r="T461" s="13">
        <f>S461/R461%</f>
        <v>32.821570154325357</v>
      </c>
      <c r="U461" s="13">
        <f>Q461-H461</f>
        <v>3.531261705107152</v>
      </c>
      <c r="V461" s="13">
        <f>Q461-K461</f>
        <v>3.0914827176565289</v>
      </c>
      <c r="W461" s="12">
        <f>Q461-N461</f>
        <v>3.3577511532798781</v>
      </c>
    </row>
    <row r="462" spans="1:23" thickBot="1" x14ac:dyDescent="0.25">
      <c r="A462" s="37"/>
      <c r="B462" s="9"/>
      <c r="C462" s="9"/>
      <c r="D462" s="7" t="s">
        <v>708</v>
      </c>
      <c r="E462" s="7" t="s">
        <v>0</v>
      </c>
      <c r="F462" s="9"/>
      <c r="G462" s="8">
        <v>6901</v>
      </c>
      <c r="H462" s="7">
        <f>G462/F461%</f>
        <v>55.265476095138943</v>
      </c>
      <c r="I462" s="9"/>
      <c r="J462" s="8">
        <v>4184</v>
      </c>
      <c r="K462" s="7">
        <f>J462/I461%</f>
        <v>51.419442054811356</v>
      </c>
      <c r="L462" s="9"/>
      <c r="M462" s="10">
        <f>G462+J462</f>
        <v>11085</v>
      </c>
      <c r="N462" s="7">
        <f>M462/L461%</f>
        <v>53.748060512024821</v>
      </c>
      <c r="O462" s="9"/>
      <c r="P462" s="8">
        <v>45501</v>
      </c>
      <c r="Q462" s="7">
        <f>P462/O461%</f>
        <v>49.25203498441288</v>
      </c>
      <c r="R462" s="9"/>
      <c r="S462" s="8">
        <f>M462+P462</f>
        <v>56586</v>
      </c>
      <c r="T462" s="7">
        <f>S462/R461%</f>
        <v>50.072561234602865</v>
      </c>
      <c r="U462" s="7">
        <f>Q462-H462</f>
        <v>-6.0134411107260632</v>
      </c>
      <c r="V462" s="7">
        <f>Q462-K462</f>
        <v>-2.1674070703984754</v>
      </c>
      <c r="W462" s="6">
        <f>Q462-N462</f>
        <v>-4.4960255276119412</v>
      </c>
    </row>
    <row r="463" spans="1:23" ht="15" x14ac:dyDescent="0.2">
      <c r="A463" s="39" t="s">
        <v>707</v>
      </c>
      <c r="B463" s="24" t="s">
        <v>706</v>
      </c>
      <c r="C463" s="23">
        <v>2020</v>
      </c>
      <c r="D463" s="21" t="s">
        <v>703</v>
      </c>
      <c r="E463" s="21" t="s">
        <v>0</v>
      </c>
      <c r="F463" s="22">
        <v>44172</v>
      </c>
      <c r="G463" s="15">
        <v>26542</v>
      </c>
      <c r="H463" s="21">
        <f>G463/F463%</f>
        <v>60.087838449696633</v>
      </c>
      <c r="I463" s="22">
        <v>12163</v>
      </c>
      <c r="J463" s="15">
        <v>7262</v>
      </c>
      <c r="K463" s="21">
        <f>J463/I463%</f>
        <v>59.705664720874786</v>
      </c>
      <c r="L463" s="22">
        <f>F463+I463</f>
        <v>56335</v>
      </c>
      <c r="M463" s="15">
        <f>G463+J463</f>
        <v>33804</v>
      </c>
      <c r="N463" s="21">
        <f>M463/L463%</f>
        <v>60.005325286234132</v>
      </c>
      <c r="O463" s="22">
        <v>88923</v>
      </c>
      <c r="P463" s="15">
        <v>44623</v>
      </c>
      <c r="Q463" s="21">
        <f>P463/O463%</f>
        <v>50.181617804167651</v>
      </c>
      <c r="R463" s="22">
        <f>L463+O463</f>
        <v>145258</v>
      </c>
      <c r="S463" s="15">
        <f>M463+P463</f>
        <v>78427</v>
      </c>
      <c r="T463" s="21">
        <f>S463/R463%</f>
        <v>53.991518539426401</v>
      </c>
      <c r="U463" s="21">
        <f>Q463-H463</f>
        <v>-9.9062206455289825</v>
      </c>
      <c r="V463" s="21">
        <f>Q463-K463</f>
        <v>-9.5240469167071353</v>
      </c>
      <c r="W463" s="20">
        <f>Q463-N463</f>
        <v>-9.8237074820664816</v>
      </c>
    </row>
    <row r="464" spans="1:23" thickBot="1" x14ac:dyDescent="0.25">
      <c r="A464" s="38"/>
      <c r="B464" s="17"/>
      <c r="C464" s="19"/>
      <c r="D464" s="13" t="s">
        <v>705</v>
      </c>
      <c r="E464" s="13" t="s">
        <v>4</v>
      </c>
      <c r="F464" s="19"/>
      <c r="G464" s="10">
        <v>14438</v>
      </c>
      <c r="H464" s="13">
        <f>G464/F463%</f>
        <v>32.685864348456036</v>
      </c>
      <c r="I464" s="19"/>
      <c r="J464" s="10">
        <v>3583</v>
      </c>
      <c r="K464" s="13">
        <f>J464/I463%</f>
        <v>29.458192880046042</v>
      </c>
      <c r="L464" s="19"/>
      <c r="M464" s="10">
        <f>G464+J464</f>
        <v>18021</v>
      </c>
      <c r="N464" s="13">
        <f>M464/L463%</f>
        <v>31.988994408449454</v>
      </c>
      <c r="O464" s="19"/>
      <c r="P464" s="10">
        <v>36065</v>
      </c>
      <c r="Q464" s="13">
        <f>P464/O463%</f>
        <v>40.557561035952453</v>
      </c>
      <c r="R464" s="19"/>
      <c r="S464" s="10">
        <f>M464+P464</f>
        <v>54086</v>
      </c>
      <c r="T464" s="13">
        <f>S464/R463%</f>
        <v>37.234438034393975</v>
      </c>
      <c r="U464" s="13">
        <f>Q464-H464</f>
        <v>7.8716966874964172</v>
      </c>
      <c r="V464" s="13">
        <f>Q464-K464</f>
        <v>11.099368155906411</v>
      </c>
      <c r="W464" s="12">
        <f>Q464-N464</f>
        <v>8.5685666275029995</v>
      </c>
    </row>
    <row r="465" spans="1:23" ht="15" x14ac:dyDescent="0.2">
      <c r="A465" s="38"/>
      <c r="B465" s="17"/>
      <c r="C465" s="16">
        <v>2016</v>
      </c>
      <c r="D465" s="13" t="s">
        <v>704</v>
      </c>
      <c r="E465" s="13" t="s">
        <v>2</v>
      </c>
      <c r="F465" s="14">
        <v>15131</v>
      </c>
      <c r="G465" s="10">
        <v>6323</v>
      </c>
      <c r="H465" s="13">
        <f>G465/F465%</f>
        <v>41.788381468508362</v>
      </c>
      <c r="I465" s="14">
        <v>7734</v>
      </c>
      <c r="J465" s="10">
        <v>2753</v>
      </c>
      <c r="K465" s="13">
        <f>J465/I465%</f>
        <v>35.59606930437031</v>
      </c>
      <c r="L465" s="14">
        <f>F465+I465</f>
        <v>22865</v>
      </c>
      <c r="M465" s="15">
        <f>G465+J465</f>
        <v>9076</v>
      </c>
      <c r="N465" s="13">
        <f>M465/L465%</f>
        <v>39.693855237262191</v>
      </c>
      <c r="O465" s="14">
        <v>97770</v>
      </c>
      <c r="P465" s="10">
        <v>40441</v>
      </c>
      <c r="Q465" s="13">
        <f>P465/O465%</f>
        <v>41.363403907128976</v>
      </c>
      <c r="R465" s="14">
        <f>L465+O465</f>
        <v>120635</v>
      </c>
      <c r="S465" s="10">
        <f>M465+P465</f>
        <v>49517</v>
      </c>
      <c r="T465" s="13">
        <f>S465/R465%</f>
        <v>41.046959837526423</v>
      </c>
      <c r="U465" s="13">
        <f>Q465-H465</f>
        <v>-0.4249775613793858</v>
      </c>
      <c r="V465" s="13">
        <f>Q465-K465</f>
        <v>5.7673346027586661</v>
      </c>
      <c r="W465" s="12">
        <f>Q465-N465</f>
        <v>1.669548669866785</v>
      </c>
    </row>
    <row r="466" spans="1:23" thickBot="1" x14ac:dyDescent="0.25">
      <c r="A466" s="37"/>
      <c r="B466" s="9"/>
      <c r="C466" s="9"/>
      <c r="D466" s="7" t="s">
        <v>703</v>
      </c>
      <c r="E466" s="7" t="s">
        <v>0</v>
      </c>
      <c r="F466" s="9"/>
      <c r="G466" s="8">
        <v>8263</v>
      </c>
      <c r="H466" s="7">
        <f>G466/F465%</f>
        <v>54.609741590113011</v>
      </c>
      <c r="I466" s="9"/>
      <c r="J466" s="8">
        <v>4606</v>
      </c>
      <c r="K466" s="7">
        <f>J466/I465%</f>
        <v>59.555210757693303</v>
      </c>
      <c r="L466" s="9"/>
      <c r="M466" s="10">
        <f>G466+J466</f>
        <v>12869</v>
      </c>
      <c r="N466" s="7">
        <f>M466/L465%</f>
        <v>56.282527881040892</v>
      </c>
      <c r="O466" s="9"/>
      <c r="P466" s="8">
        <v>52847</v>
      </c>
      <c r="Q466" s="7">
        <f>P466/O465%</f>
        <v>54.052367801984246</v>
      </c>
      <c r="R466" s="9"/>
      <c r="S466" s="8">
        <f>M466+P466</f>
        <v>65716</v>
      </c>
      <c r="T466" s="7">
        <f>S466/R465%</f>
        <v>54.475069424296436</v>
      </c>
      <c r="U466" s="7">
        <f>Q466-H466</f>
        <v>-0.55737378812876415</v>
      </c>
      <c r="V466" s="7">
        <f>Q466-K466</f>
        <v>-5.5028429557090561</v>
      </c>
      <c r="W466" s="6">
        <f>Q466-N466</f>
        <v>-2.2301600790566454</v>
      </c>
    </row>
    <row r="467" spans="1:23" ht="15" x14ac:dyDescent="0.2">
      <c r="A467" s="39" t="s">
        <v>702</v>
      </c>
      <c r="B467" s="24" t="s">
        <v>701</v>
      </c>
      <c r="C467" s="23">
        <v>2020</v>
      </c>
      <c r="D467" s="21" t="s">
        <v>700</v>
      </c>
      <c r="E467" s="21" t="s">
        <v>0</v>
      </c>
      <c r="F467" s="22">
        <v>40105</v>
      </c>
      <c r="G467" s="15">
        <v>24593</v>
      </c>
      <c r="H467" s="21">
        <f>G467/F467%</f>
        <v>61.321530981174412</v>
      </c>
      <c r="I467" s="22">
        <v>12718</v>
      </c>
      <c r="J467" s="15">
        <v>8080</v>
      </c>
      <c r="K467" s="21">
        <f>J467/I467%</f>
        <v>63.532001887089159</v>
      </c>
      <c r="L467" s="22">
        <f>F467+I467</f>
        <v>52823</v>
      </c>
      <c r="M467" s="15">
        <f>G467+J467</f>
        <v>32673</v>
      </c>
      <c r="N467" s="21">
        <f>M467/L467%</f>
        <v>61.853737955057454</v>
      </c>
      <c r="O467" s="22">
        <v>85237</v>
      </c>
      <c r="P467" s="15">
        <v>44477</v>
      </c>
      <c r="Q467" s="21">
        <f>P467/O467%</f>
        <v>52.180391144690688</v>
      </c>
      <c r="R467" s="22">
        <f>L467+O467</f>
        <v>138060</v>
      </c>
      <c r="S467" s="15">
        <f>M467+P467</f>
        <v>77150</v>
      </c>
      <c r="T467" s="21">
        <f>S467/R467%</f>
        <v>55.881500796755034</v>
      </c>
      <c r="U467" s="21">
        <f>Q467-H467</f>
        <v>-9.141139836483724</v>
      </c>
      <c r="V467" s="21">
        <f>Q467-K467</f>
        <v>-11.351610742398471</v>
      </c>
      <c r="W467" s="20">
        <f>Q467-N467</f>
        <v>-9.6733468103667661</v>
      </c>
    </row>
    <row r="468" spans="1:23" thickBot="1" x14ac:dyDescent="0.25">
      <c r="A468" s="38"/>
      <c r="B468" s="17"/>
      <c r="C468" s="19"/>
      <c r="D468" s="13" t="s">
        <v>699</v>
      </c>
      <c r="E468" s="13" t="s">
        <v>4</v>
      </c>
      <c r="F468" s="19"/>
      <c r="G468" s="10">
        <v>14644</v>
      </c>
      <c r="H468" s="13">
        <f>G468/F467%</f>
        <v>36.514150355317291</v>
      </c>
      <c r="I468" s="19"/>
      <c r="J468" s="10">
        <v>4113</v>
      </c>
      <c r="K468" s="13">
        <f>J468/I467%</f>
        <v>32.339990564554171</v>
      </c>
      <c r="L468" s="19"/>
      <c r="M468" s="10">
        <f>G468+J468</f>
        <v>18757</v>
      </c>
      <c r="N468" s="13">
        <f>M468/L467%</f>
        <v>35.509153209776045</v>
      </c>
      <c r="O468" s="19"/>
      <c r="P468" s="10">
        <v>38219</v>
      </c>
      <c r="Q468" s="13">
        <f>P468/O467%</f>
        <v>44.838509098161595</v>
      </c>
      <c r="R468" s="19"/>
      <c r="S468" s="10">
        <f>M468+P468</f>
        <v>56976</v>
      </c>
      <c r="T468" s="13">
        <f>S468/R467%</f>
        <v>41.269013472403309</v>
      </c>
      <c r="U468" s="13">
        <f>Q468-H468</f>
        <v>8.3243587428443035</v>
      </c>
      <c r="V468" s="13">
        <f>Q468-K468</f>
        <v>12.498518533607424</v>
      </c>
      <c r="W468" s="12">
        <f>Q468-N468</f>
        <v>9.3293558883855496</v>
      </c>
    </row>
    <row r="469" spans="1:23" ht="15" x14ac:dyDescent="0.2">
      <c r="A469" s="38"/>
      <c r="B469" s="17"/>
      <c r="C469" s="16">
        <v>2016</v>
      </c>
      <c r="D469" s="13" t="s">
        <v>699</v>
      </c>
      <c r="E469" s="13" t="s">
        <v>2</v>
      </c>
      <c r="F469" s="14">
        <v>15525</v>
      </c>
      <c r="G469" s="10">
        <v>5228</v>
      </c>
      <c r="H469" s="13">
        <f>G469/F469%</f>
        <v>33.674718196457327</v>
      </c>
      <c r="I469" s="14">
        <v>8130</v>
      </c>
      <c r="J469" s="10">
        <v>2376</v>
      </c>
      <c r="K469" s="13">
        <f>J469/I469%</f>
        <v>29.225092250922511</v>
      </c>
      <c r="L469" s="14">
        <f>F469+I469</f>
        <v>23655</v>
      </c>
      <c r="M469" s="15">
        <f>G469+J469</f>
        <v>7604</v>
      </c>
      <c r="N469" s="13">
        <f>M469/L469%</f>
        <v>32.145423800465018</v>
      </c>
      <c r="O469" s="14">
        <v>100760</v>
      </c>
      <c r="P469" s="10">
        <v>34488</v>
      </c>
      <c r="Q469" s="13">
        <f>P469/O469%</f>
        <v>34.227868201667327</v>
      </c>
      <c r="R469" s="14">
        <f>L469+O469</f>
        <v>124415</v>
      </c>
      <c r="S469" s="10">
        <f>M469+P469</f>
        <v>42092</v>
      </c>
      <c r="T469" s="13">
        <f>S469/R469%</f>
        <v>33.831933448539161</v>
      </c>
      <c r="U469" s="13">
        <f>Q469-H469</f>
        <v>0.55315000521000002</v>
      </c>
      <c r="V469" s="13">
        <f>Q469-K469</f>
        <v>5.002775950744816</v>
      </c>
      <c r="W469" s="12">
        <f>Q469-N469</f>
        <v>2.0824444012023093</v>
      </c>
    </row>
    <row r="470" spans="1:23" thickBot="1" x14ac:dyDescent="0.25">
      <c r="A470" s="37"/>
      <c r="B470" s="9"/>
      <c r="C470" s="9"/>
      <c r="D470" s="7" t="s">
        <v>698</v>
      </c>
      <c r="E470" s="7" t="s">
        <v>18</v>
      </c>
      <c r="F470" s="9"/>
      <c r="G470" s="8">
        <v>5336</v>
      </c>
      <c r="H470" s="7">
        <f>G470/F469%</f>
        <v>34.370370370370374</v>
      </c>
      <c r="I470" s="9"/>
      <c r="J470" s="8">
        <v>2378</v>
      </c>
      <c r="K470" s="7">
        <f>J470/I469%</f>
        <v>29.249692496924972</v>
      </c>
      <c r="L470" s="9"/>
      <c r="M470" s="10">
        <f>G470+J470</f>
        <v>7714</v>
      </c>
      <c r="N470" s="7">
        <f>M470/L469%</f>
        <v>32.610441767068274</v>
      </c>
      <c r="O470" s="9"/>
      <c r="P470" s="8">
        <v>34415</v>
      </c>
      <c r="Q470" s="7">
        <f>P470/O469%</f>
        <v>34.155418816990867</v>
      </c>
      <c r="R470" s="9"/>
      <c r="S470" s="8">
        <f>M470+P470</f>
        <v>42129</v>
      </c>
      <c r="T470" s="7">
        <f>S470/R469%</f>
        <v>33.861672627898564</v>
      </c>
      <c r="U470" s="7">
        <f>Q470-H470</f>
        <v>-0.21495155337950678</v>
      </c>
      <c r="V470" s="7">
        <f>Q470-K470</f>
        <v>4.9057263200658952</v>
      </c>
      <c r="W470" s="6">
        <f>Q470-N470</f>
        <v>1.5449770499225934</v>
      </c>
    </row>
    <row r="471" spans="1:23" ht="15" x14ac:dyDescent="0.2">
      <c r="A471" s="39" t="s">
        <v>697</v>
      </c>
      <c r="B471" s="24" t="s">
        <v>696</v>
      </c>
      <c r="C471" s="23">
        <v>2020</v>
      </c>
      <c r="D471" s="21" t="s">
        <v>694</v>
      </c>
      <c r="E471" s="21" t="s">
        <v>0</v>
      </c>
      <c r="F471" s="22">
        <v>38599</v>
      </c>
      <c r="G471" s="15">
        <v>23825</v>
      </c>
      <c r="H471" s="21">
        <f>G471/F471%</f>
        <v>61.724397005103761</v>
      </c>
      <c r="I471" s="22">
        <v>13273</v>
      </c>
      <c r="J471" s="15">
        <v>8206</v>
      </c>
      <c r="K471" s="21">
        <f>J471/I471%</f>
        <v>61.824757025540578</v>
      </c>
      <c r="L471" s="22">
        <f>F471+I471</f>
        <v>51872</v>
      </c>
      <c r="M471" s="15">
        <f>G471+J471</f>
        <v>32031</v>
      </c>
      <c r="N471" s="21">
        <f>M471/L471%</f>
        <v>61.750077112893273</v>
      </c>
      <c r="O471" s="22">
        <v>81478</v>
      </c>
      <c r="P471" s="15">
        <v>41953</v>
      </c>
      <c r="Q471" s="21">
        <f>P471/O471%</f>
        <v>51.489972753381281</v>
      </c>
      <c r="R471" s="22">
        <f>L471+O471</f>
        <v>133350</v>
      </c>
      <c r="S471" s="15">
        <f>M471+P471</f>
        <v>73984</v>
      </c>
      <c r="T471" s="21">
        <f>S471/R471%</f>
        <v>55.481064866891636</v>
      </c>
      <c r="U471" s="21">
        <f>Q471-H471</f>
        <v>-10.23442425172248</v>
      </c>
      <c r="V471" s="21">
        <f>Q471-K471</f>
        <v>-10.334784272159297</v>
      </c>
      <c r="W471" s="20">
        <f>Q471-N471</f>
        <v>-10.260104359511992</v>
      </c>
    </row>
    <row r="472" spans="1:23" thickBot="1" x14ac:dyDescent="0.25">
      <c r="A472" s="38"/>
      <c r="B472" s="17"/>
      <c r="C472" s="19"/>
      <c r="D472" s="13" t="s">
        <v>695</v>
      </c>
      <c r="E472" s="13" t="s">
        <v>4</v>
      </c>
      <c r="F472" s="19"/>
      <c r="G472" s="10">
        <v>11966</v>
      </c>
      <c r="H472" s="13">
        <f>G472/F471%</f>
        <v>31.000803129614756</v>
      </c>
      <c r="I472" s="19"/>
      <c r="J472" s="10">
        <v>3787</v>
      </c>
      <c r="K472" s="13">
        <f>J472/I471%</f>
        <v>28.531605514955174</v>
      </c>
      <c r="L472" s="19"/>
      <c r="M472" s="10">
        <f>G472+J472</f>
        <v>15753</v>
      </c>
      <c r="N472" s="13">
        <f>M472/L471%</f>
        <v>30.368985194324491</v>
      </c>
      <c r="O472" s="19"/>
      <c r="P472" s="10">
        <v>31887</v>
      </c>
      <c r="Q472" s="13">
        <f>P472/O471%</f>
        <v>39.135717617025456</v>
      </c>
      <c r="R472" s="19"/>
      <c r="S472" s="10">
        <f>M472+P472</f>
        <v>47640</v>
      </c>
      <c r="T472" s="13">
        <f>S472/R471%</f>
        <v>35.725534308211472</v>
      </c>
      <c r="U472" s="13">
        <f>Q472-H472</f>
        <v>8.1349144874107004</v>
      </c>
      <c r="V472" s="13">
        <f>Q472-K472</f>
        <v>10.604112102070282</v>
      </c>
      <c r="W472" s="12">
        <f>Q472-N472</f>
        <v>8.7667324227009651</v>
      </c>
    </row>
    <row r="473" spans="1:23" ht="15" x14ac:dyDescent="0.2">
      <c r="A473" s="38"/>
      <c r="B473" s="17"/>
      <c r="C473" s="16">
        <v>2016</v>
      </c>
      <c r="D473" s="13" t="s">
        <v>695</v>
      </c>
      <c r="E473" s="13" t="s">
        <v>2</v>
      </c>
      <c r="F473" s="14">
        <v>15278</v>
      </c>
      <c r="G473" s="10">
        <v>5035</v>
      </c>
      <c r="H473" s="13">
        <f>G473/F473%</f>
        <v>32.955884278046867</v>
      </c>
      <c r="I473" s="14">
        <v>8990</v>
      </c>
      <c r="J473" s="10">
        <v>2284</v>
      </c>
      <c r="K473" s="13">
        <f>J473/I473%</f>
        <v>25.406006674082313</v>
      </c>
      <c r="L473" s="14">
        <f>F473+I473</f>
        <v>24268</v>
      </c>
      <c r="M473" s="15">
        <f>G473+J473</f>
        <v>7319</v>
      </c>
      <c r="N473" s="13">
        <f>M473/L473%</f>
        <v>30.159057194659635</v>
      </c>
      <c r="O473" s="14">
        <v>102015</v>
      </c>
      <c r="P473" s="10">
        <v>31785</v>
      </c>
      <c r="Q473" s="13">
        <f>P473/O473%</f>
        <v>31.157182767240112</v>
      </c>
      <c r="R473" s="14">
        <f>L473+O473</f>
        <v>126283</v>
      </c>
      <c r="S473" s="10">
        <f>M473+P473</f>
        <v>39104</v>
      </c>
      <c r="T473" s="13">
        <f>S473/R473%</f>
        <v>30.965371427666433</v>
      </c>
      <c r="U473" s="13">
        <f>Q473-H473</f>
        <v>-1.7987015108067546</v>
      </c>
      <c r="V473" s="13">
        <f>Q473-K473</f>
        <v>5.7511760931577989</v>
      </c>
      <c r="W473" s="12">
        <f>Q473-N473</f>
        <v>0.99812557258047718</v>
      </c>
    </row>
    <row r="474" spans="1:23" thickBot="1" x14ac:dyDescent="0.25">
      <c r="A474" s="37"/>
      <c r="B474" s="9"/>
      <c r="C474" s="9"/>
      <c r="D474" s="7" t="s">
        <v>694</v>
      </c>
      <c r="E474" s="7" t="s">
        <v>0</v>
      </c>
      <c r="F474" s="9"/>
      <c r="G474" s="8">
        <v>6805</v>
      </c>
      <c r="H474" s="7">
        <f>G474/F473%</f>
        <v>44.541170310250031</v>
      </c>
      <c r="I474" s="9"/>
      <c r="J474" s="8">
        <v>4338</v>
      </c>
      <c r="K474" s="7">
        <f>J474/I473%</f>
        <v>48.253615127919907</v>
      </c>
      <c r="L474" s="9"/>
      <c r="M474" s="10">
        <f>G474+J474</f>
        <v>11143</v>
      </c>
      <c r="N474" s="7">
        <f>M474/L473%</f>
        <v>45.916433163013018</v>
      </c>
      <c r="O474" s="9"/>
      <c r="P474" s="8">
        <v>43546</v>
      </c>
      <c r="Q474" s="7">
        <f>P474/O473%</f>
        <v>42.685879527520463</v>
      </c>
      <c r="R474" s="9"/>
      <c r="S474" s="8">
        <f>M474+P474</f>
        <v>54689</v>
      </c>
      <c r="T474" s="7">
        <f>S474/R473%</f>
        <v>43.306700030883022</v>
      </c>
      <c r="U474" s="7">
        <f>Q474-H474</f>
        <v>-1.8552907827295684</v>
      </c>
      <c r="V474" s="7">
        <f>Q474-K474</f>
        <v>-5.5677356003994447</v>
      </c>
      <c r="W474" s="6">
        <f>Q474-N474</f>
        <v>-3.230553635492555</v>
      </c>
    </row>
    <row r="475" spans="1:23" ht="15" x14ac:dyDescent="0.2">
      <c r="A475" s="39" t="s">
        <v>693</v>
      </c>
      <c r="B475" s="24" t="s">
        <v>692</v>
      </c>
      <c r="C475" s="23">
        <v>2020</v>
      </c>
      <c r="D475" s="21" t="s">
        <v>689</v>
      </c>
      <c r="E475" s="21" t="s">
        <v>0</v>
      </c>
      <c r="F475" s="22">
        <v>20825</v>
      </c>
      <c r="G475" s="15">
        <v>13731</v>
      </c>
      <c r="H475" s="21">
        <f>G475/F475%</f>
        <v>65.935174069627848</v>
      </c>
      <c r="I475" s="22">
        <v>7543</v>
      </c>
      <c r="J475" s="15">
        <v>5060</v>
      </c>
      <c r="K475" s="21">
        <f>J475/I475%</f>
        <v>67.082062839718944</v>
      </c>
      <c r="L475" s="22">
        <f>F475+I475</f>
        <v>28368</v>
      </c>
      <c r="M475" s="15">
        <f>G475+J475</f>
        <v>18791</v>
      </c>
      <c r="N475" s="21">
        <f>M475/L475%</f>
        <v>66.240129723632265</v>
      </c>
      <c r="O475" s="22">
        <v>45723</v>
      </c>
      <c r="P475" s="15">
        <v>25522</v>
      </c>
      <c r="Q475" s="21">
        <f>P475/O475%</f>
        <v>55.818734553725697</v>
      </c>
      <c r="R475" s="22">
        <f>L475+O475</f>
        <v>74091</v>
      </c>
      <c r="S475" s="15">
        <f>M475+P475</f>
        <v>44313</v>
      </c>
      <c r="T475" s="21">
        <f>S475/R475%</f>
        <v>59.808883670081386</v>
      </c>
      <c r="U475" s="21">
        <f>Q475-H475</f>
        <v>-10.116439515902151</v>
      </c>
      <c r="V475" s="21">
        <f>Q475-K475</f>
        <v>-11.263328285993246</v>
      </c>
      <c r="W475" s="20">
        <f>Q475-N475</f>
        <v>-10.421395169906567</v>
      </c>
    </row>
    <row r="476" spans="1:23" thickBot="1" x14ac:dyDescent="0.25">
      <c r="A476" s="38"/>
      <c r="B476" s="17"/>
      <c r="C476" s="19"/>
      <c r="D476" s="13" t="s">
        <v>691</v>
      </c>
      <c r="E476" s="13" t="s">
        <v>4</v>
      </c>
      <c r="F476" s="19"/>
      <c r="G476" s="10">
        <v>6448</v>
      </c>
      <c r="H476" s="13">
        <f>G476/F475%</f>
        <v>30.962785114045619</v>
      </c>
      <c r="I476" s="19"/>
      <c r="J476" s="10">
        <v>2102</v>
      </c>
      <c r="K476" s="13">
        <f>J476/I475%</f>
        <v>27.86689646029431</v>
      </c>
      <c r="L476" s="19"/>
      <c r="M476" s="10">
        <f>G476+J476</f>
        <v>8550</v>
      </c>
      <c r="N476" s="13">
        <f>M476/L475%</f>
        <v>30.13959390862944</v>
      </c>
      <c r="O476" s="19"/>
      <c r="P476" s="10">
        <v>18272</v>
      </c>
      <c r="Q476" s="13">
        <f>P476/O475%</f>
        <v>39.962382170898671</v>
      </c>
      <c r="R476" s="19"/>
      <c r="S476" s="10">
        <f>M476+P476</f>
        <v>26822</v>
      </c>
      <c r="T476" s="13">
        <f>S476/R475%</f>
        <v>36.201427973708007</v>
      </c>
      <c r="U476" s="13">
        <f>Q476-H476</f>
        <v>8.9995970568530517</v>
      </c>
      <c r="V476" s="13">
        <f>Q476-K476</f>
        <v>12.095485710604361</v>
      </c>
      <c r="W476" s="12">
        <f>Q476-N476</f>
        <v>9.8227882622692313</v>
      </c>
    </row>
    <row r="477" spans="1:23" ht="15" x14ac:dyDescent="0.2">
      <c r="A477" s="38"/>
      <c r="B477" s="17"/>
      <c r="C477" s="16">
        <v>2016</v>
      </c>
      <c r="D477" s="13" t="s">
        <v>690</v>
      </c>
      <c r="E477" s="13" t="s">
        <v>2</v>
      </c>
      <c r="F477" s="14">
        <v>7917</v>
      </c>
      <c r="G477" s="10">
        <v>2829</v>
      </c>
      <c r="H477" s="13">
        <f>G477/F477%</f>
        <v>35.733232284956422</v>
      </c>
      <c r="I477" s="14">
        <v>5292</v>
      </c>
      <c r="J477" s="10">
        <v>1813</v>
      </c>
      <c r="K477" s="13">
        <f>J477/I477%</f>
        <v>34.25925925925926</v>
      </c>
      <c r="L477" s="14">
        <f>F477+I477</f>
        <v>13209</v>
      </c>
      <c r="M477" s="15">
        <f>G477+J477</f>
        <v>4642</v>
      </c>
      <c r="N477" s="13">
        <f>M477/L477%</f>
        <v>35.142705730941024</v>
      </c>
      <c r="O477" s="14">
        <v>58839</v>
      </c>
      <c r="P477" s="10">
        <v>21423</v>
      </c>
      <c r="Q477" s="13">
        <f>P477/O477%</f>
        <v>36.409524295110387</v>
      </c>
      <c r="R477" s="14">
        <f>L477+O477</f>
        <v>72048</v>
      </c>
      <c r="S477" s="10">
        <f>M477+P477</f>
        <v>26065</v>
      </c>
      <c r="T477" s="13">
        <f>S477/R477%</f>
        <v>36.177270708416607</v>
      </c>
      <c r="U477" s="13">
        <f>Q477-H477</f>
        <v>0.6762920101539649</v>
      </c>
      <c r="V477" s="13">
        <f>Q477-K477</f>
        <v>2.1502650358511275</v>
      </c>
      <c r="W477" s="12">
        <f>Q477-N477</f>
        <v>1.2668185641693626</v>
      </c>
    </row>
    <row r="478" spans="1:23" thickBot="1" x14ac:dyDescent="0.25">
      <c r="A478" s="37"/>
      <c r="B478" s="9"/>
      <c r="C478" s="9"/>
      <c r="D478" s="7" t="s">
        <v>689</v>
      </c>
      <c r="E478" s="7" t="s">
        <v>0</v>
      </c>
      <c r="F478" s="9"/>
      <c r="G478" s="8">
        <v>3612</v>
      </c>
      <c r="H478" s="7">
        <f>G478/F477%</f>
        <v>45.623342175066313</v>
      </c>
      <c r="I478" s="9"/>
      <c r="J478" s="8">
        <v>2308</v>
      </c>
      <c r="K478" s="7">
        <f>J478/I477%</f>
        <v>43.613000755857897</v>
      </c>
      <c r="L478" s="9"/>
      <c r="M478" s="10">
        <f>G478+J478</f>
        <v>5920</v>
      </c>
      <c r="N478" s="7">
        <f>M478/L477%</f>
        <v>44.817927170868344</v>
      </c>
      <c r="O478" s="9"/>
      <c r="P478" s="8">
        <v>25009</v>
      </c>
      <c r="Q478" s="7">
        <f>P478/O477%</f>
        <v>42.504121416067576</v>
      </c>
      <c r="R478" s="9"/>
      <c r="S478" s="8">
        <f>M478+P478</f>
        <v>30929</v>
      </c>
      <c r="T478" s="7">
        <f>S478/R477%</f>
        <v>42.928325560737285</v>
      </c>
      <c r="U478" s="7">
        <f>Q478-H478</f>
        <v>-3.1192207589987362</v>
      </c>
      <c r="V478" s="7">
        <f>Q478-K478</f>
        <v>-1.1088793397903203</v>
      </c>
      <c r="W478" s="6">
        <f>Q478-N478</f>
        <v>-2.313805754800768</v>
      </c>
    </row>
    <row r="479" spans="1:23" ht="15" x14ac:dyDescent="0.2">
      <c r="A479" s="39" t="s">
        <v>688</v>
      </c>
      <c r="B479" s="24" t="s">
        <v>687</v>
      </c>
      <c r="C479" s="23">
        <v>2020</v>
      </c>
      <c r="D479" s="21" t="s">
        <v>685</v>
      </c>
      <c r="E479" s="21" t="s">
        <v>0</v>
      </c>
      <c r="F479" s="22">
        <v>27553</v>
      </c>
      <c r="G479" s="15">
        <v>17817</v>
      </c>
      <c r="H479" s="21">
        <f>G479/F479%</f>
        <v>64.664464849562663</v>
      </c>
      <c r="I479" s="22">
        <v>7459</v>
      </c>
      <c r="J479" s="15">
        <v>4952</v>
      </c>
      <c r="K479" s="21">
        <f>J479/I479%</f>
        <v>66.389596460651561</v>
      </c>
      <c r="L479" s="22">
        <f>F479+I479</f>
        <v>35012</v>
      </c>
      <c r="M479" s="15">
        <f>G479+J479</f>
        <v>22769</v>
      </c>
      <c r="N479" s="21">
        <f>M479/L479%</f>
        <v>65.031989032331765</v>
      </c>
      <c r="O479" s="22">
        <v>54004</v>
      </c>
      <c r="P479" s="15">
        <v>28857</v>
      </c>
      <c r="Q479" s="21">
        <f>P479/O479%</f>
        <v>53.43493074587068</v>
      </c>
      <c r="R479" s="22">
        <f>L479+O479</f>
        <v>89016</v>
      </c>
      <c r="S479" s="15">
        <f>M479+P479</f>
        <v>51626</v>
      </c>
      <c r="T479" s="21">
        <f>S479/R479%</f>
        <v>57.996315269165095</v>
      </c>
      <c r="U479" s="21">
        <f>Q479-H479</f>
        <v>-11.229534103691982</v>
      </c>
      <c r="V479" s="21">
        <f>Q479-K479</f>
        <v>-12.95466571478088</v>
      </c>
      <c r="W479" s="20">
        <f>Q479-N479</f>
        <v>-11.597058286461085</v>
      </c>
    </row>
    <row r="480" spans="1:23" thickBot="1" x14ac:dyDescent="0.25">
      <c r="A480" s="38"/>
      <c r="B480" s="17"/>
      <c r="C480" s="19"/>
      <c r="D480" s="13" t="s">
        <v>686</v>
      </c>
      <c r="E480" s="13" t="s">
        <v>4</v>
      </c>
      <c r="F480" s="19"/>
      <c r="G480" s="10">
        <v>8965</v>
      </c>
      <c r="H480" s="13">
        <f>G480/F479%</f>
        <v>32.537291764962077</v>
      </c>
      <c r="I480" s="19"/>
      <c r="J480" s="10">
        <v>2159</v>
      </c>
      <c r="K480" s="13">
        <f>J480/I479%</f>
        <v>28.944898779997317</v>
      </c>
      <c r="L480" s="19"/>
      <c r="M480" s="10">
        <f>G480+J480</f>
        <v>11124</v>
      </c>
      <c r="N480" s="13">
        <f>M480/L479%</f>
        <v>31.771963898092082</v>
      </c>
      <c r="O480" s="19"/>
      <c r="P480" s="10">
        <v>23030</v>
      </c>
      <c r="Q480" s="13">
        <f>P480/O479%</f>
        <v>42.644989260054814</v>
      </c>
      <c r="R480" s="19"/>
      <c r="S480" s="10">
        <f>M480+P480</f>
        <v>34154</v>
      </c>
      <c r="T480" s="13">
        <f>S480/R479%</f>
        <v>38.368383212006833</v>
      </c>
      <c r="U480" s="13">
        <f>Q480-H480</f>
        <v>10.107697495092737</v>
      </c>
      <c r="V480" s="13">
        <f>Q480-K480</f>
        <v>13.700090480057497</v>
      </c>
      <c r="W480" s="12">
        <f>Q480-N480</f>
        <v>10.873025361962732</v>
      </c>
    </row>
    <row r="481" spans="1:23" ht="15" x14ac:dyDescent="0.2">
      <c r="A481" s="38"/>
      <c r="B481" s="17"/>
      <c r="C481" s="16">
        <v>2016</v>
      </c>
      <c r="D481" s="13" t="s">
        <v>686</v>
      </c>
      <c r="E481" s="13" t="s">
        <v>2</v>
      </c>
      <c r="F481" s="14">
        <v>9845</v>
      </c>
      <c r="G481" s="10">
        <v>3053</v>
      </c>
      <c r="H481" s="13">
        <f>G481/F481%</f>
        <v>31.010665312341288</v>
      </c>
      <c r="I481" s="14">
        <v>5529</v>
      </c>
      <c r="J481" s="10">
        <v>1451</v>
      </c>
      <c r="K481" s="13">
        <f>J481/I481%</f>
        <v>26.243443660698137</v>
      </c>
      <c r="L481" s="14">
        <f>F481+I481</f>
        <v>15374</v>
      </c>
      <c r="M481" s="15">
        <f>G481+J481</f>
        <v>4504</v>
      </c>
      <c r="N481" s="13">
        <f>M481/L481%</f>
        <v>29.29621438792767</v>
      </c>
      <c r="O481" s="14">
        <v>66356</v>
      </c>
      <c r="P481" s="10">
        <v>20813</v>
      </c>
      <c r="Q481" s="13">
        <f>P481/O481%</f>
        <v>31.365663994213037</v>
      </c>
      <c r="R481" s="14">
        <f>L481+O481</f>
        <v>81730</v>
      </c>
      <c r="S481" s="10">
        <f>M481+P481</f>
        <v>25317</v>
      </c>
      <c r="T481" s="13">
        <f>S481/R481%</f>
        <v>30.97638566010033</v>
      </c>
      <c r="U481" s="13">
        <f>Q481-H481</f>
        <v>0.35499868187174854</v>
      </c>
      <c r="V481" s="13">
        <f>Q481-K481</f>
        <v>5.1222203335148997</v>
      </c>
      <c r="W481" s="12">
        <f>Q481-N481</f>
        <v>2.0694496062853673</v>
      </c>
    </row>
    <row r="482" spans="1:23" thickBot="1" x14ac:dyDescent="0.25">
      <c r="A482" s="37"/>
      <c r="B482" s="9"/>
      <c r="C482" s="9"/>
      <c r="D482" s="7" t="s">
        <v>685</v>
      </c>
      <c r="E482" s="7" t="s">
        <v>0</v>
      </c>
      <c r="F482" s="9"/>
      <c r="G482" s="8">
        <v>4363</v>
      </c>
      <c r="H482" s="7">
        <f>G482/F481%</f>
        <v>44.316912138141184</v>
      </c>
      <c r="I482" s="9"/>
      <c r="J482" s="8">
        <v>2608</v>
      </c>
      <c r="K482" s="7">
        <f>J482/I481%</f>
        <v>47.169470066919878</v>
      </c>
      <c r="L482" s="9"/>
      <c r="M482" s="10">
        <f>G482+J482</f>
        <v>6971</v>
      </c>
      <c r="N482" s="7">
        <f>M482/L481%</f>
        <v>45.342786522700663</v>
      </c>
      <c r="O482" s="9"/>
      <c r="P482" s="8">
        <v>28063</v>
      </c>
      <c r="Q482" s="7">
        <f>P482/O481%</f>
        <v>42.291578757007656</v>
      </c>
      <c r="R482" s="9"/>
      <c r="S482" s="8">
        <f>M482+P482</f>
        <v>35034</v>
      </c>
      <c r="T482" s="7">
        <f>S482/R481%</f>
        <v>42.865532852073905</v>
      </c>
      <c r="U482" s="7">
        <f>Q482-H482</f>
        <v>-2.0253333811335281</v>
      </c>
      <c r="V482" s="7">
        <f>Q482-K482</f>
        <v>-4.8778913099122221</v>
      </c>
      <c r="W482" s="6">
        <f>Q482-N482</f>
        <v>-3.0512077656930074</v>
      </c>
    </row>
    <row r="483" spans="1:23" ht="15" x14ac:dyDescent="0.2">
      <c r="A483" s="39" t="s">
        <v>684</v>
      </c>
      <c r="B483" s="24" t="s">
        <v>146</v>
      </c>
      <c r="C483" s="23">
        <v>2020</v>
      </c>
      <c r="D483" s="21" t="s">
        <v>682</v>
      </c>
      <c r="E483" s="21" t="s">
        <v>0</v>
      </c>
      <c r="F483" s="22">
        <v>43606</v>
      </c>
      <c r="G483" s="15">
        <v>25722</v>
      </c>
      <c r="H483" s="21">
        <f>G483/F483%</f>
        <v>58.987295326331235</v>
      </c>
      <c r="I483" s="22">
        <v>11550</v>
      </c>
      <c r="J483" s="15">
        <v>6625</v>
      </c>
      <c r="K483" s="21">
        <f>J483/I483%</f>
        <v>57.359307359307358</v>
      </c>
      <c r="L483" s="22">
        <f>F483+I483</f>
        <v>55156</v>
      </c>
      <c r="M483" s="15">
        <f>G483+J483</f>
        <v>32347</v>
      </c>
      <c r="N483" s="21">
        <f>M483/L483%</f>
        <v>58.64638479947785</v>
      </c>
      <c r="O483" s="22">
        <v>88552</v>
      </c>
      <c r="P483" s="15">
        <v>43485</v>
      </c>
      <c r="Q483" s="21">
        <f>P483/O483%</f>
        <v>49.106739542867466</v>
      </c>
      <c r="R483" s="22">
        <f>L483+O483</f>
        <v>143708</v>
      </c>
      <c r="S483" s="15">
        <f>M483+P483</f>
        <v>75832</v>
      </c>
      <c r="T483" s="21">
        <f>S483/R483%</f>
        <v>52.7681131182676</v>
      </c>
      <c r="U483" s="21">
        <f>Q483-H483</f>
        <v>-9.8805557834637696</v>
      </c>
      <c r="V483" s="21">
        <f>Q483-K483</f>
        <v>-8.2525678164398926</v>
      </c>
      <c r="W483" s="20">
        <f>Q483-N483</f>
        <v>-9.5396452566103846</v>
      </c>
    </row>
    <row r="484" spans="1:23" thickBot="1" x14ac:dyDescent="0.25">
      <c r="A484" s="38"/>
      <c r="B484" s="17"/>
      <c r="C484" s="19"/>
      <c r="D484" s="13" t="s">
        <v>683</v>
      </c>
      <c r="E484" s="13" t="s">
        <v>4</v>
      </c>
      <c r="F484" s="19"/>
      <c r="G484" s="10">
        <v>16177</v>
      </c>
      <c r="H484" s="13">
        <f>G484/F483%</f>
        <v>37.098105765261664</v>
      </c>
      <c r="I484" s="19"/>
      <c r="J484" s="10">
        <v>4069</v>
      </c>
      <c r="K484" s="13">
        <f>J484/I483%</f>
        <v>35.229437229437231</v>
      </c>
      <c r="L484" s="19"/>
      <c r="M484" s="10">
        <f>G484+J484</f>
        <v>20246</v>
      </c>
      <c r="N484" s="13">
        <f>M484/L483%</f>
        <v>36.7067952715933</v>
      </c>
      <c r="O484" s="19"/>
      <c r="P484" s="10">
        <v>40299</v>
      </c>
      <c r="Q484" s="13">
        <f>P484/O483%</f>
        <v>45.508853554973349</v>
      </c>
      <c r="R484" s="19"/>
      <c r="S484" s="10">
        <f>M484+P484</f>
        <v>60545</v>
      </c>
      <c r="T484" s="13">
        <f>S484/R483%</f>
        <v>42.13057032315529</v>
      </c>
      <c r="U484" s="13">
        <f>Q484-H484</f>
        <v>8.4107477897116851</v>
      </c>
      <c r="V484" s="13">
        <f>Q484-K484</f>
        <v>10.279416325536118</v>
      </c>
      <c r="W484" s="12">
        <f>Q484-N484</f>
        <v>8.8020582833800489</v>
      </c>
    </row>
    <row r="485" spans="1:23" ht="15" x14ac:dyDescent="0.2">
      <c r="A485" s="38"/>
      <c r="B485" s="17"/>
      <c r="C485" s="16">
        <v>2016</v>
      </c>
      <c r="D485" s="13" t="s">
        <v>683</v>
      </c>
      <c r="E485" s="13" t="s">
        <v>2</v>
      </c>
      <c r="F485" s="14">
        <v>14754</v>
      </c>
      <c r="G485" s="10">
        <v>6722</v>
      </c>
      <c r="H485" s="13">
        <f>G485/F485%</f>
        <v>45.560525959061948</v>
      </c>
      <c r="I485" s="14">
        <v>7462</v>
      </c>
      <c r="J485" s="10">
        <v>2818</v>
      </c>
      <c r="K485" s="13">
        <f>J485/I485%</f>
        <v>37.764674350040202</v>
      </c>
      <c r="L485" s="14">
        <f>F485+I485</f>
        <v>22216</v>
      </c>
      <c r="M485" s="15">
        <f>G485+J485</f>
        <v>9540</v>
      </c>
      <c r="N485" s="13">
        <f>M485/L485%</f>
        <v>42.942023766654664</v>
      </c>
      <c r="O485" s="14">
        <v>96726</v>
      </c>
      <c r="P485" s="10">
        <v>42860</v>
      </c>
      <c r="Q485" s="13">
        <f>P485/O485%</f>
        <v>44.310733411905794</v>
      </c>
      <c r="R485" s="14">
        <f>L485+O485</f>
        <v>118942</v>
      </c>
      <c r="S485" s="10">
        <f>M485+P485</f>
        <v>52400</v>
      </c>
      <c r="T485" s="13">
        <f>S485/R485%</f>
        <v>44.055085672008204</v>
      </c>
      <c r="U485" s="13">
        <f>Q485-H485</f>
        <v>-1.2497925471561544</v>
      </c>
      <c r="V485" s="13">
        <f>Q485-K485</f>
        <v>6.5460590618655914</v>
      </c>
      <c r="W485" s="12">
        <f>Q485-N485</f>
        <v>1.3687096452511298</v>
      </c>
    </row>
    <row r="486" spans="1:23" thickBot="1" x14ac:dyDescent="0.25">
      <c r="A486" s="37"/>
      <c r="B486" s="9"/>
      <c r="C486" s="9"/>
      <c r="D486" s="7" t="s">
        <v>682</v>
      </c>
      <c r="E486" s="7" t="s">
        <v>0</v>
      </c>
      <c r="F486" s="9"/>
      <c r="G486" s="8">
        <v>5667</v>
      </c>
      <c r="H486" s="7">
        <f>G486/F485%</f>
        <v>38.409922732818224</v>
      </c>
      <c r="I486" s="9"/>
      <c r="J486" s="8">
        <v>3085</v>
      </c>
      <c r="K486" s="7">
        <f>J486/I485%</f>
        <v>41.342803537925484</v>
      </c>
      <c r="L486" s="9"/>
      <c r="M486" s="10">
        <f>G486+J486</f>
        <v>8752</v>
      </c>
      <c r="N486" s="7">
        <f>M486/L485%</f>
        <v>39.395030608570401</v>
      </c>
      <c r="O486" s="9"/>
      <c r="P486" s="8">
        <v>36278</v>
      </c>
      <c r="Q486" s="7">
        <f>P486/O485%</f>
        <v>37.505944627090962</v>
      </c>
      <c r="R486" s="9"/>
      <c r="S486" s="8">
        <f>M486+P486</f>
        <v>45030</v>
      </c>
      <c r="T486" s="7">
        <f>S486/R485%</f>
        <v>37.858788316994833</v>
      </c>
      <c r="U486" s="7">
        <f>Q486-H486</f>
        <v>-0.903978105727262</v>
      </c>
      <c r="V486" s="7">
        <f>Q486-K486</f>
        <v>-3.8368589108345219</v>
      </c>
      <c r="W486" s="6">
        <f>Q486-N486</f>
        <v>-1.8890859814794396</v>
      </c>
    </row>
    <row r="487" spans="1:23" ht="15" x14ac:dyDescent="0.2">
      <c r="A487" s="39" t="s">
        <v>681</v>
      </c>
      <c r="B487" s="24" t="s">
        <v>141</v>
      </c>
      <c r="C487" s="23">
        <v>2020</v>
      </c>
      <c r="D487" s="21" t="s">
        <v>678</v>
      </c>
      <c r="E487" s="21" t="s">
        <v>0</v>
      </c>
      <c r="F487" s="22">
        <v>39984</v>
      </c>
      <c r="G487" s="15">
        <v>26671</v>
      </c>
      <c r="H487" s="21">
        <f>G487/F487%</f>
        <v>66.704181672669066</v>
      </c>
      <c r="I487" s="22">
        <v>11933</v>
      </c>
      <c r="J487" s="15">
        <v>7833</v>
      </c>
      <c r="K487" s="21">
        <f>J487/I487%</f>
        <v>65.641498365876146</v>
      </c>
      <c r="L487" s="22">
        <f>F487+I487</f>
        <v>51917</v>
      </c>
      <c r="M487" s="15">
        <f>G487+J487</f>
        <v>34504</v>
      </c>
      <c r="N487" s="21">
        <f>M487/L487%</f>
        <v>66.459926421018167</v>
      </c>
      <c r="O487" s="22">
        <v>84991</v>
      </c>
      <c r="P487" s="15">
        <v>48827</v>
      </c>
      <c r="Q487" s="21">
        <f>P487/O487%</f>
        <v>57.449612311891848</v>
      </c>
      <c r="R487" s="22">
        <f>L487+O487</f>
        <v>136908</v>
      </c>
      <c r="S487" s="15">
        <f>M487+P487</f>
        <v>83331</v>
      </c>
      <c r="T487" s="21">
        <f>S487/R487%</f>
        <v>60.866421246384434</v>
      </c>
      <c r="U487" s="21">
        <f>Q487-H487</f>
        <v>-9.2545693607772179</v>
      </c>
      <c r="V487" s="21">
        <f>Q487-K487</f>
        <v>-8.1918860539842981</v>
      </c>
      <c r="W487" s="20">
        <f>Q487-N487</f>
        <v>-9.0103141091263197</v>
      </c>
    </row>
    <row r="488" spans="1:23" thickBot="1" x14ac:dyDescent="0.25">
      <c r="A488" s="38"/>
      <c r="B488" s="17"/>
      <c r="C488" s="19"/>
      <c r="D488" s="13" t="s">
        <v>680</v>
      </c>
      <c r="E488" s="13" t="s">
        <v>4</v>
      </c>
      <c r="F488" s="19"/>
      <c r="G488" s="10">
        <v>12668</v>
      </c>
      <c r="H488" s="13">
        <f>G488/F487%</f>
        <v>31.682673069227693</v>
      </c>
      <c r="I488" s="19"/>
      <c r="J488" s="10">
        <v>3690</v>
      </c>
      <c r="K488" s="13">
        <f>J488/I487%</f>
        <v>30.922651470711472</v>
      </c>
      <c r="L488" s="19"/>
      <c r="M488" s="10">
        <f>G488+J488</f>
        <v>16358</v>
      </c>
      <c r="N488" s="13">
        <f>M488/L487%</f>
        <v>31.507983897374658</v>
      </c>
      <c r="O488" s="19"/>
      <c r="P488" s="10">
        <v>34137</v>
      </c>
      <c r="Q488" s="13">
        <f>P488/O487%</f>
        <v>40.165429280747375</v>
      </c>
      <c r="R488" s="19"/>
      <c r="S488" s="10">
        <f>M488+P488</f>
        <v>50495</v>
      </c>
      <c r="T488" s="13">
        <f>S488/R487%</f>
        <v>36.88243199813013</v>
      </c>
      <c r="U488" s="13">
        <f>Q488-H488</f>
        <v>8.482756211519682</v>
      </c>
      <c r="V488" s="13">
        <f>Q488-K488</f>
        <v>9.2427778100359035</v>
      </c>
      <c r="W488" s="12">
        <f>Q488-N488</f>
        <v>8.6574453833727176</v>
      </c>
    </row>
    <row r="489" spans="1:23" ht="15" x14ac:dyDescent="0.2">
      <c r="A489" s="38"/>
      <c r="B489" s="17"/>
      <c r="C489" s="16">
        <v>2016</v>
      </c>
      <c r="D489" s="13" t="s">
        <v>679</v>
      </c>
      <c r="E489" s="13" t="s">
        <v>2</v>
      </c>
      <c r="F489" s="14">
        <v>13759</v>
      </c>
      <c r="G489" s="10">
        <v>5180</v>
      </c>
      <c r="H489" s="13">
        <f>G489/F489%</f>
        <v>37.648084889890249</v>
      </c>
      <c r="I489" s="14">
        <v>6727</v>
      </c>
      <c r="J489" s="10">
        <v>2277</v>
      </c>
      <c r="K489" s="13">
        <f>J489/I489%</f>
        <v>33.848669540657056</v>
      </c>
      <c r="L489" s="14">
        <f>F489+I489</f>
        <v>20486</v>
      </c>
      <c r="M489" s="15">
        <f>G489+J489</f>
        <v>7457</v>
      </c>
      <c r="N489" s="13">
        <f>M489/L489%</f>
        <v>36.400468612711116</v>
      </c>
      <c r="O489" s="14">
        <v>80009</v>
      </c>
      <c r="P489" s="10">
        <v>30233</v>
      </c>
      <c r="Q489" s="13">
        <f>P489/O489%</f>
        <v>37.786998962616707</v>
      </c>
      <c r="R489" s="14">
        <f>L489+O489</f>
        <v>100495</v>
      </c>
      <c r="S489" s="10">
        <f>M489+P489</f>
        <v>37690</v>
      </c>
      <c r="T489" s="13">
        <f>S489/R489%</f>
        <v>37.504353450420417</v>
      </c>
      <c r="U489" s="13">
        <f>Q489-H489</f>
        <v>0.1389140727264575</v>
      </c>
      <c r="V489" s="13">
        <f>Q489-K489</f>
        <v>3.9383294219596507</v>
      </c>
      <c r="W489" s="12">
        <f>Q489-N489</f>
        <v>1.3865303499055912</v>
      </c>
    </row>
    <row r="490" spans="1:23" thickBot="1" x14ac:dyDescent="0.25">
      <c r="A490" s="37"/>
      <c r="B490" s="9"/>
      <c r="C490" s="9"/>
      <c r="D490" s="7" t="s">
        <v>678</v>
      </c>
      <c r="E490" s="7" t="s">
        <v>0</v>
      </c>
      <c r="F490" s="9"/>
      <c r="G490" s="8">
        <v>6583</v>
      </c>
      <c r="H490" s="7">
        <f>G490/F489%</f>
        <v>47.845046878406862</v>
      </c>
      <c r="I490" s="9"/>
      <c r="J490" s="8">
        <v>3203</v>
      </c>
      <c r="K490" s="7">
        <f>J490/I489%</f>
        <v>47.614092463207967</v>
      </c>
      <c r="L490" s="9"/>
      <c r="M490" s="10">
        <f>G490+J490</f>
        <v>9786</v>
      </c>
      <c r="N490" s="7">
        <f>M490/L489%</f>
        <v>47.769208239773498</v>
      </c>
      <c r="O490" s="9"/>
      <c r="P490" s="8">
        <v>35830</v>
      </c>
      <c r="Q490" s="7">
        <f>P490/O489%</f>
        <v>44.782461973028035</v>
      </c>
      <c r="R490" s="9"/>
      <c r="S490" s="8">
        <f>M490+P490</f>
        <v>45616</v>
      </c>
      <c r="T490" s="7">
        <f>S490/R489%</f>
        <v>45.391313000646797</v>
      </c>
      <c r="U490" s="7">
        <f>Q490-H490</f>
        <v>-3.0625849053788272</v>
      </c>
      <c r="V490" s="7">
        <f>Q490-K490</f>
        <v>-2.8316304901799327</v>
      </c>
      <c r="W490" s="6">
        <f>Q490-N490</f>
        <v>-2.9867462667454632</v>
      </c>
    </row>
    <row r="491" spans="1:23" ht="15" x14ac:dyDescent="0.2">
      <c r="A491" s="25" t="s">
        <v>677</v>
      </c>
      <c r="B491" s="24" t="s">
        <v>676</v>
      </c>
      <c r="C491" s="23">
        <v>2020</v>
      </c>
      <c r="D491" s="21" t="s">
        <v>673</v>
      </c>
      <c r="E491" s="21" t="s">
        <v>0</v>
      </c>
      <c r="F491" s="22">
        <v>32476</v>
      </c>
      <c r="G491" s="15">
        <v>16114</v>
      </c>
      <c r="H491" s="21">
        <f>G491/F491%</f>
        <v>49.618179578765861</v>
      </c>
      <c r="I491" s="22">
        <v>7114</v>
      </c>
      <c r="J491" s="15">
        <v>3933</v>
      </c>
      <c r="K491" s="21">
        <f>J491/I491%</f>
        <v>55.285352825414677</v>
      </c>
      <c r="L491" s="22">
        <f>F491+I491</f>
        <v>39590</v>
      </c>
      <c r="M491" s="15">
        <f>G491+J491</f>
        <v>20047</v>
      </c>
      <c r="N491" s="21">
        <f>M491/L491%</f>
        <v>50.636524374842132</v>
      </c>
      <c r="O491" s="22">
        <v>52691</v>
      </c>
      <c r="P491" s="15">
        <v>20956</v>
      </c>
      <c r="Q491" s="21">
        <f>P491/O491%</f>
        <v>39.771497978781959</v>
      </c>
      <c r="R491" s="22">
        <f>L491+O491</f>
        <v>92281</v>
      </c>
      <c r="S491" s="15">
        <f>M491+P491</f>
        <v>41003</v>
      </c>
      <c r="T491" s="21">
        <f>S491/R491%</f>
        <v>44.432765141253348</v>
      </c>
      <c r="U491" s="21">
        <f>Q491-H491</f>
        <v>-9.8466815999839028</v>
      </c>
      <c r="V491" s="21">
        <f>Q491-K491</f>
        <v>-15.513854846632718</v>
      </c>
      <c r="W491" s="20">
        <f>Q491-N491</f>
        <v>-10.865026396060173</v>
      </c>
    </row>
    <row r="492" spans="1:23" thickBot="1" x14ac:dyDescent="0.25">
      <c r="A492" s="18"/>
      <c r="B492" s="17"/>
      <c r="C492" s="19"/>
      <c r="D492" s="13" t="s">
        <v>675</v>
      </c>
      <c r="E492" s="13" t="s">
        <v>4</v>
      </c>
      <c r="F492" s="19"/>
      <c r="G492" s="10">
        <v>15174</v>
      </c>
      <c r="H492" s="13">
        <f>G492/F491%</f>
        <v>46.723734450055424</v>
      </c>
      <c r="I492" s="19"/>
      <c r="J492" s="10">
        <v>2745</v>
      </c>
      <c r="K492" s="13">
        <f>J492/I491%</f>
        <v>38.585886983412991</v>
      </c>
      <c r="L492" s="19"/>
      <c r="M492" s="10">
        <f>G492+J492</f>
        <v>17919</v>
      </c>
      <c r="N492" s="13">
        <f>M492/L491%</f>
        <v>45.261429653953023</v>
      </c>
      <c r="O492" s="19"/>
      <c r="P492" s="10">
        <v>29467</v>
      </c>
      <c r="Q492" s="13">
        <f>P492/O491%</f>
        <v>55.924161621529294</v>
      </c>
      <c r="R492" s="19"/>
      <c r="S492" s="10">
        <f>M492+P492</f>
        <v>47386</v>
      </c>
      <c r="T492" s="13">
        <f>S492/R491%</f>
        <v>51.349681949697121</v>
      </c>
      <c r="U492" s="13">
        <f>Q492-H492</f>
        <v>9.2004271714738692</v>
      </c>
      <c r="V492" s="13">
        <f>Q492-K492</f>
        <v>17.338274638116303</v>
      </c>
      <c r="W492" s="12">
        <f>Q492-N492</f>
        <v>10.662731967576271</v>
      </c>
    </row>
    <row r="493" spans="1:23" ht="15" x14ac:dyDescent="0.2">
      <c r="A493" s="18"/>
      <c r="B493" s="17"/>
      <c r="C493" s="16">
        <v>2016</v>
      </c>
      <c r="D493" s="13" t="s">
        <v>674</v>
      </c>
      <c r="E493" s="13" t="s">
        <v>2</v>
      </c>
      <c r="F493" s="14">
        <v>10899</v>
      </c>
      <c r="G493" s="10">
        <v>6046</v>
      </c>
      <c r="H493" s="13">
        <f>G493/F493%</f>
        <v>55.472979172401139</v>
      </c>
      <c r="I493" s="14">
        <v>4494</v>
      </c>
      <c r="J493" s="10">
        <v>1777</v>
      </c>
      <c r="K493" s="13">
        <f>J493/I493%</f>
        <v>39.541611036938143</v>
      </c>
      <c r="L493" s="14">
        <f>F493+I493</f>
        <v>15393</v>
      </c>
      <c r="M493" s="15">
        <f>G493+J493</f>
        <v>7823</v>
      </c>
      <c r="N493" s="13">
        <f>M493/L493%</f>
        <v>50.82180211784577</v>
      </c>
      <c r="O493" s="14">
        <v>63256</v>
      </c>
      <c r="P493" s="10">
        <v>35349</v>
      </c>
      <c r="Q493" s="13">
        <f>P493/O493%</f>
        <v>55.882445933982552</v>
      </c>
      <c r="R493" s="14">
        <f>L493+O493</f>
        <v>78649</v>
      </c>
      <c r="S493" s="10">
        <f>M493+P493</f>
        <v>43172</v>
      </c>
      <c r="T493" s="13">
        <f>S493/R493%</f>
        <v>54.891988455034394</v>
      </c>
      <c r="U493" s="13">
        <f>Q493-H493</f>
        <v>0.40946676158141315</v>
      </c>
      <c r="V493" s="13">
        <f>Q493-K493</f>
        <v>16.34083489704441</v>
      </c>
      <c r="W493" s="12">
        <f>Q493-N493</f>
        <v>5.0606438161367819</v>
      </c>
    </row>
    <row r="494" spans="1:23" thickBot="1" x14ac:dyDescent="0.25">
      <c r="A494" s="11"/>
      <c r="B494" s="9"/>
      <c r="C494" s="9"/>
      <c r="D494" s="7" t="s">
        <v>673</v>
      </c>
      <c r="E494" s="7" t="s">
        <v>0</v>
      </c>
      <c r="F494" s="9"/>
      <c r="G494" s="8">
        <v>4338</v>
      </c>
      <c r="H494" s="7">
        <f>G494/F493%</f>
        <v>39.801816680429397</v>
      </c>
      <c r="I494" s="9"/>
      <c r="J494" s="8">
        <v>2363</v>
      </c>
      <c r="K494" s="7">
        <f>J494/I493%</f>
        <v>52.581219403649314</v>
      </c>
      <c r="L494" s="9"/>
      <c r="M494" s="10">
        <f>G494+J494</f>
        <v>6701</v>
      </c>
      <c r="N494" s="7">
        <f>M494/L493%</f>
        <v>43.532774637822385</v>
      </c>
      <c r="O494" s="9"/>
      <c r="P494" s="8">
        <v>24775</v>
      </c>
      <c r="Q494" s="7">
        <f>P494/O493%</f>
        <v>39.166245099279124</v>
      </c>
      <c r="R494" s="9"/>
      <c r="S494" s="8">
        <f>M494+P494</f>
        <v>31476</v>
      </c>
      <c r="T494" s="7">
        <f>S494/R493%</f>
        <v>40.020852140523083</v>
      </c>
      <c r="U494" s="7">
        <f>Q494-H494</f>
        <v>-0.63557158115027335</v>
      </c>
      <c r="V494" s="7">
        <f>Q494-K494</f>
        <v>-13.41497430437019</v>
      </c>
      <c r="W494" s="6">
        <f>Q494-N494</f>
        <v>-4.3665295385432614</v>
      </c>
    </row>
    <row r="495" spans="1:23" ht="15" x14ac:dyDescent="0.2">
      <c r="A495" s="25" t="s">
        <v>672</v>
      </c>
      <c r="B495" s="24" t="s">
        <v>671</v>
      </c>
      <c r="C495" s="23">
        <v>2020</v>
      </c>
      <c r="D495" s="21" t="s">
        <v>668</v>
      </c>
      <c r="E495" s="21" t="s">
        <v>0</v>
      </c>
      <c r="F495" s="22">
        <v>39132</v>
      </c>
      <c r="G495" s="15">
        <v>18097</v>
      </c>
      <c r="H495" s="21">
        <f>G495/F495%</f>
        <v>46.246039047326995</v>
      </c>
      <c r="I495" s="22">
        <v>10052</v>
      </c>
      <c r="J495" s="15">
        <v>5485</v>
      </c>
      <c r="K495" s="21">
        <f>J495/I495%</f>
        <v>54.566255471547954</v>
      </c>
      <c r="L495" s="22">
        <f>F495+I495</f>
        <v>49184</v>
      </c>
      <c r="M495" s="15">
        <f>G495+J495</f>
        <v>23582</v>
      </c>
      <c r="N495" s="21">
        <f>M495/L495%</f>
        <v>47.946486662329214</v>
      </c>
      <c r="O495" s="22">
        <v>65948</v>
      </c>
      <c r="P495" s="15">
        <v>24204</v>
      </c>
      <c r="Q495" s="21">
        <f>P495/O495%</f>
        <v>36.70164371929399</v>
      </c>
      <c r="R495" s="22">
        <f>L495+O495</f>
        <v>115132</v>
      </c>
      <c r="S495" s="15">
        <f>M495+P495</f>
        <v>47786</v>
      </c>
      <c r="T495" s="21">
        <f>S495/R495%</f>
        <v>41.50540249452802</v>
      </c>
      <c r="U495" s="21">
        <f>Q495-H495</f>
        <v>-9.5443953280330049</v>
      </c>
      <c r="V495" s="21">
        <f>Q495-K495</f>
        <v>-17.864611752253964</v>
      </c>
      <c r="W495" s="20">
        <f>Q495-N495</f>
        <v>-11.244842943035223</v>
      </c>
    </row>
    <row r="496" spans="1:23" thickBot="1" x14ac:dyDescent="0.25">
      <c r="A496" s="18"/>
      <c r="B496" s="17"/>
      <c r="C496" s="19"/>
      <c r="D496" s="13" t="s">
        <v>670</v>
      </c>
      <c r="E496" s="13" t="s">
        <v>4</v>
      </c>
      <c r="F496" s="19"/>
      <c r="G496" s="10">
        <v>20051</v>
      </c>
      <c r="H496" s="13">
        <f>G496/F495%</f>
        <v>51.239394868649697</v>
      </c>
      <c r="I496" s="19"/>
      <c r="J496" s="10">
        <v>4196</v>
      </c>
      <c r="K496" s="13">
        <f>J496/I495%</f>
        <v>41.742936729009152</v>
      </c>
      <c r="L496" s="19"/>
      <c r="M496" s="10">
        <f>G496+J496</f>
        <v>24247</v>
      </c>
      <c r="N496" s="13">
        <f>M496/L495%</f>
        <v>49.298552374756021</v>
      </c>
      <c r="O496" s="19"/>
      <c r="P496" s="10">
        <v>39330</v>
      </c>
      <c r="Q496" s="13">
        <f>P496/O495%</f>
        <v>59.637896524534483</v>
      </c>
      <c r="R496" s="19"/>
      <c r="S496" s="10">
        <f>M496+P496</f>
        <v>63577</v>
      </c>
      <c r="T496" s="13">
        <f>S496/R495%</f>
        <v>55.220963763332527</v>
      </c>
      <c r="U496" s="13">
        <f>Q496-H496</f>
        <v>8.398501655884786</v>
      </c>
      <c r="V496" s="13">
        <f>Q496-K496</f>
        <v>17.894959795525331</v>
      </c>
      <c r="W496" s="12">
        <f>Q496-N496</f>
        <v>10.339344149778462</v>
      </c>
    </row>
    <row r="497" spans="1:23" ht="15" x14ac:dyDescent="0.2">
      <c r="A497" s="18"/>
      <c r="B497" s="17"/>
      <c r="C497" s="16">
        <v>2016</v>
      </c>
      <c r="D497" s="13" t="s">
        <v>669</v>
      </c>
      <c r="E497" s="13" t="s">
        <v>2</v>
      </c>
      <c r="F497" s="14">
        <v>11523</v>
      </c>
      <c r="G497" s="10">
        <v>5656</v>
      </c>
      <c r="H497" s="13">
        <f>G497/F497%</f>
        <v>49.084439816020129</v>
      </c>
      <c r="I497" s="14">
        <v>5710</v>
      </c>
      <c r="J497" s="10">
        <v>2136</v>
      </c>
      <c r="K497" s="13">
        <f>J497/I497%</f>
        <v>37.408056042031525</v>
      </c>
      <c r="L497" s="14">
        <f>F497+I497</f>
        <v>17233</v>
      </c>
      <c r="M497" s="15">
        <f>G497+J497</f>
        <v>7792</v>
      </c>
      <c r="N497" s="13">
        <f>M497/L497%</f>
        <v>45.215574769337898</v>
      </c>
      <c r="O497" s="14">
        <v>75063</v>
      </c>
      <c r="P497" s="10">
        <v>39432</v>
      </c>
      <c r="Q497" s="13">
        <f>P497/O497%</f>
        <v>52.531873226489751</v>
      </c>
      <c r="R497" s="14">
        <f>L497+O497</f>
        <v>92296</v>
      </c>
      <c r="S497" s="10">
        <f>M497+P497</f>
        <v>47224</v>
      </c>
      <c r="T497" s="13">
        <f>S497/R497%</f>
        <v>51.165814336482619</v>
      </c>
      <c r="U497" s="13">
        <f>Q497-H497</f>
        <v>3.4474334104696212</v>
      </c>
      <c r="V497" s="13">
        <f>Q497-K497</f>
        <v>15.123817184458225</v>
      </c>
      <c r="W497" s="12">
        <f>Q497-N497</f>
        <v>7.3162984571518521</v>
      </c>
    </row>
    <row r="498" spans="1:23" thickBot="1" x14ac:dyDescent="0.25">
      <c r="A498" s="11"/>
      <c r="B498" s="9"/>
      <c r="C498" s="9"/>
      <c r="D498" s="7" t="s">
        <v>668</v>
      </c>
      <c r="E498" s="7" t="s">
        <v>0</v>
      </c>
      <c r="F498" s="9"/>
      <c r="G498" s="8">
        <v>4139</v>
      </c>
      <c r="H498" s="7">
        <f>G498/F497%</f>
        <v>35.919465416992104</v>
      </c>
      <c r="I498" s="9"/>
      <c r="J498" s="8">
        <v>2795</v>
      </c>
      <c r="K498" s="7">
        <f>J498/I497%</f>
        <v>48.949211908931694</v>
      </c>
      <c r="L498" s="9"/>
      <c r="M498" s="10">
        <f>G498+J498</f>
        <v>6934</v>
      </c>
      <c r="N498" s="7">
        <f>M498/L497%</f>
        <v>40.236755062960597</v>
      </c>
      <c r="O498" s="9"/>
      <c r="P498" s="8">
        <v>24544</v>
      </c>
      <c r="Q498" s="7">
        <f>P498/O497%</f>
        <v>32.697867124948374</v>
      </c>
      <c r="R498" s="9"/>
      <c r="S498" s="8">
        <f>M498+P498</f>
        <v>31478</v>
      </c>
      <c r="T498" s="7">
        <f>S498/R497%</f>
        <v>34.105486694981366</v>
      </c>
      <c r="U498" s="7">
        <f>Q498-H498</f>
        <v>-3.2215982920437298</v>
      </c>
      <c r="V498" s="7">
        <f>Q498-K498</f>
        <v>-16.25134478398332</v>
      </c>
      <c r="W498" s="6">
        <f>Q498-N498</f>
        <v>-7.5388879380122233</v>
      </c>
    </row>
    <row r="499" spans="1:23" ht="15" x14ac:dyDescent="0.2">
      <c r="A499" s="25" t="s">
        <v>667</v>
      </c>
      <c r="B499" s="24" t="s">
        <v>666</v>
      </c>
      <c r="C499" s="23">
        <v>2020</v>
      </c>
      <c r="D499" s="21" t="s">
        <v>663</v>
      </c>
      <c r="E499" s="21" t="s">
        <v>0</v>
      </c>
      <c r="F499" s="22">
        <v>32627</v>
      </c>
      <c r="G499" s="15">
        <v>16656</v>
      </c>
      <c r="H499" s="21">
        <f>G499/F499%</f>
        <v>51.049744076991452</v>
      </c>
      <c r="I499" s="22">
        <v>9649</v>
      </c>
      <c r="J499" s="15">
        <v>5371</v>
      </c>
      <c r="K499" s="21">
        <f>J499/I499%</f>
        <v>55.663799357446372</v>
      </c>
      <c r="L499" s="22">
        <f>F499+I499</f>
        <v>42276</v>
      </c>
      <c r="M499" s="15">
        <f>G499+J499</f>
        <v>22027</v>
      </c>
      <c r="N499" s="21">
        <f>M499/L499%</f>
        <v>52.102847951556441</v>
      </c>
      <c r="O499" s="22">
        <v>65635</v>
      </c>
      <c r="P499" s="15">
        <v>26260</v>
      </c>
      <c r="Q499" s="21">
        <f>P499/O499%</f>
        <v>40.009141464157842</v>
      </c>
      <c r="R499" s="22">
        <f>L499+O499</f>
        <v>107911</v>
      </c>
      <c r="S499" s="15">
        <f>M499+P499</f>
        <v>48287</v>
      </c>
      <c r="T499" s="21">
        <f>S499/R499%</f>
        <v>44.747060077285916</v>
      </c>
      <c r="U499" s="21">
        <f>Q499-H499</f>
        <v>-11.040602612833609</v>
      </c>
      <c r="V499" s="21">
        <f>Q499-K499</f>
        <v>-15.65465789328853</v>
      </c>
      <c r="W499" s="20">
        <f>Q499-N499</f>
        <v>-12.093706487398599</v>
      </c>
    </row>
    <row r="500" spans="1:23" thickBot="1" x14ac:dyDescent="0.25">
      <c r="A500" s="18"/>
      <c r="B500" s="17"/>
      <c r="C500" s="19"/>
      <c r="D500" s="13" t="s">
        <v>665</v>
      </c>
      <c r="E500" s="13" t="s">
        <v>4</v>
      </c>
      <c r="F500" s="19"/>
      <c r="G500" s="10">
        <v>14066</v>
      </c>
      <c r="H500" s="13">
        <f>G500/F499%</f>
        <v>43.11153339258896</v>
      </c>
      <c r="I500" s="19"/>
      <c r="J500" s="10">
        <v>3449</v>
      </c>
      <c r="K500" s="13">
        <f>J500/I499%</f>
        <v>35.744636749922272</v>
      </c>
      <c r="L500" s="19"/>
      <c r="M500" s="10">
        <f>G500+J500</f>
        <v>17515</v>
      </c>
      <c r="N500" s="13">
        <f>M500/L499%</f>
        <v>41.430125839719935</v>
      </c>
      <c r="O500" s="19"/>
      <c r="P500" s="10">
        <v>34522</v>
      </c>
      <c r="Q500" s="13">
        <f>P500/O499%</f>
        <v>52.596937609507123</v>
      </c>
      <c r="R500" s="19"/>
      <c r="S500" s="10">
        <f>M500+P500</f>
        <v>52037</v>
      </c>
      <c r="T500" s="13">
        <f>S500/R499%</f>
        <v>48.22214602774509</v>
      </c>
      <c r="U500" s="13">
        <f>Q500-H500</f>
        <v>9.4854042169181625</v>
      </c>
      <c r="V500" s="13">
        <f>Q500-K500</f>
        <v>16.852300859584851</v>
      </c>
      <c r="W500" s="12">
        <f>Q500-N500</f>
        <v>11.166811769787188</v>
      </c>
    </row>
    <row r="501" spans="1:23" ht="15" x14ac:dyDescent="0.2">
      <c r="A501" s="18"/>
      <c r="B501" s="17"/>
      <c r="C501" s="16">
        <v>2016</v>
      </c>
      <c r="D501" s="13" t="s">
        <v>664</v>
      </c>
      <c r="E501" s="13" t="s">
        <v>2</v>
      </c>
      <c r="F501" s="14">
        <v>10518</v>
      </c>
      <c r="G501" s="10">
        <v>4762</v>
      </c>
      <c r="H501" s="13">
        <f>G501/F501%</f>
        <v>45.274767065982125</v>
      </c>
      <c r="I501" s="14">
        <v>5936</v>
      </c>
      <c r="J501" s="10">
        <v>2003</v>
      </c>
      <c r="K501" s="13">
        <f>J501/I501%</f>
        <v>33.743261455525605</v>
      </c>
      <c r="L501" s="14">
        <f>F501+I501</f>
        <v>16454</v>
      </c>
      <c r="M501" s="15">
        <f>G501+J501</f>
        <v>6765</v>
      </c>
      <c r="N501" s="13">
        <f>M501/L501%</f>
        <v>41.114622584174064</v>
      </c>
      <c r="O501" s="14">
        <v>76511</v>
      </c>
      <c r="P501" s="10">
        <v>35865</v>
      </c>
      <c r="Q501" s="13">
        <f>P501/O501%</f>
        <v>46.875612657003565</v>
      </c>
      <c r="R501" s="14">
        <f>L501+O501</f>
        <v>92965</v>
      </c>
      <c r="S501" s="10">
        <f>M501+P501</f>
        <v>42630</v>
      </c>
      <c r="T501" s="13">
        <f>S501/R501%</f>
        <v>45.855967299521325</v>
      </c>
      <c r="U501" s="13">
        <f>Q501-H501</f>
        <v>1.6008455910214394</v>
      </c>
      <c r="V501" s="13">
        <f>Q501-K501</f>
        <v>13.13235120147796</v>
      </c>
      <c r="W501" s="12">
        <f>Q501-N501</f>
        <v>5.7609900728295003</v>
      </c>
    </row>
    <row r="502" spans="1:23" thickBot="1" x14ac:dyDescent="0.25">
      <c r="A502" s="11"/>
      <c r="B502" s="9"/>
      <c r="C502" s="9"/>
      <c r="D502" s="7" t="s">
        <v>663</v>
      </c>
      <c r="E502" s="7" t="s">
        <v>0</v>
      </c>
      <c r="F502" s="9"/>
      <c r="G502" s="8">
        <v>5337</v>
      </c>
      <c r="H502" s="7">
        <f>G502/F501%</f>
        <v>50.741585852823725</v>
      </c>
      <c r="I502" s="9"/>
      <c r="J502" s="8">
        <v>3360</v>
      </c>
      <c r="K502" s="7">
        <f>J502/I501%</f>
        <v>56.60377358490566</v>
      </c>
      <c r="L502" s="9"/>
      <c r="M502" s="10">
        <f>G502+J502</f>
        <v>8697</v>
      </c>
      <c r="N502" s="7">
        <f>M502/L501%</f>
        <v>52.856448280053485</v>
      </c>
      <c r="O502" s="9"/>
      <c r="P502" s="8">
        <v>36762</v>
      </c>
      <c r="Q502" s="7">
        <f>P502/O501%</f>
        <v>48.047993099031508</v>
      </c>
      <c r="R502" s="9"/>
      <c r="S502" s="8">
        <f>M502+P502</f>
        <v>45459</v>
      </c>
      <c r="T502" s="7">
        <f>S502/R501%</f>
        <v>48.899048028828055</v>
      </c>
      <c r="U502" s="7">
        <f>Q502-H502</f>
        <v>-2.6935927537922169</v>
      </c>
      <c r="V502" s="7">
        <f>Q502-K502</f>
        <v>-8.555780485874152</v>
      </c>
      <c r="W502" s="6">
        <f>Q502-N502</f>
        <v>-4.8084551810219764</v>
      </c>
    </row>
    <row r="503" spans="1:23" ht="15" x14ac:dyDescent="0.2">
      <c r="A503" s="25" t="s">
        <v>662</v>
      </c>
      <c r="B503" s="24" t="s">
        <v>661</v>
      </c>
      <c r="C503" s="23">
        <v>2020</v>
      </c>
      <c r="D503" s="21" t="s">
        <v>660</v>
      </c>
      <c r="E503" s="21" t="s">
        <v>0</v>
      </c>
      <c r="F503" s="22">
        <v>30377</v>
      </c>
      <c r="G503" s="15">
        <v>14931</v>
      </c>
      <c r="H503" s="21">
        <f>G503/F503%</f>
        <v>49.152319188859998</v>
      </c>
      <c r="I503" s="22">
        <v>9962</v>
      </c>
      <c r="J503" s="15">
        <v>5401</v>
      </c>
      <c r="K503" s="21">
        <f>J503/I503%</f>
        <v>54.216020879341492</v>
      </c>
      <c r="L503" s="22">
        <f>F503+I503</f>
        <v>40339</v>
      </c>
      <c r="M503" s="15">
        <f>G503+J503</f>
        <v>20332</v>
      </c>
      <c r="N503" s="21">
        <f>M503/L503%</f>
        <v>50.402835965194974</v>
      </c>
      <c r="O503" s="22">
        <v>62068</v>
      </c>
      <c r="P503" s="15">
        <v>23945</v>
      </c>
      <c r="Q503" s="21">
        <f>P503/O503%</f>
        <v>38.57865566797706</v>
      </c>
      <c r="R503" s="22">
        <f>L503+O503</f>
        <v>102407</v>
      </c>
      <c r="S503" s="15">
        <f>M503+P503</f>
        <v>44277</v>
      </c>
      <c r="T503" s="21">
        <f>S503/R503%</f>
        <v>43.236302205903897</v>
      </c>
      <c r="U503" s="21">
        <f>Q503-H503</f>
        <v>-10.573663520882938</v>
      </c>
      <c r="V503" s="21">
        <f>Q503-K503</f>
        <v>-15.637365211364433</v>
      </c>
      <c r="W503" s="20">
        <f>Q503-N503</f>
        <v>-11.824180297217914</v>
      </c>
    </row>
    <row r="504" spans="1:23" thickBot="1" x14ac:dyDescent="0.25">
      <c r="A504" s="18"/>
      <c r="B504" s="17"/>
      <c r="C504" s="19"/>
      <c r="D504" s="13" t="s">
        <v>659</v>
      </c>
      <c r="E504" s="13" t="s">
        <v>4</v>
      </c>
      <c r="F504" s="19"/>
      <c r="G504" s="10">
        <v>14834</v>
      </c>
      <c r="H504" s="13">
        <f>G504/F503%</f>
        <v>48.832998650294634</v>
      </c>
      <c r="I504" s="19"/>
      <c r="J504" s="10">
        <v>4208</v>
      </c>
      <c r="K504" s="13">
        <f>J504/I503%</f>
        <v>42.240513953021477</v>
      </c>
      <c r="L504" s="19"/>
      <c r="M504" s="10">
        <f>G504+J504</f>
        <v>19042</v>
      </c>
      <c r="N504" s="13">
        <f>M504/L503%</f>
        <v>47.204938149185651</v>
      </c>
      <c r="O504" s="19"/>
      <c r="P504" s="10">
        <v>36712</v>
      </c>
      <c r="Q504" s="13">
        <f>P504/O503%</f>
        <v>59.148031191596317</v>
      </c>
      <c r="R504" s="19"/>
      <c r="S504" s="10">
        <f>M504+P504</f>
        <v>55754</v>
      </c>
      <c r="T504" s="13">
        <f>S504/R503%</f>
        <v>54.443543898366329</v>
      </c>
      <c r="U504" s="13">
        <f>Q504-H504</f>
        <v>10.315032541301683</v>
      </c>
      <c r="V504" s="13">
        <f>Q504-K504</f>
        <v>16.90751723857484</v>
      </c>
      <c r="W504" s="12">
        <f>Q504-N504</f>
        <v>11.943093042410666</v>
      </c>
    </row>
    <row r="505" spans="1:23" ht="15" x14ac:dyDescent="0.2">
      <c r="A505" s="18"/>
      <c r="B505" s="17"/>
      <c r="C505" s="16">
        <v>2016</v>
      </c>
      <c r="D505" s="13" t="s">
        <v>659</v>
      </c>
      <c r="E505" s="13" t="s">
        <v>2</v>
      </c>
      <c r="F505" s="14">
        <v>12472</v>
      </c>
      <c r="G505" s="10">
        <v>5672</v>
      </c>
      <c r="H505" s="13">
        <f>G505/F505%</f>
        <v>45.477870429762667</v>
      </c>
      <c r="I505" s="14">
        <v>5697</v>
      </c>
      <c r="J505" s="10">
        <v>1894</v>
      </c>
      <c r="K505" s="13">
        <f>J505/I505%</f>
        <v>33.245567842724242</v>
      </c>
      <c r="L505" s="14">
        <f>F505+I505</f>
        <v>18169</v>
      </c>
      <c r="M505" s="15">
        <f>G505+J505</f>
        <v>7566</v>
      </c>
      <c r="N505" s="13">
        <f>M505/L505%</f>
        <v>41.642357862292918</v>
      </c>
      <c r="O505" s="14">
        <v>65019</v>
      </c>
      <c r="P505" s="10">
        <v>31541</v>
      </c>
      <c r="Q505" s="13">
        <f>P505/O505%</f>
        <v>48.510435411187494</v>
      </c>
      <c r="R505" s="14">
        <f>L505+O505</f>
        <v>83188</v>
      </c>
      <c r="S505" s="10">
        <f>M505+P505</f>
        <v>39107</v>
      </c>
      <c r="T505" s="13">
        <f>S505/R505%</f>
        <v>47.010386113381735</v>
      </c>
      <c r="U505" s="13">
        <f>Q505-H505</f>
        <v>3.0325649814248266</v>
      </c>
      <c r="V505" s="13">
        <f>Q505-K505</f>
        <v>15.264867568463252</v>
      </c>
      <c r="W505" s="12">
        <f>Q505-N505</f>
        <v>6.8680775488945756</v>
      </c>
    </row>
    <row r="506" spans="1:23" thickBot="1" x14ac:dyDescent="0.25">
      <c r="A506" s="11"/>
      <c r="B506" s="9"/>
      <c r="C506" s="9"/>
      <c r="D506" s="7" t="s">
        <v>658</v>
      </c>
      <c r="E506" s="7" t="s">
        <v>0</v>
      </c>
      <c r="F506" s="9"/>
      <c r="G506" s="8">
        <v>3978</v>
      </c>
      <c r="H506" s="7">
        <f>G506/F505%</f>
        <v>31.895445798588838</v>
      </c>
      <c r="I506" s="9"/>
      <c r="J506" s="8">
        <v>2167</v>
      </c>
      <c r="K506" s="7">
        <f>J506/I505%</f>
        <v>38.037563629980696</v>
      </c>
      <c r="L506" s="9"/>
      <c r="M506" s="10">
        <f>G506+J506</f>
        <v>6145</v>
      </c>
      <c r="N506" s="7">
        <f>M506/L505%</f>
        <v>33.821344047553524</v>
      </c>
      <c r="O506" s="9"/>
      <c r="P506" s="8">
        <v>17771</v>
      </c>
      <c r="Q506" s="7">
        <f>P506/O505%</f>
        <v>27.3320106430428</v>
      </c>
      <c r="R506" s="9"/>
      <c r="S506" s="8">
        <f>M506+P506</f>
        <v>23916</v>
      </c>
      <c r="T506" s="7">
        <f>S506/R505%</f>
        <v>28.74933884694908</v>
      </c>
      <c r="U506" s="7">
        <f>Q506-H506</f>
        <v>-4.5634351555460384</v>
      </c>
      <c r="V506" s="7">
        <f>Q506-K506</f>
        <v>-10.705552986937896</v>
      </c>
      <c r="W506" s="6">
        <f>Q506-N506</f>
        <v>-6.4893334045107238</v>
      </c>
    </row>
    <row r="507" spans="1:23" ht="15" x14ac:dyDescent="0.2">
      <c r="A507" s="25" t="s">
        <v>657</v>
      </c>
      <c r="B507" s="24" t="s">
        <v>656</v>
      </c>
      <c r="C507" s="23">
        <v>2020</v>
      </c>
      <c r="D507" s="21" t="s">
        <v>655</v>
      </c>
      <c r="E507" s="21" t="s">
        <v>0</v>
      </c>
      <c r="F507" s="22">
        <v>43373</v>
      </c>
      <c r="G507" s="15">
        <v>24552</v>
      </c>
      <c r="H507" s="21">
        <f>G507/F507%</f>
        <v>56.606644686786709</v>
      </c>
      <c r="I507" s="22">
        <v>14572</v>
      </c>
      <c r="J507" s="15">
        <v>7723</v>
      </c>
      <c r="K507" s="21">
        <f>J507/I507%</f>
        <v>52.998902003842986</v>
      </c>
      <c r="L507" s="22">
        <f>F507+I507</f>
        <v>57945</v>
      </c>
      <c r="M507" s="15">
        <f>G507+J507</f>
        <v>32275</v>
      </c>
      <c r="N507" s="21">
        <f>M507/L507%</f>
        <v>55.699370092328927</v>
      </c>
      <c r="O507" s="22">
        <v>100662</v>
      </c>
      <c r="P507" s="15">
        <v>37787</v>
      </c>
      <c r="Q507" s="21">
        <f>P507/O507%</f>
        <v>37.538495162027381</v>
      </c>
      <c r="R507" s="22">
        <f>L507+O507</f>
        <v>158607</v>
      </c>
      <c r="S507" s="15">
        <f>M507+P507</f>
        <v>70062</v>
      </c>
      <c r="T507" s="21">
        <f>S507/R507%</f>
        <v>44.173334089920374</v>
      </c>
      <c r="U507" s="21">
        <f>Q507-H507</f>
        <v>-19.068149524759328</v>
      </c>
      <c r="V507" s="21">
        <f>Q507-K507</f>
        <v>-15.460406841815605</v>
      </c>
      <c r="W507" s="20">
        <f>Q507-N507</f>
        <v>-18.160874930301546</v>
      </c>
    </row>
    <row r="508" spans="1:23" thickBot="1" x14ac:dyDescent="0.25">
      <c r="A508" s="18"/>
      <c r="B508" s="17"/>
      <c r="C508" s="19"/>
      <c r="D508" s="13" t="s">
        <v>654</v>
      </c>
      <c r="E508" s="13" t="s">
        <v>4</v>
      </c>
      <c r="F508" s="19"/>
      <c r="G508" s="10">
        <v>19660</v>
      </c>
      <c r="H508" s="13">
        <f>G508/F507%</f>
        <v>45.327738454799068</v>
      </c>
      <c r="I508" s="19"/>
      <c r="J508" s="10">
        <v>5564</v>
      </c>
      <c r="K508" s="13">
        <f>J508/I507%</f>
        <v>38.182816360142738</v>
      </c>
      <c r="L508" s="19"/>
      <c r="M508" s="10">
        <f>G508+J508</f>
        <v>25224</v>
      </c>
      <c r="N508" s="13">
        <f>M508/L507%</f>
        <v>43.53093450685995</v>
      </c>
      <c r="O508" s="19"/>
      <c r="P508" s="10">
        <v>56199</v>
      </c>
      <c r="Q508" s="13">
        <f>P508/O507%</f>
        <v>55.829409310365378</v>
      </c>
      <c r="R508" s="19"/>
      <c r="S508" s="10">
        <f>M508+P508</f>
        <v>81423</v>
      </c>
      <c r="T508" s="13">
        <f>S508/R507%</f>
        <v>51.336321852125067</v>
      </c>
      <c r="U508" s="13">
        <f>Q508-H508</f>
        <v>10.50167085556631</v>
      </c>
      <c r="V508" s="13">
        <f>Q508-K508</f>
        <v>17.64659295022264</v>
      </c>
      <c r="W508" s="12">
        <f>Q508-N508</f>
        <v>12.298474803505428</v>
      </c>
    </row>
    <row r="509" spans="1:23" ht="15" x14ac:dyDescent="0.2">
      <c r="A509" s="18"/>
      <c r="B509" s="17"/>
      <c r="C509" s="16">
        <v>2016</v>
      </c>
      <c r="D509" s="13" t="s">
        <v>653</v>
      </c>
      <c r="E509" s="13" t="s">
        <v>2</v>
      </c>
      <c r="F509" s="14">
        <v>13051</v>
      </c>
      <c r="G509" s="10">
        <v>5123</v>
      </c>
      <c r="H509" s="13">
        <f>G509/F509%</f>
        <v>39.253697034709987</v>
      </c>
      <c r="I509" s="14">
        <v>8760</v>
      </c>
      <c r="J509" s="10">
        <v>3064</v>
      </c>
      <c r="K509" s="13">
        <f>J509/I509%</f>
        <v>34.977168949771695</v>
      </c>
      <c r="L509" s="14">
        <f>F509+I509</f>
        <v>21811</v>
      </c>
      <c r="M509" s="15">
        <f>G509+J509</f>
        <v>8187</v>
      </c>
      <c r="N509" s="13">
        <f>M509/L509%</f>
        <v>37.536105634771445</v>
      </c>
      <c r="O509" s="14">
        <v>104490</v>
      </c>
      <c r="P509" s="10">
        <v>44830</v>
      </c>
      <c r="Q509" s="13">
        <f>P509/O509%</f>
        <v>42.903627141353233</v>
      </c>
      <c r="R509" s="14">
        <f>L509+O509</f>
        <v>126301</v>
      </c>
      <c r="S509" s="10">
        <f>M509+P509</f>
        <v>53017</v>
      </c>
      <c r="T509" s="13">
        <f>S509/R509%</f>
        <v>41.976706439378944</v>
      </c>
      <c r="U509" s="13">
        <f>Q509-H509</f>
        <v>3.6499301066432466</v>
      </c>
      <c r="V509" s="13">
        <f>Q509-K509</f>
        <v>7.9264581915815384</v>
      </c>
      <c r="W509" s="12">
        <f>Q509-N509</f>
        <v>5.3675215065817881</v>
      </c>
    </row>
    <row r="510" spans="1:23" thickBot="1" x14ac:dyDescent="0.25">
      <c r="A510" s="11"/>
      <c r="B510" s="9"/>
      <c r="C510" s="9"/>
      <c r="D510" s="7" t="s">
        <v>652</v>
      </c>
      <c r="E510" s="7" t="s">
        <v>0</v>
      </c>
      <c r="F510" s="9"/>
      <c r="G510" s="8">
        <v>3220</v>
      </c>
      <c r="H510" s="7">
        <f>G510/F509%</f>
        <v>24.672438893571375</v>
      </c>
      <c r="I510" s="9"/>
      <c r="J510" s="8">
        <v>2836</v>
      </c>
      <c r="K510" s="7">
        <f>J510/I509%</f>
        <v>32.374429223744293</v>
      </c>
      <c r="L510" s="9"/>
      <c r="M510" s="10">
        <f>G510+J510</f>
        <v>6056</v>
      </c>
      <c r="N510" s="7">
        <f>M510/L509%</f>
        <v>27.765806244555499</v>
      </c>
      <c r="O510" s="9"/>
      <c r="P510" s="8">
        <v>23901</v>
      </c>
      <c r="Q510" s="7">
        <f>P510/O509%</f>
        <v>22.873959230548376</v>
      </c>
      <c r="R510" s="9"/>
      <c r="S510" s="8">
        <f>M510+P510</f>
        <v>29957</v>
      </c>
      <c r="T510" s="7">
        <f>S510/R509%</f>
        <v>23.718735401936645</v>
      </c>
      <c r="U510" s="7">
        <f>Q510-H510</f>
        <v>-1.7984796630229987</v>
      </c>
      <c r="V510" s="7">
        <f>Q510-K510</f>
        <v>-9.5004699931959173</v>
      </c>
      <c r="W510" s="6">
        <f>Q510-N510</f>
        <v>-4.8918470140071229</v>
      </c>
    </row>
    <row r="511" spans="1:23" ht="15" x14ac:dyDescent="0.2">
      <c r="A511" s="25" t="s">
        <v>651</v>
      </c>
      <c r="B511" s="24" t="s">
        <v>389</v>
      </c>
      <c r="C511" s="23">
        <v>2020</v>
      </c>
      <c r="D511" s="21" t="s">
        <v>650</v>
      </c>
      <c r="E511" s="21" t="s">
        <v>0</v>
      </c>
      <c r="F511" s="22">
        <v>26107</v>
      </c>
      <c r="G511" s="15">
        <v>12503</v>
      </c>
      <c r="H511" s="21">
        <f>G511/F511%</f>
        <v>47.891370130616309</v>
      </c>
      <c r="I511" s="22">
        <v>7302</v>
      </c>
      <c r="J511" s="15">
        <v>3838</v>
      </c>
      <c r="K511" s="21">
        <f>J511/I511%</f>
        <v>52.560942207614353</v>
      </c>
      <c r="L511" s="22">
        <f>F511+I511</f>
        <v>33409</v>
      </c>
      <c r="M511" s="15">
        <f>G511+J511</f>
        <v>16341</v>
      </c>
      <c r="N511" s="21">
        <f>M511/L511%</f>
        <v>48.911969828489333</v>
      </c>
      <c r="O511" s="22">
        <v>48883</v>
      </c>
      <c r="P511" s="15">
        <v>18214</v>
      </c>
      <c r="Q511" s="21">
        <f>P511/O511%</f>
        <v>37.260397275126323</v>
      </c>
      <c r="R511" s="22">
        <f>L511+O511</f>
        <v>82292</v>
      </c>
      <c r="S511" s="15">
        <f>M511+P511</f>
        <v>34555</v>
      </c>
      <c r="T511" s="21">
        <f>S511/R511%</f>
        <v>41.990715986973221</v>
      </c>
      <c r="U511" s="21">
        <f>Q511-H511</f>
        <v>-10.630972855489986</v>
      </c>
      <c r="V511" s="21">
        <f>Q511-K511</f>
        <v>-15.30054493248803</v>
      </c>
      <c r="W511" s="20">
        <f>Q511-N511</f>
        <v>-11.65157255336301</v>
      </c>
    </row>
    <row r="512" spans="1:23" thickBot="1" x14ac:dyDescent="0.25">
      <c r="A512" s="18"/>
      <c r="B512" s="17"/>
      <c r="C512" s="19"/>
      <c r="D512" s="13" t="s">
        <v>649</v>
      </c>
      <c r="E512" s="13" t="s">
        <v>4</v>
      </c>
      <c r="F512" s="19"/>
      <c r="G512" s="10">
        <v>12564</v>
      </c>
      <c r="H512" s="13">
        <f>G512/F511%</f>
        <v>48.125023939939481</v>
      </c>
      <c r="I512" s="19"/>
      <c r="J512" s="10">
        <v>2952</v>
      </c>
      <c r="K512" s="13">
        <f>J512/I511%</f>
        <v>40.427280197206244</v>
      </c>
      <c r="L512" s="19"/>
      <c r="M512" s="10">
        <f>G512+J512</f>
        <v>15516</v>
      </c>
      <c r="N512" s="13">
        <f>M512/L511%</f>
        <v>46.442575353946545</v>
      </c>
      <c r="O512" s="19"/>
      <c r="P512" s="10">
        <v>28124</v>
      </c>
      <c r="Q512" s="13">
        <f>P512/O511%</f>
        <v>57.533293783114786</v>
      </c>
      <c r="R512" s="19"/>
      <c r="S512" s="10">
        <f>M512+P512</f>
        <v>43640</v>
      </c>
      <c r="T512" s="13">
        <f>S512/R511%</f>
        <v>53.030671268167019</v>
      </c>
      <c r="U512" s="13">
        <f>Q512-H512</f>
        <v>9.4082698431753045</v>
      </c>
      <c r="V512" s="13">
        <f>Q512-K512</f>
        <v>17.106013585908542</v>
      </c>
      <c r="W512" s="12">
        <f>Q512-N512</f>
        <v>11.090718429168241</v>
      </c>
    </row>
    <row r="513" spans="1:23" ht="15" x14ac:dyDescent="0.2">
      <c r="A513" s="18"/>
      <c r="B513" s="17"/>
      <c r="C513" s="16">
        <v>2016</v>
      </c>
      <c r="D513" s="13" t="s">
        <v>648</v>
      </c>
      <c r="E513" s="13" t="s">
        <v>2</v>
      </c>
      <c r="F513" s="14">
        <v>7973</v>
      </c>
      <c r="G513" s="10">
        <v>3871</v>
      </c>
      <c r="H513" s="13">
        <f>G513/F513%</f>
        <v>48.551360842844595</v>
      </c>
      <c r="I513" s="14">
        <v>4351</v>
      </c>
      <c r="J513" s="10">
        <v>1738</v>
      </c>
      <c r="K513" s="13">
        <f>J513/I513%</f>
        <v>39.944840266605382</v>
      </c>
      <c r="L513" s="14">
        <f>F513+I513</f>
        <v>12324</v>
      </c>
      <c r="M513" s="15">
        <f>G513+J513</f>
        <v>5609</v>
      </c>
      <c r="N513" s="13">
        <f>M513/L513%</f>
        <v>45.512820512820518</v>
      </c>
      <c r="O513" s="14">
        <v>53200</v>
      </c>
      <c r="P513" s="10">
        <v>27653</v>
      </c>
      <c r="Q513" s="13">
        <f>P513/O513%</f>
        <v>51.979323308270679</v>
      </c>
      <c r="R513" s="14">
        <f>L513+O513</f>
        <v>65524</v>
      </c>
      <c r="S513" s="10">
        <f>M513+P513</f>
        <v>33262</v>
      </c>
      <c r="T513" s="13">
        <f>S513/R513%</f>
        <v>50.763079177095413</v>
      </c>
      <c r="U513" s="13">
        <f>Q513-H513</f>
        <v>3.4279624654260843</v>
      </c>
      <c r="V513" s="13">
        <f>Q513-K513</f>
        <v>12.034483041665297</v>
      </c>
      <c r="W513" s="12">
        <f>Q513-N513</f>
        <v>6.466502795450161</v>
      </c>
    </row>
    <row r="514" spans="1:23" thickBot="1" x14ac:dyDescent="0.25">
      <c r="A514" s="11"/>
      <c r="B514" s="9"/>
      <c r="C514" s="9"/>
      <c r="D514" s="7" t="s">
        <v>647</v>
      </c>
      <c r="E514" s="7" t="s">
        <v>0</v>
      </c>
      <c r="F514" s="9"/>
      <c r="G514" s="8">
        <v>3961</v>
      </c>
      <c r="H514" s="7">
        <f>G514/F513%</f>
        <v>49.680170575692962</v>
      </c>
      <c r="I514" s="9"/>
      <c r="J514" s="8">
        <v>2491</v>
      </c>
      <c r="K514" s="7">
        <f>J514/I513%</f>
        <v>57.251206619168009</v>
      </c>
      <c r="L514" s="9"/>
      <c r="M514" s="10">
        <f>G514+J514</f>
        <v>6452</v>
      </c>
      <c r="N514" s="7">
        <f>M514/L513%</f>
        <v>52.353132099967546</v>
      </c>
      <c r="O514" s="9"/>
      <c r="P514" s="8">
        <v>24286</v>
      </c>
      <c r="Q514" s="7">
        <f>P514/O513%</f>
        <v>45.650375939849624</v>
      </c>
      <c r="R514" s="9"/>
      <c r="S514" s="8">
        <f>M514+P514</f>
        <v>30738</v>
      </c>
      <c r="T514" s="7">
        <f>S514/R513%</f>
        <v>46.911055491117757</v>
      </c>
      <c r="U514" s="7">
        <f>Q514-H514</f>
        <v>-4.0297946358433379</v>
      </c>
      <c r="V514" s="7">
        <f>Q514-K514</f>
        <v>-11.600830679318385</v>
      </c>
      <c r="W514" s="6">
        <f>Q514-N514</f>
        <v>-6.7027561601179215</v>
      </c>
    </row>
    <row r="515" spans="1:23" ht="15" x14ac:dyDescent="0.2">
      <c r="A515" s="25" t="s">
        <v>646</v>
      </c>
      <c r="B515" s="24" t="s">
        <v>385</v>
      </c>
      <c r="C515" s="23">
        <v>2020</v>
      </c>
      <c r="D515" s="21" t="s">
        <v>643</v>
      </c>
      <c r="E515" s="21" t="s">
        <v>0</v>
      </c>
      <c r="F515" s="22">
        <v>23975</v>
      </c>
      <c r="G515" s="15">
        <v>13504</v>
      </c>
      <c r="H515" s="21">
        <f>G515/F515%</f>
        <v>56.325338894681963</v>
      </c>
      <c r="I515" s="22">
        <v>7949</v>
      </c>
      <c r="J515" s="15">
        <v>4773</v>
      </c>
      <c r="K515" s="21">
        <f>J515/I515%</f>
        <v>60.045288715561711</v>
      </c>
      <c r="L515" s="22">
        <f>F515+I515</f>
        <v>31924</v>
      </c>
      <c r="M515" s="15">
        <f>G515+J515</f>
        <v>18277</v>
      </c>
      <c r="N515" s="21">
        <f>M515/L515%</f>
        <v>57.251597544167396</v>
      </c>
      <c r="O515" s="22">
        <v>49738</v>
      </c>
      <c r="P515" s="15">
        <v>22450</v>
      </c>
      <c r="Q515" s="21">
        <f>P515/O515%</f>
        <v>45.13651534038361</v>
      </c>
      <c r="R515" s="22">
        <f>L515+O515</f>
        <v>81662</v>
      </c>
      <c r="S515" s="15">
        <f>M515+P515</f>
        <v>40727</v>
      </c>
      <c r="T515" s="21">
        <f>S515/R515%</f>
        <v>49.87264578384071</v>
      </c>
      <c r="U515" s="21">
        <f>Q515-H515</f>
        <v>-11.188823554298352</v>
      </c>
      <c r="V515" s="21">
        <f>Q515-K515</f>
        <v>-14.9087733751781</v>
      </c>
      <c r="W515" s="20">
        <f>Q515-N515</f>
        <v>-12.115082203783786</v>
      </c>
    </row>
    <row r="516" spans="1:23" thickBot="1" x14ac:dyDescent="0.25">
      <c r="A516" s="18"/>
      <c r="B516" s="17"/>
      <c r="C516" s="19"/>
      <c r="D516" s="13" t="s">
        <v>645</v>
      </c>
      <c r="E516" s="13" t="s">
        <v>4</v>
      </c>
      <c r="F516" s="19"/>
      <c r="G516" s="10">
        <v>10097</v>
      </c>
      <c r="H516" s="13">
        <f>G516/F515%</f>
        <v>42.114702815432743</v>
      </c>
      <c r="I516" s="19"/>
      <c r="J516" s="10">
        <v>2938</v>
      </c>
      <c r="K516" s="13">
        <f>J516/I515%</f>
        <v>36.960623977858852</v>
      </c>
      <c r="L516" s="19"/>
      <c r="M516" s="10">
        <f>G516+J516</f>
        <v>13035</v>
      </c>
      <c r="N516" s="13">
        <f>M516/L515%</f>
        <v>40.831349454955522</v>
      </c>
      <c r="O516" s="19"/>
      <c r="P516" s="10">
        <v>26357</v>
      </c>
      <c r="Q516" s="13">
        <f>P516/O515%</f>
        <v>52.991676384253488</v>
      </c>
      <c r="R516" s="19"/>
      <c r="S516" s="10">
        <f>M516+P516</f>
        <v>39392</v>
      </c>
      <c r="T516" s="13">
        <f>S516/R515%</f>
        <v>48.237858489872892</v>
      </c>
      <c r="U516" s="13">
        <f>Q516-H516</f>
        <v>10.876973568820745</v>
      </c>
      <c r="V516" s="13">
        <f>Q516-K516</f>
        <v>16.031052406394636</v>
      </c>
      <c r="W516" s="12">
        <f>Q516-N516</f>
        <v>12.160326929297966</v>
      </c>
    </row>
    <row r="517" spans="1:23" ht="15" x14ac:dyDescent="0.2">
      <c r="A517" s="18"/>
      <c r="B517" s="17"/>
      <c r="C517" s="16">
        <v>2016</v>
      </c>
      <c r="D517" s="13" t="s">
        <v>644</v>
      </c>
      <c r="E517" s="13" t="s">
        <v>2</v>
      </c>
      <c r="F517" s="14">
        <v>8261</v>
      </c>
      <c r="G517" s="10">
        <v>3561</v>
      </c>
      <c r="H517" s="13">
        <f>G517/F517%</f>
        <v>43.106161481660813</v>
      </c>
      <c r="I517" s="14">
        <v>4577</v>
      </c>
      <c r="J517" s="10">
        <v>1598</v>
      </c>
      <c r="K517" s="13">
        <f>J517/I517%</f>
        <v>34.913698929429756</v>
      </c>
      <c r="L517" s="14">
        <f>F517+I517</f>
        <v>12838</v>
      </c>
      <c r="M517" s="15">
        <f>G517+J517</f>
        <v>5159</v>
      </c>
      <c r="N517" s="13">
        <f>M517/L517%</f>
        <v>40.18538713195202</v>
      </c>
      <c r="O517" s="14">
        <v>57024</v>
      </c>
      <c r="P517" s="10">
        <v>24881</v>
      </c>
      <c r="Q517" s="13">
        <f>P517/O517%</f>
        <v>43.632505611672279</v>
      </c>
      <c r="R517" s="14">
        <f>L517+O517</f>
        <v>69862</v>
      </c>
      <c r="S517" s="10">
        <f>M517+P517</f>
        <v>30040</v>
      </c>
      <c r="T517" s="13">
        <f>S517/R517%</f>
        <v>42.999055280409948</v>
      </c>
      <c r="U517" s="13">
        <f>Q517-H517</f>
        <v>0.5263441300114664</v>
      </c>
      <c r="V517" s="13">
        <f>Q517-K517</f>
        <v>8.7188066822425228</v>
      </c>
      <c r="W517" s="12">
        <f>Q517-N517</f>
        <v>3.4471184797202596</v>
      </c>
    </row>
    <row r="518" spans="1:23" thickBot="1" x14ac:dyDescent="0.25">
      <c r="A518" s="11"/>
      <c r="B518" s="9"/>
      <c r="C518" s="9"/>
      <c r="D518" s="7" t="s">
        <v>643</v>
      </c>
      <c r="E518" s="7" t="s">
        <v>0</v>
      </c>
      <c r="F518" s="9"/>
      <c r="G518" s="8">
        <v>4028</v>
      </c>
      <c r="H518" s="7">
        <f>G518/F517%</f>
        <v>48.7592301174192</v>
      </c>
      <c r="I518" s="9"/>
      <c r="J518" s="8">
        <v>2369</v>
      </c>
      <c r="K518" s="7">
        <f>J518/I517%</f>
        <v>51.758793969849243</v>
      </c>
      <c r="L518" s="9"/>
      <c r="M518" s="10">
        <f>G518+J518</f>
        <v>6397</v>
      </c>
      <c r="N518" s="7">
        <f>M518/L517%</f>
        <v>49.828633743573768</v>
      </c>
      <c r="O518" s="9"/>
      <c r="P518" s="8">
        <v>26874</v>
      </c>
      <c r="Q518" s="7">
        <f>P518/O517%</f>
        <v>47.127525252525253</v>
      </c>
      <c r="R518" s="9"/>
      <c r="S518" s="8">
        <f>M518+P518</f>
        <v>33271</v>
      </c>
      <c r="T518" s="7">
        <f>S518/R517%</f>
        <v>47.623887091695053</v>
      </c>
      <c r="U518" s="7">
        <f>Q518-H518</f>
        <v>-1.6317048648939476</v>
      </c>
      <c r="V518" s="7">
        <f>Q518-K518</f>
        <v>-4.6312687173239908</v>
      </c>
      <c r="W518" s="6">
        <f>Q518-N518</f>
        <v>-2.7011084910485152</v>
      </c>
    </row>
    <row r="519" spans="1:23" ht="15" x14ac:dyDescent="0.2">
      <c r="A519" s="25" t="s">
        <v>642</v>
      </c>
      <c r="B519" s="24" t="s">
        <v>641</v>
      </c>
      <c r="C519" s="23">
        <v>2020</v>
      </c>
      <c r="D519" s="21" t="s">
        <v>639</v>
      </c>
      <c r="E519" s="21" t="s">
        <v>0</v>
      </c>
      <c r="F519" s="22">
        <v>30295</v>
      </c>
      <c r="G519" s="15">
        <v>16633</v>
      </c>
      <c r="H519" s="21">
        <f>G519/F519%</f>
        <v>54.903449414094737</v>
      </c>
      <c r="I519" s="22">
        <v>7777</v>
      </c>
      <c r="J519" s="15">
        <v>4649</v>
      </c>
      <c r="K519" s="21">
        <f>J519/I519%</f>
        <v>59.778835026359779</v>
      </c>
      <c r="L519" s="22">
        <f>F519+I519</f>
        <v>38072</v>
      </c>
      <c r="M519" s="15">
        <f>G519+J519</f>
        <v>21282</v>
      </c>
      <c r="N519" s="21">
        <f>M519/L519%</f>
        <v>55.899348602647613</v>
      </c>
      <c r="O519" s="22">
        <v>58761</v>
      </c>
      <c r="P519" s="15">
        <v>27250</v>
      </c>
      <c r="Q519" s="21">
        <f>P519/O519%</f>
        <v>46.374295876516733</v>
      </c>
      <c r="R519" s="22">
        <f>L519+O519</f>
        <v>96833</v>
      </c>
      <c r="S519" s="15">
        <f>M519+P519</f>
        <v>48532</v>
      </c>
      <c r="T519" s="21">
        <f>S519/R519%</f>
        <v>50.119277519027605</v>
      </c>
      <c r="U519" s="21">
        <f>Q519-H519</f>
        <v>-8.5291535375780043</v>
      </c>
      <c r="V519" s="21">
        <f>Q519-K519</f>
        <v>-13.404539149843046</v>
      </c>
      <c r="W519" s="20">
        <f>Q519-N519</f>
        <v>-9.5250527261308804</v>
      </c>
    </row>
    <row r="520" spans="1:23" thickBot="1" x14ac:dyDescent="0.25">
      <c r="A520" s="18"/>
      <c r="B520" s="17"/>
      <c r="C520" s="19"/>
      <c r="D520" s="13" t="s">
        <v>640</v>
      </c>
      <c r="E520" s="13" t="s">
        <v>4</v>
      </c>
      <c r="F520" s="19"/>
      <c r="G520" s="10">
        <v>13309</v>
      </c>
      <c r="H520" s="13">
        <f>G520/F519%</f>
        <v>43.931341805578477</v>
      </c>
      <c r="I520" s="19"/>
      <c r="J520" s="10">
        <v>2968</v>
      </c>
      <c r="K520" s="13">
        <f>J520/I519%</f>
        <v>38.163816381638163</v>
      </c>
      <c r="L520" s="19"/>
      <c r="M520" s="10">
        <f>G520+J520</f>
        <v>16277</v>
      </c>
      <c r="N520" s="13">
        <f>M520/L519%</f>
        <v>42.753204454717377</v>
      </c>
      <c r="O520" s="19"/>
      <c r="P520" s="10">
        <v>30377</v>
      </c>
      <c r="Q520" s="13">
        <f>P520/O519%</f>
        <v>51.69585269141097</v>
      </c>
      <c r="R520" s="19"/>
      <c r="S520" s="10">
        <f>M520+P520</f>
        <v>46654</v>
      </c>
      <c r="T520" s="13">
        <f>S520/R519%</f>
        <v>48.179856040812531</v>
      </c>
      <c r="U520" s="13">
        <f>Q520-H520</f>
        <v>7.7645108858324932</v>
      </c>
      <c r="V520" s="13">
        <f>Q520-K520</f>
        <v>13.532036309772806</v>
      </c>
      <c r="W520" s="12">
        <f>Q520-N520</f>
        <v>8.9426482366935929</v>
      </c>
    </row>
    <row r="521" spans="1:23" ht="15" x14ac:dyDescent="0.2">
      <c r="A521" s="18"/>
      <c r="B521" s="17"/>
      <c r="C521" s="16">
        <v>2016</v>
      </c>
      <c r="D521" s="13" t="s">
        <v>640</v>
      </c>
      <c r="E521" s="13" t="s">
        <v>2</v>
      </c>
      <c r="F521" s="14">
        <v>11926</v>
      </c>
      <c r="G521" s="10">
        <v>5049</v>
      </c>
      <c r="H521" s="13">
        <f>G521/F521%</f>
        <v>42.33607244675499</v>
      </c>
      <c r="I521" s="14">
        <v>5291</v>
      </c>
      <c r="J521" s="10">
        <v>1989</v>
      </c>
      <c r="K521" s="13">
        <f>J521/I521%</f>
        <v>37.592137592137597</v>
      </c>
      <c r="L521" s="14">
        <f>F521+I521</f>
        <v>17217</v>
      </c>
      <c r="M521" s="15">
        <f>G521+J521</f>
        <v>7038</v>
      </c>
      <c r="N521" s="13">
        <f>M521/L521%</f>
        <v>40.878201777313123</v>
      </c>
      <c r="O521" s="14">
        <v>70862</v>
      </c>
      <c r="P521" s="10">
        <v>31286</v>
      </c>
      <c r="Q521" s="13">
        <f>P521/O521%</f>
        <v>44.150602579661879</v>
      </c>
      <c r="R521" s="14">
        <f>L521+O521</f>
        <v>88079</v>
      </c>
      <c r="S521" s="10">
        <f>M521+P521</f>
        <v>38324</v>
      </c>
      <c r="T521" s="13">
        <f>S521/R521%</f>
        <v>43.510939043358803</v>
      </c>
      <c r="U521" s="13">
        <f>Q521-H521</f>
        <v>1.8145301329068886</v>
      </c>
      <c r="V521" s="13">
        <f>Q521-K521</f>
        <v>6.5584649875242818</v>
      </c>
      <c r="W521" s="12">
        <f>Q521-N521</f>
        <v>3.2724008023487556</v>
      </c>
    </row>
    <row r="522" spans="1:23" thickBot="1" x14ac:dyDescent="0.25">
      <c r="A522" s="11"/>
      <c r="B522" s="9"/>
      <c r="C522" s="9"/>
      <c r="D522" s="7" t="s">
        <v>639</v>
      </c>
      <c r="E522" s="7" t="s">
        <v>0</v>
      </c>
      <c r="F522" s="9"/>
      <c r="G522" s="8">
        <v>6731</v>
      </c>
      <c r="H522" s="7">
        <f>G522/F521%</f>
        <v>56.439711554586616</v>
      </c>
      <c r="I522" s="9"/>
      <c r="J522" s="8">
        <v>3216</v>
      </c>
      <c r="K522" s="7">
        <f>J522/I521%</f>
        <v>60.782460782460788</v>
      </c>
      <c r="L522" s="9"/>
      <c r="M522" s="10">
        <f>G522+J522</f>
        <v>9947</v>
      </c>
      <c r="N522" s="7">
        <f>M522/L521%</f>
        <v>57.774292850090035</v>
      </c>
      <c r="O522" s="9"/>
      <c r="P522" s="8">
        <v>38747</v>
      </c>
      <c r="Q522" s="7">
        <f>P522/O521%</f>
        <v>54.6795179362705</v>
      </c>
      <c r="R522" s="9"/>
      <c r="S522" s="8">
        <f>M522+P522</f>
        <v>48694</v>
      </c>
      <c r="T522" s="7">
        <f>S522/R521%</f>
        <v>55.284460541105148</v>
      </c>
      <c r="U522" s="7">
        <f>Q522-H522</f>
        <v>-1.7601936183161158</v>
      </c>
      <c r="V522" s="7">
        <f>Q522-K522</f>
        <v>-6.1029428461902882</v>
      </c>
      <c r="W522" s="6">
        <f>Q522-N522</f>
        <v>-3.0947749138195348</v>
      </c>
    </row>
    <row r="523" spans="1:23" ht="15" x14ac:dyDescent="0.2">
      <c r="A523" s="25" t="s">
        <v>638</v>
      </c>
      <c r="B523" s="24" t="s">
        <v>637</v>
      </c>
      <c r="C523" s="23">
        <v>2020</v>
      </c>
      <c r="D523" s="21" t="s">
        <v>636</v>
      </c>
      <c r="E523" s="21" t="s">
        <v>0</v>
      </c>
      <c r="F523" s="22">
        <v>34988</v>
      </c>
      <c r="G523" s="15">
        <v>17961</v>
      </c>
      <c r="H523" s="21">
        <f>G523/F523%</f>
        <v>51.334743340573908</v>
      </c>
      <c r="I523" s="22">
        <v>12704</v>
      </c>
      <c r="J523" s="15">
        <v>6188</v>
      </c>
      <c r="K523" s="21">
        <f>J523/I523%</f>
        <v>48.709068010075562</v>
      </c>
      <c r="L523" s="22">
        <f>F523+I523</f>
        <v>47692</v>
      </c>
      <c r="M523" s="15">
        <f>G523+J523</f>
        <v>24149</v>
      </c>
      <c r="N523" s="21">
        <f>M523/L523%</f>
        <v>50.635326679526962</v>
      </c>
      <c r="O523" s="22">
        <v>99230</v>
      </c>
      <c r="P523" s="15">
        <v>38997</v>
      </c>
      <c r="Q523" s="21">
        <f>P523/O523%</f>
        <v>39.299606973697472</v>
      </c>
      <c r="R523" s="22">
        <f>L523+O523</f>
        <v>146922</v>
      </c>
      <c r="S523" s="15">
        <f>M523+P523</f>
        <v>63146</v>
      </c>
      <c r="T523" s="21">
        <f>S523/R523%</f>
        <v>42.979267910864266</v>
      </c>
      <c r="U523" s="21">
        <f>Q523-H523</f>
        <v>-12.035136366876436</v>
      </c>
      <c r="V523" s="21">
        <f>Q523-K523</f>
        <v>-9.4094610363780902</v>
      </c>
      <c r="W523" s="20">
        <f>Q523-N523</f>
        <v>-11.33571970582949</v>
      </c>
    </row>
    <row r="524" spans="1:23" thickBot="1" x14ac:dyDescent="0.25">
      <c r="A524" s="18"/>
      <c r="B524" s="17"/>
      <c r="C524" s="19"/>
      <c r="D524" s="13" t="s">
        <v>635</v>
      </c>
      <c r="E524" s="13" t="s">
        <v>4</v>
      </c>
      <c r="F524" s="19"/>
      <c r="G524" s="10">
        <v>15429</v>
      </c>
      <c r="H524" s="13">
        <f>G524/F523%</f>
        <v>44.097976449068256</v>
      </c>
      <c r="I524" s="19"/>
      <c r="J524" s="10">
        <v>5675</v>
      </c>
      <c r="K524" s="13">
        <f>J524/I523%</f>
        <v>44.670969773299745</v>
      </c>
      <c r="L524" s="19"/>
      <c r="M524" s="10">
        <f>G524+J524</f>
        <v>21104</v>
      </c>
      <c r="N524" s="13">
        <f>M524/L523%</f>
        <v>44.250608068439149</v>
      </c>
      <c r="O524" s="19"/>
      <c r="P524" s="10">
        <v>54950</v>
      </c>
      <c r="Q524" s="13">
        <f>P524/O523%</f>
        <v>55.376398266653233</v>
      </c>
      <c r="R524" s="19"/>
      <c r="S524" s="10">
        <f>M524+P524</f>
        <v>76054</v>
      </c>
      <c r="T524" s="13">
        <f>S524/R523%</f>
        <v>51.764882046255835</v>
      </c>
      <c r="U524" s="13">
        <f>Q524-H524</f>
        <v>11.278421817584977</v>
      </c>
      <c r="V524" s="13">
        <f>Q524-K524</f>
        <v>10.705428493353487</v>
      </c>
      <c r="W524" s="12">
        <f>Q524-N524</f>
        <v>11.125790198214084</v>
      </c>
    </row>
    <row r="525" spans="1:23" ht="15" x14ac:dyDescent="0.2">
      <c r="A525" s="18"/>
      <c r="B525" s="17"/>
      <c r="C525" s="16">
        <v>2016</v>
      </c>
      <c r="D525" s="13" t="s">
        <v>635</v>
      </c>
      <c r="E525" s="13" t="s">
        <v>2</v>
      </c>
      <c r="F525" s="14">
        <v>9184</v>
      </c>
      <c r="G525" s="10">
        <v>4386</v>
      </c>
      <c r="H525" s="13">
        <f>G525/F525%</f>
        <v>47.75696864111498</v>
      </c>
      <c r="I525" s="14">
        <v>7752</v>
      </c>
      <c r="J525" s="10">
        <v>3101</v>
      </c>
      <c r="K525" s="13">
        <f>J525/I525%</f>
        <v>40.002579979360171</v>
      </c>
      <c r="L525" s="14">
        <f>F525+I525</f>
        <v>16936</v>
      </c>
      <c r="M525" s="15">
        <f>G525+J525</f>
        <v>7487</v>
      </c>
      <c r="N525" s="13">
        <f>M525/L525%</f>
        <v>44.207605101558805</v>
      </c>
      <c r="O525" s="14">
        <v>93356</v>
      </c>
      <c r="P525" s="10">
        <v>46479</v>
      </c>
      <c r="Q525" s="13">
        <f>P525/O525%</f>
        <v>49.786837482325723</v>
      </c>
      <c r="R525" s="14">
        <f>L525+O525</f>
        <v>110292</v>
      </c>
      <c r="S525" s="10">
        <f>M525+P525</f>
        <v>53966</v>
      </c>
      <c r="T525" s="13">
        <f>S525/R525%</f>
        <v>48.930112791498928</v>
      </c>
      <c r="U525" s="13">
        <f>Q525-H525</f>
        <v>2.0298688412107424</v>
      </c>
      <c r="V525" s="13">
        <f>Q525-K525</f>
        <v>9.7842575029655521</v>
      </c>
      <c r="W525" s="12">
        <f>Q525-N525</f>
        <v>5.5792323807669177</v>
      </c>
    </row>
    <row r="526" spans="1:23" thickBot="1" x14ac:dyDescent="0.25">
      <c r="A526" s="11"/>
      <c r="B526" s="9"/>
      <c r="C526" s="9"/>
      <c r="D526" s="7" t="s">
        <v>634</v>
      </c>
      <c r="E526" s="7" t="s">
        <v>0</v>
      </c>
      <c r="F526" s="9"/>
      <c r="G526" s="8">
        <v>3788</v>
      </c>
      <c r="H526" s="7">
        <f>G526/F525%</f>
        <v>41.245644599303134</v>
      </c>
      <c r="I526" s="9"/>
      <c r="J526" s="8">
        <v>3564</v>
      </c>
      <c r="K526" s="7">
        <f>J526/I525%</f>
        <v>45.975232198142415</v>
      </c>
      <c r="L526" s="9"/>
      <c r="M526" s="10">
        <f>G526+J526</f>
        <v>7352</v>
      </c>
      <c r="N526" s="7">
        <f>M526/L525%</f>
        <v>43.41048653755314</v>
      </c>
      <c r="O526" s="9"/>
      <c r="P526" s="8">
        <v>34735</v>
      </c>
      <c r="Q526" s="7">
        <f>P526/O525%</f>
        <v>37.207035434251686</v>
      </c>
      <c r="R526" s="9"/>
      <c r="S526" s="8">
        <f>M526+P526</f>
        <v>42087</v>
      </c>
      <c r="T526" s="7">
        <f>S526/R525%</f>
        <v>38.159612664563156</v>
      </c>
      <c r="U526" s="7">
        <f>Q526-H526</f>
        <v>-4.0386091650514473</v>
      </c>
      <c r="V526" s="7">
        <f>Q526-K526</f>
        <v>-8.7681967638907281</v>
      </c>
      <c r="W526" s="6">
        <f>Q526-N526</f>
        <v>-6.2034511033014539</v>
      </c>
    </row>
    <row r="527" spans="1:23" ht="15" x14ac:dyDescent="0.2">
      <c r="A527" s="25" t="s">
        <v>633</v>
      </c>
      <c r="B527" s="24" t="s">
        <v>632</v>
      </c>
      <c r="C527" s="23">
        <v>2020</v>
      </c>
      <c r="D527" s="21" t="s">
        <v>630</v>
      </c>
      <c r="E527" s="21" t="s">
        <v>0</v>
      </c>
      <c r="F527" s="22">
        <v>38701</v>
      </c>
      <c r="G527" s="15">
        <v>17973</v>
      </c>
      <c r="H527" s="21">
        <f>G527/F527%</f>
        <v>46.440660448050437</v>
      </c>
      <c r="I527" s="22">
        <v>11326</v>
      </c>
      <c r="J527" s="15">
        <v>4998</v>
      </c>
      <c r="K527" s="21">
        <f>J527/I527%</f>
        <v>44.128553770086526</v>
      </c>
      <c r="L527" s="22">
        <f>F527+I527</f>
        <v>50027</v>
      </c>
      <c r="M527" s="15">
        <f>G527+J527</f>
        <v>22971</v>
      </c>
      <c r="N527" s="21">
        <f>M527/L527%</f>
        <v>45.917204709456897</v>
      </c>
      <c r="O527" s="22">
        <v>83144</v>
      </c>
      <c r="P527" s="15">
        <v>26662</v>
      </c>
      <c r="Q527" s="21">
        <f>P527/O527%</f>
        <v>32.067256807466563</v>
      </c>
      <c r="R527" s="22">
        <f>L527+O527</f>
        <v>133171</v>
      </c>
      <c r="S527" s="15">
        <f>M527+P527</f>
        <v>49633</v>
      </c>
      <c r="T527" s="21">
        <f>S527/R527%</f>
        <v>37.270126378866266</v>
      </c>
      <c r="U527" s="21">
        <f>Q527-H527</f>
        <v>-14.373403640583874</v>
      </c>
      <c r="V527" s="21">
        <f>Q527-K527</f>
        <v>-12.061296962619963</v>
      </c>
      <c r="W527" s="20">
        <f>Q527-N527</f>
        <v>-13.849947901990333</v>
      </c>
    </row>
    <row r="528" spans="1:23" thickBot="1" x14ac:dyDescent="0.25">
      <c r="A528" s="18"/>
      <c r="B528" s="17"/>
      <c r="C528" s="19"/>
      <c r="D528" s="13" t="s">
        <v>631</v>
      </c>
      <c r="E528" s="13" t="s">
        <v>4</v>
      </c>
      <c r="F528" s="19"/>
      <c r="G528" s="10">
        <v>19628</v>
      </c>
      <c r="H528" s="13">
        <f>G528/F527%</f>
        <v>50.717035735510713</v>
      </c>
      <c r="I528" s="19"/>
      <c r="J528" s="10">
        <v>5733</v>
      </c>
      <c r="K528" s="13">
        <f>J528/I527%</f>
        <v>50.618046971569839</v>
      </c>
      <c r="L528" s="19"/>
      <c r="M528" s="10">
        <f>G528+J528</f>
        <v>25361</v>
      </c>
      <c r="N528" s="13">
        <f>M528/L527%</f>
        <v>50.694624902552626</v>
      </c>
      <c r="O528" s="19"/>
      <c r="P528" s="10">
        <v>53610</v>
      </c>
      <c r="Q528" s="13">
        <f>P528/O527%</f>
        <v>64.478495140960263</v>
      </c>
      <c r="R528" s="19"/>
      <c r="S528" s="10">
        <f>M528+P528</f>
        <v>78971</v>
      </c>
      <c r="T528" s="13">
        <f>S528/R527%</f>
        <v>59.300448295800138</v>
      </c>
      <c r="U528" s="13">
        <f>Q528-H528</f>
        <v>13.76145940544955</v>
      </c>
      <c r="V528" s="13">
        <f>Q528-K528</f>
        <v>13.860448169390423</v>
      </c>
      <c r="W528" s="12">
        <f>Q528-N528</f>
        <v>13.783870238407637</v>
      </c>
    </row>
    <row r="529" spans="1:23" ht="15" x14ac:dyDescent="0.2">
      <c r="A529" s="18"/>
      <c r="B529" s="17"/>
      <c r="C529" s="16">
        <v>2016</v>
      </c>
      <c r="D529" s="13" t="s">
        <v>631</v>
      </c>
      <c r="E529" s="13" t="s">
        <v>2</v>
      </c>
      <c r="F529" s="14">
        <v>12918</v>
      </c>
      <c r="G529" s="10">
        <v>6357</v>
      </c>
      <c r="H529" s="13">
        <f>G529/F529%</f>
        <v>49.210404087320015</v>
      </c>
      <c r="I529" s="14">
        <v>7331</v>
      </c>
      <c r="J529" s="10">
        <v>2925</v>
      </c>
      <c r="K529" s="13">
        <f>J529/I529%</f>
        <v>39.899058791433639</v>
      </c>
      <c r="L529" s="14">
        <f>F529+I529</f>
        <v>20249</v>
      </c>
      <c r="M529" s="15">
        <f>G529+J529</f>
        <v>9282</v>
      </c>
      <c r="N529" s="13">
        <f>M529/L529%</f>
        <v>45.839300706207709</v>
      </c>
      <c r="O529" s="14">
        <v>79947</v>
      </c>
      <c r="P529" s="10">
        <v>41612</v>
      </c>
      <c r="Q529" s="13">
        <f>P529/O529%</f>
        <v>52.049482782343304</v>
      </c>
      <c r="R529" s="14">
        <f>L529+O529</f>
        <v>100196</v>
      </c>
      <c r="S529" s="10">
        <f>M529+P529</f>
        <v>50894</v>
      </c>
      <c r="T529" s="13">
        <f>S529/R529%</f>
        <v>50.794442891931809</v>
      </c>
      <c r="U529" s="13">
        <f>Q529-H529</f>
        <v>2.8390786950232894</v>
      </c>
      <c r="V529" s="13">
        <f>Q529-K529</f>
        <v>12.150423990909665</v>
      </c>
      <c r="W529" s="12">
        <f>Q529-N529</f>
        <v>6.2101820761355953</v>
      </c>
    </row>
    <row r="530" spans="1:23" thickBot="1" x14ac:dyDescent="0.25">
      <c r="A530" s="11"/>
      <c r="B530" s="9"/>
      <c r="C530" s="9"/>
      <c r="D530" s="7" t="s">
        <v>630</v>
      </c>
      <c r="E530" s="7" t="s">
        <v>0</v>
      </c>
      <c r="F530" s="9"/>
      <c r="G530" s="8">
        <v>5521</v>
      </c>
      <c r="H530" s="7">
        <f>G530/F529%</f>
        <v>42.738814057903696</v>
      </c>
      <c r="I530" s="9"/>
      <c r="J530" s="8">
        <v>3555</v>
      </c>
      <c r="K530" s="7">
        <f>J530/I529%</f>
        <v>48.492702223434726</v>
      </c>
      <c r="L530" s="9"/>
      <c r="M530" s="10">
        <f>G530+J530</f>
        <v>9076</v>
      </c>
      <c r="N530" s="7">
        <f>M530/L529%</f>
        <v>44.821966516865025</v>
      </c>
      <c r="O530" s="9"/>
      <c r="P530" s="8">
        <v>31173</v>
      </c>
      <c r="Q530" s="7">
        <f>P530/O529%</f>
        <v>38.992082254493603</v>
      </c>
      <c r="R530" s="9"/>
      <c r="S530" s="8">
        <f>M530+P530</f>
        <v>40249</v>
      </c>
      <c r="T530" s="7">
        <f>S530/R529%</f>
        <v>40.170266278094935</v>
      </c>
      <c r="U530" s="7">
        <f>Q530-H530</f>
        <v>-3.7467318034100927</v>
      </c>
      <c r="V530" s="7">
        <f>Q530-K530</f>
        <v>-9.5006199689411233</v>
      </c>
      <c r="W530" s="6">
        <f>Q530-N530</f>
        <v>-5.8298842623714222</v>
      </c>
    </row>
    <row r="531" spans="1:23" ht="15" x14ac:dyDescent="0.2">
      <c r="A531" s="25" t="s">
        <v>629</v>
      </c>
      <c r="B531" s="24" t="s">
        <v>628</v>
      </c>
      <c r="C531" s="23">
        <v>2020</v>
      </c>
      <c r="D531" s="21" t="s">
        <v>625</v>
      </c>
      <c r="E531" s="21" t="s">
        <v>0</v>
      </c>
      <c r="F531" s="22">
        <v>29539</v>
      </c>
      <c r="G531" s="15">
        <v>15342</v>
      </c>
      <c r="H531" s="21">
        <f>G531/F531%</f>
        <v>51.938115711432346</v>
      </c>
      <c r="I531" s="22">
        <v>8622</v>
      </c>
      <c r="J531" s="15">
        <v>4842</v>
      </c>
      <c r="K531" s="21">
        <f>J531/I531%</f>
        <v>56.158663883089773</v>
      </c>
      <c r="L531" s="22">
        <f>F531+I531</f>
        <v>38161</v>
      </c>
      <c r="M531" s="15">
        <f>G531+J531</f>
        <v>20184</v>
      </c>
      <c r="N531" s="21">
        <f>M531/L531%</f>
        <v>52.891695710280125</v>
      </c>
      <c r="O531" s="22">
        <v>64602</v>
      </c>
      <c r="P531" s="15">
        <v>26615</v>
      </c>
      <c r="Q531" s="21">
        <f>P531/O531%</f>
        <v>41.198414909755115</v>
      </c>
      <c r="R531" s="22">
        <f>L531+O531</f>
        <v>102763</v>
      </c>
      <c r="S531" s="15">
        <f>M531+P531</f>
        <v>46799</v>
      </c>
      <c r="T531" s="21">
        <f>S531/R531%</f>
        <v>45.540710177787723</v>
      </c>
      <c r="U531" s="21">
        <f>Q531-H531</f>
        <v>-10.73970080167723</v>
      </c>
      <c r="V531" s="21">
        <f>Q531-K531</f>
        <v>-14.960248973334657</v>
      </c>
      <c r="W531" s="20">
        <f>Q531-N531</f>
        <v>-11.69328080052501</v>
      </c>
    </row>
    <row r="532" spans="1:23" thickBot="1" x14ac:dyDescent="0.25">
      <c r="A532" s="18"/>
      <c r="B532" s="17"/>
      <c r="C532" s="19"/>
      <c r="D532" s="13" t="s">
        <v>627</v>
      </c>
      <c r="E532" s="13" t="s">
        <v>4</v>
      </c>
      <c r="F532" s="19"/>
      <c r="G532" s="10">
        <v>13661</v>
      </c>
      <c r="H532" s="13">
        <f>G532/F531%</f>
        <v>46.247334032973356</v>
      </c>
      <c r="I532" s="19"/>
      <c r="J532" s="10">
        <v>3492</v>
      </c>
      <c r="K532" s="13">
        <f>J532/I531%</f>
        <v>40.50104384133612</v>
      </c>
      <c r="L532" s="19"/>
      <c r="M532" s="10">
        <f>G532+J532</f>
        <v>17153</v>
      </c>
      <c r="N532" s="13">
        <f>M532/L531%</f>
        <v>44.949031733969235</v>
      </c>
      <c r="O532" s="19"/>
      <c r="P532" s="10">
        <v>36747</v>
      </c>
      <c r="Q532" s="13">
        <f>P532/O531%</f>
        <v>56.882139871830596</v>
      </c>
      <c r="R532" s="19"/>
      <c r="S532" s="10">
        <f>M532+P532</f>
        <v>53900</v>
      </c>
      <c r="T532" s="13">
        <f>S532/R531%</f>
        <v>52.450784815546449</v>
      </c>
      <c r="U532" s="13">
        <f>Q532-H532</f>
        <v>10.63480583885724</v>
      </c>
      <c r="V532" s="13">
        <f>Q532-K532</f>
        <v>16.381096030494476</v>
      </c>
      <c r="W532" s="12">
        <f>Q532-N532</f>
        <v>11.93310813786136</v>
      </c>
    </row>
    <row r="533" spans="1:23" ht="15" x14ac:dyDescent="0.2">
      <c r="A533" s="18"/>
      <c r="B533" s="17"/>
      <c r="C533" s="16">
        <v>2016</v>
      </c>
      <c r="D533" s="13" t="s">
        <v>626</v>
      </c>
      <c r="E533" s="13" t="s">
        <v>2</v>
      </c>
      <c r="F533" s="14">
        <v>9579</v>
      </c>
      <c r="G533" s="10">
        <v>4833</v>
      </c>
      <c r="H533" s="13">
        <f>G533/F533%</f>
        <v>50.454118383964918</v>
      </c>
      <c r="I533" s="14">
        <v>5459</v>
      </c>
      <c r="J533" s="10">
        <v>2211</v>
      </c>
      <c r="K533" s="13">
        <f>J533/I533%</f>
        <v>40.501923429199486</v>
      </c>
      <c r="L533" s="14">
        <f>F533+I533</f>
        <v>15038</v>
      </c>
      <c r="M533" s="15">
        <f>G533+J533</f>
        <v>7044</v>
      </c>
      <c r="N533" s="13">
        <f>M533/L533%</f>
        <v>46.841335283947338</v>
      </c>
      <c r="O533" s="14">
        <v>68197</v>
      </c>
      <c r="P533" s="10">
        <v>33635</v>
      </c>
      <c r="Q533" s="13">
        <f>P533/O533%</f>
        <v>49.320351335102714</v>
      </c>
      <c r="R533" s="14">
        <f>L533+O533</f>
        <v>83235</v>
      </c>
      <c r="S533" s="10">
        <f>M533+P533</f>
        <v>40679</v>
      </c>
      <c r="T533" s="13">
        <f>S533/R533%</f>
        <v>48.872469514026548</v>
      </c>
      <c r="U533" s="13">
        <f>Q533-H533</f>
        <v>-1.1337670488622038</v>
      </c>
      <c r="V533" s="13">
        <f>Q533-K533</f>
        <v>8.8184279059032278</v>
      </c>
      <c r="W533" s="12">
        <f>Q533-N533</f>
        <v>2.4790160511553765</v>
      </c>
    </row>
    <row r="534" spans="1:23" thickBot="1" x14ac:dyDescent="0.25">
      <c r="A534" s="11"/>
      <c r="B534" s="9"/>
      <c r="C534" s="9"/>
      <c r="D534" s="7" t="s">
        <v>625</v>
      </c>
      <c r="E534" s="7" t="s">
        <v>0</v>
      </c>
      <c r="F534" s="9"/>
      <c r="G534" s="8">
        <v>3355</v>
      </c>
      <c r="H534" s="7">
        <f>G534/F533%</f>
        <v>35.024532832237185</v>
      </c>
      <c r="I534" s="9"/>
      <c r="J534" s="8">
        <v>2355</v>
      </c>
      <c r="K534" s="7">
        <f>J534/I533%</f>
        <v>43.139769188496061</v>
      </c>
      <c r="L534" s="9"/>
      <c r="M534" s="10">
        <f>G534+J534</f>
        <v>5710</v>
      </c>
      <c r="N534" s="7">
        <f>M534/L533%</f>
        <v>37.970474797180479</v>
      </c>
      <c r="O534" s="9"/>
      <c r="P534" s="8">
        <v>24226</v>
      </c>
      <c r="Q534" s="7">
        <f>P534/O533%</f>
        <v>35.523556754695953</v>
      </c>
      <c r="R534" s="9"/>
      <c r="S534" s="8">
        <f>M534+P534</f>
        <v>29936</v>
      </c>
      <c r="T534" s="7">
        <f>S534/R533%</f>
        <v>35.965639454556374</v>
      </c>
      <c r="U534" s="7">
        <f>Q534-H534</f>
        <v>0.49902392245876825</v>
      </c>
      <c r="V534" s="7">
        <f>Q534-K534</f>
        <v>-7.6162124338001078</v>
      </c>
      <c r="W534" s="6">
        <f>Q534-N534</f>
        <v>-2.4469180424845263</v>
      </c>
    </row>
    <row r="535" spans="1:23" ht="15" x14ac:dyDescent="0.2">
      <c r="A535" s="25" t="s">
        <v>624</v>
      </c>
      <c r="B535" s="24" t="s">
        <v>623</v>
      </c>
      <c r="C535" s="23">
        <v>2020</v>
      </c>
      <c r="D535" s="21" t="s">
        <v>621</v>
      </c>
      <c r="E535" s="21" t="s">
        <v>0</v>
      </c>
      <c r="F535" s="22">
        <v>21774</v>
      </c>
      <c r="G535" s="15">
        <v>12045</v>
      </c>
      <c r="H535" s="21">
        <f>G535/F535%</f>
        <v>55.318269495728849</v>
      </c>
      <c r="I535" s="22">
        <v>7832</v>
      </c>
      <c r="J535" s="15">
        <v>4727</v>
      </c>
      <c r="K535" s="21">
        <f>J535/I535%</f>
        <v>60.354954034729317</v>
      </c>
      <c r="L535" s="22">
        <f>F535+I535</f>
        <v>29606</v>
      </c>
      <c r="M535" s="15">
        <f>G535+J535</f>
        <v>16772</v>
      </c>
      <c r="N535" s="21">
        <f>M535/L535%</f>
        <v>56.650678916435858</v>
      </c>
      <c r="O535" s="22">
        <v>50893</v>
      </c>
      <c r="P535" s="15">
        <v>23103</v>
      </c>
      <c r="Q535" s="21">
        <f>P535/O535%</f>
        <v>45.395240995814746</v>
      </c>
      <c r="R535" s="22">
        <f>L535+O535</f>
        <v>80499</v>
      </c>
      <c r="S535" s="15">
        <f>M535+P535</f>
        <v>39875</v>
      </c>
      <c r="T535" s="21">
        <f>S535/R535%</f>
        <v>49.534776829525832</v>
      </c>
      <c r="U535" s="21">
        <f>Q535-H535</f>
        <v>-9.9230284999141034</v>
      </c>
      <c r="V535" s="21">
        <f>Q535-K535</f>
        <v>-14.959713038914572</v>
      </c>
      <c r="W535" s="20">
        <f>Q535-N535</f>
        <v>-11.255437920621112</v>
      </c>
    </row>
    <row r="536" spans="1:23" thickBot="1" x14ac:dyDescent="0.25">
      <c r="A536" s="18"/>
      <c r="B536" s="17"/>
      <c r="C536" s="19"/>
      <c r="D536" s="13" t="s">
        <v>622</v>
      </c>
      <c r="E536" s="13" t="s">
        <v>4</v>
      </c>
      <c r="F536" s="19"/>
      <c r="G536" s="10">
        <v>9290</v>
      </c>
      <c r="H536" s="13">
        <f>G536/F535%</f>
        <v>42.665564434646825</v>
      </c>
      <c r="I536" s="19"/>
      <c r="J536" s="10">
        <v>2864</v>
      </c>
      <c r="K536" s="13">
        <f>J536/I535%</f>
        <v>36.567926455566905</v>
      </c>
      <c r="L536" s="19"/>
      <c r="M536" s="10">
        <f>G536+J536</f>
        <v>12154</v>
      </c>
      <c r="N536" s="13">
        <f>M536/L535%</f>
        <v>41.052489360264808</v>
      </c>
      <c r="O536" s="19"/>
      <c r="P536" s="10">
        <v>27024</v>
      </c>
      <c r="Q536" s="13">
        <f>P536/O535%</f>
        <v>53.099640422061974</v>
      </c>
      <c r="R536" s="19"/>
      <c r="S536" s="10">
        <f>M536+P536</f>
        <v>39178</v>
      </c>
      <c r="T536" s="13">
        <f>S536/R535%</f>
        <v>48.66892756431757</v>
      </c>
      <c r="U536" s="13">
        <f>Q536-H536</f>
        <v>10.434075987415149</v>
      </c>
      <c r="V536" s="13">
        <f>Q536-K536</f>
        <v>16.531713966495069</v>
      </c>
      <c r="W536" s="12">
        <f>Q536-N536</f>
        <v>12.047151061797166</v>
      </c>
    </row>
    <row r="537" spans="1:23" ht="15" x14ac:dyDescent="0.2">
      <c r="A537" s="18"/>
      <c r="B537" s="17"/>
      <c r="C537" s="16">
        <v>2016</v>
      </c>
      <c r="D537" s="13" t="s">
        <v>622</v>
      </c>
      <c r="E537" s="13" t="s">
        <v>2</v>
      </c>
      <c r="F537" s="14">
        <v>7617</v>
      </c>
      <c r="G537" s="10">
        <v>3129</v>
      </c>
      <c r="H537" s="13">
        <f>G537/F537%</f>
        <v>41.079165025600631</v>
      </c>
      <c r="I537" s="14">
        <v>4447</v>
      </c>
      <c r="J537" s="10">
        <v>1453</v>
      </c>
      <c r="K537" s="13">
        <f>J537/I537%</f>
        <v>32.673712615246231</v>
      </c>
      <c r="L537" s="14">
        <f>F537+I537</f>
        <v>12064</v>
      </c>
      <c r="M537" s="15">
        <f>G537+J537</f>
        <v>4582</v>
      </c>
      <c r="N537" s="13">
        <f>M537/L537%</f>
        <v>37.980769230769234</v>
      </c>
      <c r="O537" s="14">
        <v>57494</v>
      </c>
      <c r="P537" s="10">
        <v>26553</v>
      </c>
      <c r="Q537" s="13">
        <f>P537/O537%</f>
        <v>46.183949629526552</v>
      </c>
      <c r="R537" s="14">
        <f>L537+O537</f>
        <v>69558</v>
      </c>
      <c r="S537" s="10">
        <f>M537+P537</f>
        <v>31135</v>
      </c>
      <c r="T537" s="13">
        <f>S537/R537%</f>
        <v>44.761206475171797</v>
      </c>
      <c r="U537" s="13">
        <f>Q537-H537</f>
        <v>5.1047846039259213</v>
      </c>
      <c r="V537" s="13">
        <f>Q537-K537</f>
        <v>13.510237014280321</v>
      </c>
      <c r="W537" s="12">
        <f>Q537-N537</f>
        <v>8.2031803987573184</v>
      </c>
    </row>
    <row r="538" spans="1:23" thickBot="1" x14ac:dyDescent="0.25">
      <c r="A538" s="11"/>
      <c r="B538" s="9"/>
      <c r="C538" s="9"/>
      <c r="D538" s="7" t="s">
        <v>621</v>
      </c>
      <c r="E538" s="7" t="s">
        <v>0</v>
      </c>
      <c r="F538" s="9"/>
      <c r="G538" s="8">
        <v>4056</v>
      </c>
      <c r="H538" s="7">
        <f>G538/F537%</f>
        <v>53.24931075226467</v>
      </c>
      <c r="I538" s="9"/>
      <c r="J538" s="8">
        <v>2464</v>
      </c>
      <c r="K538" s="7">
        <f>J538/I537%</f>
        <v>55.408140319316395</v>
      </c>
      <c r="L538" s="9"/>
      <c r="M538" s="10">
        <f>G538+J538</f>
        <v>6520</v>
      </c>
      <c r="N538" s="7">
        <f>M538/L537%</f>
        <v>54.04509283819629</v>
      </c>
      <c r="O538" s="9"/>
      <c r="P538" s="8">
        <v>27379</v>
      </c>
      <c r="Q538" s="7">
        <f>P538/O537%</f>
        <v>47.620621282220746</v>
      </c>
      <c r="R538" s="9"/>
      <c r="S538" s="8">
        <f>M538+P538</f>
        <v>33899</v>
      </c>
      <c r="T538" s="7">
        <f>S538/R537%</f>
        <v>48.734868742632045</v>
      </c>
      <c r="U538" s="7">
        <f>Q538-H538</f>
        <v>-5.6286894700439234</v>
      </c>
      <c r="V538" s="7">
        <f>Q538-K538</f>
        <v>-7.7875190370956489</v>
      </c>
      <c r="W538" s="6">
        <f>Q538-N538</f>
        <v>-6.4244715559755434</v>
      </c>
    </row>
    <row r="539" spans="1:23" ht="15" x14ac:dyDescent="0.2">
      <c r="A539" s="25" t="s">
        <v>620</v>
      </c>
      <c r="B539" s="24" t="s">
        <v>619</v>
      </c>
      <c r="C539" s="23">
        <v>2020</v>
      </c>
      <c r="D539" s="21" t="s">
        <v>618</v>
      </c>
      <c r="E539" s="21" t="s">
        <v>0</v>
      </c>
      <c r="F539" s="22">
        <v>27808</v>
      </c>
      <c r="G539" s="15">
        <v>12660</v>
      </c>
      <c r="H539" s="21">
        <f>G539/F539%</f>
        <v>45.526467203682394</v>
      </c>
      <c r="I539" s="22">
        <v>7738</v>
      </c>
      <c r="J539" s="15">
        <v>3631</v>
      </c>
      <c r="K539" s="21">
        <f>J539/I539%</f>
        <v>46.92426983716723</v>
      </c>
      <c r="L539" s="22">
        <f>F539+I539</f>
        <v>35546</v>
      </c>
      <c r="M539" s="15">
        <f>G539+J539</f>
        <v>16291</v>
      </c>
      <c r="N539" s="21">
        <f>M539/L539%</f>
        <v>45.830754515275984</v>
      </c>
      <c r="O539" s="22">
        <v>65585</v>
      </c>
      <c r="P539" s="15">
        <v>22653</v>
      </c>
      <c r="Q539" s="21">
        <f>P539/O539%</f>
        <v>34.53991004040558</v>
      </c>
      <c r="R539" s="22">
        <f>L539+O539</f>
        <v>101131</v>
      </c>
      <c r="S539" s="15">
        <f>M539+P539</f>
        <v>38944</v>
      </c>
      <c r="T539" s="21">
        <f>S539/R539%</f>
        <v>38.508469213198723</v>
      </c>
      <c r="U539" s="21">
        <f>Q539-H539</f>
        <v>-10.986557163276814</v>
      </c>
      <c r="V539" s="21">
        <f>Q539-K539</f>
        <v>-12.38435979676165</v>
      </c>
      <c r="W539" s="20">
        <f>Q539-N539</f>
        <v>-11.290844474870404</v>
      </c>
    </row>
    <row r="540" spans="1:23" thickBot="1" x14ac:dyDescent="0.25">
      <c r="A540" s="18"/>
      <c r="B540" s="17"/>
      <c r="C540" s="19"/>
      <c r="D540" s="13" t="s">
        <v>617</v>
      </c>
      <c r="E540" s="13" t="s">
        <v>4</v>
      </c>
      <c r="F540" s="19"/>
      <c r="G540" s="10">
        <v>14375</v>
      </c>
      <c r="H540" s="13">
        <f>G540/F539%</f>
        <v>51.693757192174914</v>
      </c>
      <c r="I540" s="19"/>
      <c r="J540" s="10">
        <v>3736</v>
      </c>
      <c r="K540" s="13">
        <f>J540/I539%</f>
        <v>48.281209614887572</v>
      </c>
      <c r="L540" s="19"/>
      <c r="M540" s="10">
        <f>G540+J540</f>
        <v>18111</v>
      </c>
      <c r="N540" s="13">
        <f>M540/L539%</f>
        <v>50.950880549147584</v>
      </c>
      <c r="O540" s="19"/>
      <c r="P540" s="10">
        <v>40931</v>
      </c>
      <c r="Q540" s="13">
        <f>P540/O539%</f>
        <v>62.409087443775249</v>
      </c>
      <c r="R540" s="19"/>
      <c r="S540" s="10">
        <f>M540+P540</f>
        <v>59042</v>
      </c>
      <c r="T540" s="13">
        <f>S540/R539%</f>
        <v>58.381702939751413</v>
      </c>
      <c r="U540" s="13">
        <f>Q540-H540</f>
        <v>10.715330251600335</v>
      </c>
      <c r="V540" s="13">
        <f>Q540-K540</f>
        <v>14.127877828887677</v>
      </c>
      <c r="W540" s="12">
        <f>Q540-N540</f>
        <v>11.458206894627665</v>
      </c>
    </row>
    <row r="541" spans="1:23" ht="15" x14ac:dyDescent="0.2">
      <c r="A541" s="18"/>
      <c r="B541" s="17"/>
      <c r="C541" s="16">
        <v>2016</v>
      </c>
      <c r="D541" s="13" t="s">
        <v>617</v>
      </c>
      <c r="E541" s="13" t="s">
        <v>2</v>
      </c>
      <c r="F541" s="14">
        <v>7837</v>
      </c>
      <c r="G541" s="10">
        <v>4571</v>
      </c>
      <c r="H541" s="13">
        <f>G541/F541%</f>
        <v>58.325890008931985</v>
      </c>
      <c r="I541" s="14">
        <v>5001</v>
      </c>
      <c r="J541" s="10">
        <v>2383</v>
      </c>
      <c r="K541" s="13">
        <f>J541/I541%</f>
        <v>47.650469906018799</v>
      </c>
      <c r="L541" s="14">
        <f>F541+I541</f>
        <v>12838</v>
      </c>
      <c r="M541" s="15">
        <f>G541+J541</f>
        <v>6954</v>
      </c>
      <c r="N541" s="13">
        <f>M541/L541%</f>
        <v>54.167315781274347</v>
      </c>
      <c r="O541" s="14">
        <v>72015</v>
      </c>
      <c r="P541" s="10">
        <v>43122</v>
      </c>
      <c r="Q541" s="13">
        <f>P541/O541%</f>
        <v>59.879191835034369</v>
      </c>
      <c r="R541" s="14">
        <f>L541+O541</f>
        <v>84853</v>
      </c>
      <c r="S541" s="10">
        <f>M541+P541</f>
        <v>50076</v>
      </c>
      <c r="T541" s="13">
        <f>S541/R541%</f>
        <v>59.015002415942867</v>
      </c>
      <c r="U541" s="13">
        <f>Q541-H541</f>
        <v>1.5533018261023841</v>
      </c>
      <c r="V541" s="13">
        <f>Q541-K541</f>
        <v>12.22872192901557</v>
      </c>
      <c r="W541" s="12">
        <f>Q541-N541</f>
        <v>5.7118760537600224</v>
      </c>
    </row>
    <row r="542" spans="1:23" thickBot="1" x14ac:dyDescent="0.25">
      <c r="A542" s="11"/>
      <c r="B542" s="9"/>
      <c r="C542" s="9"/>
      <c r="D542" s="7" t="s">
        <v>616</v>
      </c>
      <c r="E542" s="7" t="s">
        <v>0</v>
      </c>
      <c r="F542" s="9"/>
      <c r="G542" s="8">
        <v>2134</v>
      </c>
      <c r="H542" s="7">
        <f>G542/F541%</f>
        <v>27.22980732423121</v>
      </c>
      <c r="I542" s="9"/>
      <c r="J542" s="8">
        <v>1697</v>
      </c>
      <c r="K542" s="7">
        <f>J542/I541%</f>
        <v>33.933213357328533</v>
      </c>
      <c r="L542" s="9"/>
      <c r="M542" s="10">
        <f>G542+J542</f>
        <v>3831</v>
      </c>
      <c r="N542" s="7">
        <f>M542/L541%</f>
        <v>29.841096744041128</v>
      </c>
      <c r="O542" s="9"/>
      <c r="P542" s="8">
        <v>18354</v>
      </c>
      <c r="Q542" s="7">
        <f>P542/O541%</f>
        <v>25.486357008956467</v>
      </c>
      <c r="R542" s="9"/>
      <c r="S542" s="8">
        <f>M542+P542</f>
        <v>22185</v>
      </c>
      <c r="T542" s="7">
        <f>S542/R541%</f>
        <v>26.145215843871167</v>
      </c>
      <c r="U542" s="7">
        <f>Q542-H542</f>
        <v>-1.7434503152747425</v>
      </c>
      <c r="V542" s="7">
        <f>Q542-K542</f>
        <v>-8.4468563483720658</v>
      </c>
      <c r="W542" s="6">
        <f>Q542-N542</f>
        <v>-4.3547397350846602</v>
      </c>
    </row>
    <row r="543" spans="1:23" ht="15" x14ac:dyDescent="0.2">
      <c r="A543" s="25" t="s">
        <v>615</v>
      </c>
      <c r="B543" s="24" t="s">
        <v>614</v>
      </c>
      <c r="C543" s="23">
        <v>2020</v>
      </c>
      <c r="D543" s="21" t="s">
        <v>613</v>
      </c>
      <c r="E543" s="21" t="s">
        <v>0</v>
      </c>
      <c r="F543" s="22">
        <v>44925</v>
      </c>
      <c r="G543" s="15">
        <v>20641</v>
      </c>
      <c r="H543" s="21">
        <f>G543/F543%</f>
        <v>45.945464663327769</v>
      </c>
      <c r="I543" s="22">
        <v>11953</v>
      </c>
      <c r="J543" s="15">
        <v>6185</v>
      </c>
      <c r="K543" s="21">
        <f>J543/I543%</f>
        <v>51.744331966870242</v>
      </c>
      <c r="L543" s="22">
        <f>F543+I543</f>
        <v>56878</v>
      </c>
      <c r="M543" s="15">
        <f>G543+J543</f>
        <v>26826</v>
      </c>
      <c r="N543" s="21">
        <f>M543/L543%</f>
        <v>47.164105629593166</v>
      </c>
      <c r="O543" s="22">
        <v>86475</v>
      </c>
      <c r="P543" s="15">
        <v>30633</v>
      </c>
      <c r="Q543" s="21">
        <f>P543/O543%</f>
        <v>35.424111014744149</v>
      </c>
      <c r="R543" s="22">
        <f>L543+O543</f>
        <v>143353</v>
      </c>
      <c r="S543" s="15">
        <f>M543+P543</f>
        <v>57459</v>
      </c>
      <c r="T543" s="21">
        <f>S543/R543%</f>
        <v>40.082174771368578</v>
      </c>
      <c r="U543" s="21">
        <f>Q543-H543</f>
        <v>-10.52135364858362</v>
      </c>
      <c r="V543" s="21">
        <f>Q543-K543</f>
        <v>-16.320220952126093</v>
      </c>
      <c r="W543" s="20">
        <f>Q543-N543</f>
        <v>-11.739994614849017</v>
      </c>
    </row>
    <row r="544" spans="1:23" thickBot="1" x14ac:dyDescent="0.25">
      <c r="A544" s="18"/>
      <c r="B544" s="17"/>
      <c r="C544" s="19"/>
      <c r="D544" s="13" t="s">
        <v>612</v>
      </c>
      <c r="E544" s="13" t="s">
        <v>4</v>
      </c>
      <c r="F544" s="19"/>
      <c r="G544" s="10">
        <v>21816</v>
      </c>
      <c r="H544" s="13">
        <f>G544/F543%</f>
        <v>48.560934891485807</v>
      </c>
      <c r="I544" s="19"/>
      <c r="J544" s="10">
        <v>4721</v>
      </c>
      <c r="K544" s="13">
        <f>J544/I543%</f>
        <v>39.496360746256173</v>
      </c>
      <c r="L544" s="19"/>
      <c r="M544" s="10">
        <f>G544+J544</f>
        <v>26537</v>
      </c>
      <c r="N544" s="13">
        <f>M544/L543%</f>
        <v>46.656000562607687</v>
      </c>
      <c r="O544" s="19"/>
      <c r="P544" s="10">
        <v>50511</v>
      </c>
      <c r="Q544" s="13">
        <f>P544/O543%</f>
        <v>58.411101474414572</v>
      </c>
      <c r="R544" s="19"/>
      <c r="S544" s="10">
        <f>M544+P544</f>
        <v>77048</v>
      </c>
      <c r="T544" s="13">
        <f>S544/R543%</f>
        <v>53.747044010240458</v>
      </c>
      <c r="U544" s="13">
        <f>Q544-H544</f>
        <v>9.8501665829287646</v>
      </c>
      <c r="V544" s="13">
        <f>Q544-K544</f>
        <v>18.914740728158399</v>
      </c>
      <c r="W544" s="12">
        <f>Q544-N544</f>
        <v>11.755100911806885</v>
      </c>
    </row>
    <row r="545" spans="1:23" ht="15" x14ac:dyDescent="0.2">
      <c r="A545" s="18"/>
      <c r="B545" s="17"/>
      <c r="C545" s="16">
        <v>2016</v>
      </c>
      <c r="D545" s="13" t="s">
        <v>611</v>
      </c>
      <c r="E545" s="13" t="s">
        <v>2</v>
      </c>
      <c r="F545" s="14">
        <v>14559</v>
      </c>
      <c r="G545" s="10">
        <v>7559</v>
      </c>
      <c r="H545" s="13">
        <f>G545/F545%</f>
        <v>51.919774709801494</v>
      </c>
      <c r="I545" s="14">
        <v>7674</v>
      </c>
      <c r="J545" s="10">
        <v>3333</v>
      </c>
      <c r="K545" s="13">
        <f>J545/I545%</f>
        <v>43.432369038311187</v>
      </c>
      <c r="L545" s="14">
        <f>F545+I545</f>
        <v>22233</v>
      </c>
      <c r="M545" s="15">
        <f>G545+J545</f>
        <v>10892</v>
      </c>
      <c r="N545" s="13">
        <f>M545/L545%</f>
        <v>48.99023973372914</v>
      </c>
      <c r="O545" s="14">
        <v>93992</v>
      </c>
      <c r="P545" s="10">
        <v>53832</v>
      </c>
      <c r="Q545" s="13">
        <f>P545/O545%</f>
        <v>57.272959400800069</v>
      </c>
      <c r="R545" s="14">
        <f>L545+O545</f>
        <v>116225</v>
      </c>
      <c r="S545" s="10">
        <f>M545+P545</f>
        <v>64724</v>
      </c>
      <c r="T545" s="13">
        <f>S545/R545%</f>
        <v>55.68853516885352</v>
      </c>
      <c r="U545" s="13">
        <f>Q545-H545</f>
        <v>5.3531846909985745</v>
      </c>
      <c r="V545" s="13">
        <f>Q545-K545</f>
        <v>13.840590362488882</v>
      </c>
      <c r="W545" s="12">
        <f>Q545-N545</f>
        <v>8.2827196670709284</v>
      </c>
    </row>
    <row r="546" spans="1:23" thickBot="1" x14ac:dyDescent="0.25">
      <c r="A546" s="11"/>
      <c r="B546" s="9"/>
      <c r="C546" s="9"/>
      <c r="D546" s="7" t="s">
        <v>610</v>
      </c>
      <c r="E546" s="7" t="s">
        <v>0</v>
      </c>
      <c r="F546" s="9"/>
      <c r="G546" s="8">
        <v>5147</v>
      </c>
      <c r="H546" s="7">
        <f>G546/F545%</f>
        <v>35.352702795521672</v>
      </c>
      <c r="I546" s="9"/>
      <c r="J546" s="8">
        <v>3346</v>
      </c>
      <c r="K546" s="7">
        <f>J546/I545%</f>
        <v>43.601772217878555</v>
      </c>
      <c r="L546" s="9"/>
      <c r="M546" s="10">
        <f>G546+J546</f>
        <v>8493</v>
      </c>
      <c r="N546" s="7">
        <f>M546/L545%</f>
        <v>38.199973013088652</v>
      </c>
      <c r="O546" s="9"/>
      <c r="P546" s="8">
        <v>28876</v>
      </c>
      <c r="Q546" s="7">
        <f>P546/O545%</f>
        <v>30.721763554345053</v>
      </c>
      <c r="R546" s="9"/>
      <c r="S546" s="8">
        <f>M546+P546</f>
        <v>37369</v>
      </c>
      <c r="T546" s="7">
        <f>S546/R545%</f>
        <v>32.15229081522908</v>
      </c>
      <c r="U546" s="7">
        <f>Q546-H546</f>
        <v>-4.6309392411766197</v>
      </c>
      <c r="V546" s="7">
        <f>Q546-K546</f>
        <v>-12.880008663533502</v>
      </c>
      <c r="W546" s="6">
        <f>Q546-N546</f>
        <v>-7.4782094587435992</v>
      </c>
    </row>
    <row r="547" spans="1:23" ht="15" x14ac:dyDescent="0.2">
      <c r="A547" s="25" t="s">
        <v>609</v>
      </c>
      <c r="B547" s="24" t="s">
        <v>608</v>
      </c>
      <c r="C547" s="23">
        <v>2020</v>
      </c>
      <c r="D547" s="21" t="s">
        <v>605</v>
      </c>
      <c r="E547" s="21" t="s">
        <v>0</v>
      </c>
      <c r="F547" s="22">
        <v>35837</v>
      </c>
      <c r="G547" s="15">
        <v>19324</v>
      </c>
      <c r="H547" s="21">
        <f>G547/F547%</f>
        <v>53.921924268214411</v>
      </c>
      <c r="I547" s="22">
        <v>11366</v>
      </c>
      <c r="J547" s="15">
        <v>6651</v>
      </c>
      <c r="K547" s="21">
        <f>J547/I547%</f>
        <v>58.516628541263422</v>
      </c>
      <c r="L547" s="22">
        <f>F547+I547</f>
        <v>47203</v>
      </c>
      <c r="M547" s="15">
        <f>G547+J547</f>
        <v>25975</v>
      </c>
      <c r="N547" s="21">
        <f>M547/L547%</f>
        <v>55.028282100713938</v>
      </c>
      <c r="O547" s="22">
        <v>80495</v>
      </c>
      <c r="P547" s="15">
        <v>34308</v>
      </c>
      <c r="Q547" s="21">
        <f>P547/O547%</f>
        <v>42.621280824895955</v>
      </c>
      <c r="R547" s="22">
        <f>L547+O547</f>
        <v>127698</v>
      </c>
      <c r="S547" s="15">
        <f>M547+P547</f>
        <v>60283</v>
      </c>
      <c r="T547" s="21">
        <f>S547/R547%</f>
        <v>47.207473883694341</v>
      </c>
      <c r="U547" s="21">
        <f>Q547-H547</f>
        <v>-11.300643443318457</v>
      </c>
      <c r="V547" s="21">
        <f>Q547-K547</f>
        <v>-15.895347716367468</v>
      </c>
      <c r="W547" s="20">
        <f>Q547-N547</f>
        <v>-12.407001275817983</v>
      </c>
    </row>
    <row r="548" spans="1:23" thickBot="1" x14ac:dyDescent="0.25">
      <c r="A548" s="18"/>
      <c r="B548" s="17"/>
      <c r="C548" s="19"/>
      <c r="D548" s="13" t="s">
        <v>607</v>
      </c>
      <c r="E548" s="13" t="s">
        <v>4</v>
      </c>
      <c r="F548" s="19"/>
      <c r="G548" s="10">
        <v>15869</v>
      </c>
      <c r="H548" s="13">
        <f>G548/F547%</f>
        <v>44.281050311130954</v>
      </c>
      <c r="I548" s="19"/>
      <c r="J548" s="10">
        <v>4337</v>
      </c>
      <c r="K548" s="13">
        <f>J548/I547%</f>
        <v>38.157663206053144</v>
      </c>
      <c r="L548" s="19"/>
      <c r="M548" s="10">
        <f>G548+J548</f>
        <v>20206</v>
      </c>
      <c r="N548" s="13">
        <f>M548/L547%</f>
        <v>42.806601275342672</v>
      </c>
      <c r="O548" s="19"/>
      <c r="P548" s="10">
        <v>44236</v>
      </c>
      <c r="Q548" s="13">
        <f>P548/O547%</f>
        <v>54.954966146965646</v>
      </c>
      <c r="R548" s="19"/>
      <c r="S548" s="10">
        <f>M548+P548</f>
        <v>64442</v>
      </c>
      <c r="T548" s="13">
        <f>S548/R547%</f>
        <v>50.464376889223011</v>
      </c>
      <c r="U548" s="13">
        <f>Q548-H548</f>
        <v>10.673915835834691</v>
      </c>
      <c r="V548" s="13">
        <f>Q548-K548</f>
        <v>16.797302940912502</v>
      </c>
      <c r="W548" s="12">
        <f>Q548-N548</f>
        <v>12.148364871622974</v>
      </c>
    </row>
    <row r="549" spans="1:23" ht="15" x14ac:dyDescent="0.2">
      <c r="A549" s="18"/>
      <c r="B549" s="17"/>
      <c r="C549" s="16">
        <v>2016</v>
      </c>
      <c r="D549" s="13" t="s">
        <v>606</v>
      </c>
      <c r="E549" s="13" t="s">
        <v>2</v>
      </c>
      <c r="F549" s="14">
        <v>10710</v>
      </c>
      <c r="G549" s="10">
        <v>4623</v>
      </c>
      <c r="H549" s="13">
        <f>G549/F549%</f>
        <v>43.16526610644258</v>
      </c>
      <c r="I549" s="14">
        <v>6728</v>
      </c>
      <c r="J549" s="10">
        <v>2562</v>
      </c>
      <c r="K549" s="13">
        <f>J549/I549%</f>
        <v>38.07966706302021</v>
      </c>
      <c r="L549" s="14">
        <f>F549+I549</f>
        <v>17438</v>
      </c>
      <c r="M549" s="15">
        <f>G549+J549</f>
        <v>7185</v>
      </c>
      <c r="N549" s="13">
        <f>M549/L549%</f>
        <v>41.203119623810068</v>
      </c>
      <c r="O549" s="14">
        <v>84395</v>
      </c>
      <c r="P549" s="10">
        <v>41195</v>
      </c>
      <c r="Q549" s="13">
        <f>P549/O549%</f>
        <v>48.812133420226317</v>
      </c>
      <c r="R549" s="14">
        <f>L549+O549</f>
        <v>101833</v>
      </c>
      <c r="S549" s="10">
        <f>M549+P549</f>
        <v>48380</v>
      </c>
      <c r="T549" s="13">
        <f>S549/R549%</f>
        <v>47.509157149450566</v>
      </c>
      <c r="U549" s="13">
        <f>Q549-H549</f>
        <v>5.6468673137837371</v>
      </c>
      <c r="V549" s="13">
        <f>Q549-K549</f>
        <v>10.732466357206107</v>
      </c>
      <c r="W549" s="12">
        <f>Q549-N549</f>
        <v>7.6090137964162494</v>
      </c>
    </row>
    <row r="550" spans="1:23" thickBot="1" x14ac:dyDescent="0.25">
      <c r="A550" s="11"/>
      <c r="B550" s="9"/>
      <c r="C550" s="9"/>
      <c r="D550" s="7" t="s">
        <v>605</v>
      </c>
      <c r="E550" s="7" t="s">
        <v>0</v>
      </c>
      <c r="F550" s="9"/>
      <c r="G550" s="8">
        <v>5926</v>
      </c>
      <c r="H550" s="7">
        <f>G550/F549%</f>
        <v>55.331465919701216</v>
      </c>
      <c r="I550" s="9"/>
      <c r="J550" s="8">
        <v>4037</v>
      </c>
      <c r="K550" s="7">
        <f>J550/I549%</f>
        <v>60.002972651605234</v>
      </c>
      <c r="L550" s="9"/>
      <c r="M550" s="10">
        <f>G550+J550</f>
        <v>9963</v>
      </c>
      <c r="N550" s="7">
        <f>M550/L549%</f>
        <v>57.133845624498221</v>
      </c>
      <c r="O550" s="9"/>
      <c r="P550" s="8">
        <v>41635</v>
      </c>
      <c r="Q550" s="7">
        <f>P550/O549%</f>
        <v>49.33349132057586</v>
      </c>
      <c r="R550" s="9"/>
      <c r="S550" s="8">
        <f>M550+P550</f>
        <v>51598</v>
      </c>
      <c r="T550" s="7">
        <f>S550/R549%</f>
        <v>50.66923295984602</v>
      </c>
      <c r="U550" s="7">
        <f>Q550-H550</f>
        <v>-5.9979745991253566</v>
      </c>
      <c r="V550" s="7">
        <f>Q550-K550</f>
        <v>-10.669481331029374</v>
      </c>
      <c r="W550" s="6">
        <f>Q550-N550</f>
        <v>-7.8003543039223615</v>
      </c>
    </row>
    <row r="551" spans="1:23" ht="15" x14ac:dyDescent="0.2">
      <c r="A551" s="25" t="s">
        <v>604</v>
      </c>
      <c r="B551" s="24" t="s">
        <v>603</v>
      </c>
      <c r="C551" s="23">
        <v>2020</v>
      </c>
      <c r="D551" s="21" t="s">
        <v>602</v>
      </c>
      <c r="E551" s="21" t="s">
        <v>0</v>
      </c>
      <c r="F551" s="22">
        <v>30328</v>
      </c>
      <c r="G551" s="15">
        <v>14206</v>
      </c>
      <c r="H551" s="21">
        <f>G551/F551%</f>
        <v>46.841202848852546</v>
      </c>
      <c r="I551" s="22">
        <v>9722</v>
      </c>
      <c r="J551" s="15">
        <v>5216</v>
      </c>
      <c r="K551" s="21">
        <f>J551/I551%</f>
        <v>53.651512034560788</v>
      </c>
      <c r="L551" s="22">
        <f>F551+I551</f>
        <v>40050</v>
      </c>
      <c r="M551" s="15">
        <f>G551+J551</f>
        <v>19422</v>
      </c>
      <c r="N551" s="21">
        <f>M551/L551%</f>
        <v>48.49438202247191</v>
      </c>
      <c r="O551" s="22">
        <v>64324</v>
      </c>
      <c r="P551" s="15">
        <v>23067</v>
      </c>
      <c r="Q551" s="21">
        <f>P551/O551%</f>
        <v>35.860642994838628</v>
      </c>
      <c r="R551" s="22">
        <f>L551+O551</f>
        <v>104374</v>
      </c>
      <c r="S551" s="15">
        <f>M551+P551</f>
        <v>42489</v>
      </c>
      <c r="T551" s="21">
        <f>S551/R551%</f>
        <v>40.708413972828481</v>
      </c>
      <c r="U551" s="21">
        <f>Q551-H551</f>
        <v>-10.980559854013919</v>
      </c>
      <c r="V551" s="21">
        <f>Q551-K551</f>
        <v>-17.79086903972216</v>
      </c>
      <c r="W551" s="20">
        <f>Q551-N551</f>
        <v>-12.633739027633283</v>
      </c>
    </row>
    <row r="552" spans="1:23" thickBot="1" x14ac:dyDescent="0.25">
      <c r="A552" s="18"/>
      <c r="B552" s="17"/>
      <c r="C552" s="19"/>
      <c r="D552" s="13" t="s">
        <v>601</v>
      </c>
      <c r="E552" s="13" t="s">
        <v>4</v>
      </c>
      <c r="F552" s="19"/>
      <c r="G552" s="10">
        <v>15123</v>
      </c>
      <c r="H552" s="13">
        <f>G552/F551%</f>
        <v>49.864811395410186</v>
      </c>
      <c r="I552" s="19"/>
      <c r="J552" s="10">
        <v>3961</v>
      </c>
      <c r="K552" s="13">
        <f>J552/I551%</f>
        <v>40.742645546183915</v>
      </c>
      <c r="L552" s="19"/>
      <c r="M552" s="10">
        <f>G552+J552</f>
        <v>19084</v>
      </c>
      <c r="N552" s="13">
        <f>M552/L551%</f>
        <v>47.650436953807741</v>
      </c>
      <c r="O552" s="19"/>
      <c r="P552" s="10">
        <v>38875</v>
      </c>
      <c r="Q552" s="13">
        <f>P552/O551%</f>
        <v>60.436229090230704</v>
      </c>
      <c r="R552" s="19"/>
      <c r="S552" s="10">
        <f>M552+P552</f>
        <v>57959</v>
      </c>
      <c r="T552" s="13">
        <f>S552/R551%</f>
        <v>55.530112863356777</v>
      </c>
      <c r="U552" s="13">
        <f>Q552-H552</f>
        <v>10.571417694820518</v>
      </c>
      <c r="V552" s="13">
        <f>Q552-K552</f>
        <v>19.693583544046788</v>
      </c>
      <c r="W552" s="12">
        <f>Q552-N552</f>
        <v>12.785792136422963</v>
      </c>
    </row>
    <row r="553" spans="1:23" ht="15" x14ac:dyDescent="0.2">
      <c r="A553" s="18"/>
      <c r="B553" s="17"/>
      <c r="C553" s="16">
        <v>2016</v>
      </c>
      <c r="D553" s="13" t="s">
        <v>600</v>
      </c>
      <c r="E553" s="13" t="s">
        <v>2</v>
      </c>
      <c r="F553" s="14">
        <v>9691</v>
      </c>
      <c r="G553" s="10">
        <v>4843</v>
      </c>
      <c r="H553" s="13">
        <f>G553/F553%</f>
        <v>49.974202868641008</v>
      </c>
      <c r="I553" s="14">
        <v>5786</v>
      </c>
      <c r="J553" s="10">
        <v>2403</v>
      </c>
      <c r="K553" s="13">
        <f>J553/I553%</f>
        <v>41.531282405807119</v>
      </c>
      <c r="L553" s="14">
        <f>F553+I553</f>
        <v>15477</v>
      </c>
      <c r="M553" s="15">
        <f>G553+J553</f>
        <v>7246</v>
      </c>
      <c r="N553" s="13">
        <f>M553/L553%</f>
        <v>46.817858758157264</v>
      </c>
      <c r="O553" s="14">
        <v>67700</v>
      </c>
      <c r="P553" s="10">
        <v>35694</v>
      </c>
      <c r="Q553" s="13">
        <f>P553/O553%</f>
        <v>52.723781388478585</v>
      </c>
      <c r="R553" s="14">
        <f>L553+O553</f>
        <v>83177</v>
      </c>
      <c r="S553" s="10">
        <f>M553+P553</f>
        <v>42940</v>
      </c>
      <c r="T553" s="13">
        <f>S553/R553%</f>
        <v>51.624848215251816</v>
      </c>
      <c r="U553" s="13">
        <f>Q553-H553</f>
        <v>2.7495785198375771</v>
      </c>
      <c r="V553" s="13">
        <f>Q553-K553</f>
        <v>11.192498982671466</v>
      </c>
      <c r="W553" s="12">
        <f>Q553-N553</f>
        <v>5.9059226303213208</v>
      </c>
    </row>
    <row r="554" spans="1:23" thickBot="1" x14ac:dyDescent="0.25">
      <c r="A554" s="11"/>
      <c r="B554" s="9"/>
      <c r="C554" s="9"/>
      <c r="D554" s="7" t="s">
        <v>599</v>
      </c>
      <c r="E554" s="7" t="s">
        <v>0</v>
      </c>
      <c r="F554" s="9"/>
      <c r="G554" s="8">
        <v>2561</v>
      </c>
      <c r="H554" s="7">
        <f>G554/F553%</f>
        <v>26.426581364152309</v>
      </c>
      <c r="I554" s="9"/>
      <c r="J554" s="8">
        <v>2011</v>
      </c>
      <c r="K554" s="7">
        <f>J554/I553%</f>
        <v>34.756308330452818</v>
      </c>
      <c r="L554" s="9"/>
      <c r="M554" s="10">
        <f>G554+J554</f>
        <v>4572</v>
      </c>
      <c r="N554" s="7">
        <f>M554/L553%</f>
        <v>29.540608645086255</v>
      </c>
      <c r="O554" s="9"/>
      <c r="P554" s="8">
        <v>16460</v>
      </c>
      <c r="Q554" s="7">
        <f>P554/O553%</f>
        <v>24.313146233382572</v>
      </c>
      <c r="R554" s="9"/>
      <c r="S554" s="8">
        <f>M554+P554</f>
        <v>21032</v>
      </c>
      <c r="T554" s="7">
        <f>S554/R553%</f>
        <v>25.285836228765163</v>
      </c>
      <c r="U554" s="7">
        <f>Q554-H554</f>
        <v>-2.1134351307697372</v>
      </c>
      <c r="V554" s="7">
        <f>Q554-K554</f>
        <v>-10.443162097070246</v>
      </c>
      <c r="W554" s="6">
        <f>Q554-N554</f>
        <v>-5.2274624117036836</v>
      </c>
    </row>
    <row r="555" spans="1:23" ht="15" x14ac:dyDescent="0.2">
      <c r="A555" s="25" t="s">
        <v>598</v>
      </c>
      <c r="B555" s="24" t="s">
        <v>597</v>
      </c>
      <c r="C555" s="23">
        <v>2020</v>
      </c>
      <c r="D555" s="21" t="s">
        <v>596</v>
      </c>
      <c r="E555" s="21" t="s">
        <v>0</v>
      </c>
      <c r="F555" s="22">
        <v>39847</v>
      </c>
      <c r="G555" s="15">
        <v>19416</v>
      </c>
      <c r="H555" s="21">
        <f>G555/F555%</f>
        <v>48.726378397369935</v>
      </c>
      <c r="I555" s="22">
        <v>9841</v>
      </c>
      <c r="J555" s="15">
        <v>5638</v>
      </c>
      <c r="K555" s="21">
        <f>J555/I555%</f>
        <v>57.290925718931007</v>
      </c>
      <c r="L555" s="22">
        <f>F555+I555</f>
        <v>49688</v>
      </c>
      <c r="M555" s="15">
        <f>G555+J555</f>
        <v>25054</v>
      </c>
      <c r="N555" s="21">
        <f>M555/L555%</f>
        <v>50.422637256480435</v>
      </c>
      <c r="O555" s="22">
        <v>78828</v>
      </c>
      <c r="P555" s="15">
        <v>34292</v>
      </c>
      <c r="Q555" s="21">
        <f>P555/O555%</f>
        <v>43.502308824275637</v>
      </c>
      <c r="R555" s="22">
        <f>L555+O555</f>
        <v>128516</v>
      </c>
      <c r="S555" s="15">
        <f>M555+P555</f>
        <v>59346</v>
      </c>
      <c r="T555" s="21">
        <f>S555/R555%</f>
        <v>46.177907809144386</v>
      </c>
      <c r="U555" s="21">
        <f>Q555-H555</f>
        <v>-5.2240695730942974</v>
      </c>
      <c r="V555" s="21">
        <f>Q555-K555</f>
        <v>-13.78861689465537</v>
      </c>
      <c r="W555" s="20">
        <f>Q555-N555</f>
        <v>-6.9203284322047978</v>
      </c>
    </row>
    <row r="556" spans="1:23" thickBot="1" x14ac:dyDescent="0.25">
      <c r="A556" s="18"/>
      <c r="B556" s="17"/>
      <c r="C556" s="19"/>
      <c r="D556" s="13" t="s">
        <v>595</v>
      </c>
      <c r="E556" s="13" t="s">
        <v>4</v>
      </c>
      <c r="F556" s="19"/>
      <c r="G556" s="10">
        <v>19701</v>
      </c>
      <c r="H556" s="13">
        <f>G556/F555%</f>
        <v>49.441614174216376</v>
      </c>
      <c r="I556" s="19"/>
      <c r="J556" s="10">
        <v>3845</v>
      </c>
      <c r="K556" s="13">
        <f>J556/I555%</f>
        <v>39.071232598313181</v>
      </c>
      <c r="L556" s="19"/>
      <c r="M556" s="10">
        <f>G556+J556</f>
        <v>23546</v>
      </c>
      <c r="N556" s="13">
        <f>M556/L555%</f>
        <v>47.387699243278057</v>
      </c>
      <c r="O556" s="19"/>
      <c r="P556" s="10">
        <v>42807</v>
      </c>
      <c r="Q556" s="13">
        <f>P556/O555%</f>
        <v>54.304308113868167</v>
      </c>
      <c r="R556" s="19"/>
      <c r="S556" s="10">
        <f>M556+P556</f>
        <v>66353</v>
      </c>
      <c r="T556" s="13">
        <f>S556/R555%</f>
        <v>51.630147219023307</v>
      </c>
      <c r="U556" s="13">
        <f>Q556-H556</f>
        <v>4.8626939396517912</v>
      </c>
      <c r="V556" s="13">
        <f>Q556-K556</f>
        <v>15.233075515554987</v>
      </c>
      <c r="W556" s="12">
        <f>Q556-N556</f>
        <v>6.9166088705901103</v>
      </c>
    </row>
    <row r="557" spans="1:23" ht="15" x14ac:dyDescent="0.2">
      <c r="A557" s="18"/>
      <c r="B557" s="17"/>
      <c r="C557" s="16">
        <v>2016</v>
      </c>
      <c r="D557" s="13" t="s">
        <v>596</v>
      </c>
      <c r="E557" s="13" t="s">
        <v>0</v>
      </c>
      <c r="F557" s="14">
        <v>12853</v>
      </c>
      <c r="G557" s="10">
        <v>4770</v>
      </c>
      <c r="H557" s="13">
        <f>G557/F557%</f>
        <v>37.111958297673695</v>
      </c>
      <c r="I557" s="14">
        <v>6335</v>
      </c>
      <c r="J557" s="10">
        <v>2931</v>
      </c>
      <c r="K557" s="13">
        <f>J557/I557%</f>
        <v>46.266771902131019</v>
      </c>
      <c r="L557" s="14">
        <f>F557+I557</f>
        <v>19188</v>
      </c>
      <c r="M557" s="15">
        <f>G557+J557</f>
        <v>7701</v>
      </c>
      <c r="N557" s="13">
        <f>M557/L557%</f>
        <v>40.134459036898065</v>
      </c>
      <c r="O557" s="14">
        <v>96152</v>
      </c>
      <c r="P557" s="10">
        <v>33108</v>
      </c>
      <c r="Q557" s="13">
        <f>P557/O557%</f>
        <v>34.432981113237375</v>
      </c>
      <c r="R557" s="14">
        <f>L557+O557</f>
        <v>115340</v>
      </c>
      <c r="S557" s="10">
        <f>M557+P557</f>
        <v>40809</v>
      </c>
      <c r="T557" s="13">
        <f>S557/R557%</f>
        <v>35.381480839257847</v>
      </c>
      <c r="U557" s="13">
        <f>Q557-H557</f>
        <v>-2.6789771844363202</v>
      </c>
      <c r="V557" s="13">
        <f>Q557-K557</f>
        <v>-11.833790788893644</v>
      </c>
      <c r="W557" s="12">
        <f>Q557-N557</f>
        <v>-5.7014779236606898</v>
      </c>
    </row>
    <row r="558" spans="1:23" thickBot="1" x14ac:dyDescent="0.25">
      <c r="A558" s="11"/>
      <c r="B558" s="9"/>
      <c r="C558" s="9"/>
      <c r="D558" s="7" t="s">
        <v>595</v>
      </c>
      <c r="E558" s="7" t="s">
        <v>37</v>
      </c>
      <c r="F558" s="9"/>
      <c r="G558" s="8">
        <v>5179</v>
      </c>
      <c r="H558" s="7">
        <f>G558/F557%</f>
        <v>40.294094763868358</v>
      </c>
      <c r="I558" s="9"/>
      <c r="J558" s="8">
        <v>1744</v>
      </c>
      <c r="K558" s="7">
        <f>J558/I557%</f>
        <v>27.529597474348854</v>
      </c>
      <c r="L558" s="9"/>
      <c r="M558" s="10">
        <f>G558+J558</f>
        <v>6923</v>
      </c>
      <c r="N558" s="7">
        <f>M558/L557%</f>
        <v>36.079841567646447</v>
      </c>
      <c r="O558" s="9"/>
      <c r="P558" s="8">
        <v>35876</v>
      </c>
      <c r="Q558" s="7">
        <f>P558/O557%</f>
        <v>37.311756385722603</v>
      </c>
      <c r="R558" s="9"/>
      <c r="S558" s="8">
        <f>M558+P558</f>
        <v>42799</v>
      </c>
      <c r="T558" s="7">
        <f>S558/R557%</f>
        <v>37.106814634992197</v>
      </c>
      <c r="U558" s="7">
        <f>Q558-H558</f>
        <v>-2.9823383781457551</v>
      </c>
      <c r="V558" s="7">
        <f>Q558-K558</f>
        <v>9.7821589113737488</v>
      </c>
      <c r="W558" s="6">
        <f>Q558-N558</f>
        <v>1.2319148180761559</v>
      </c>
    </row>
    <row r="559" spans="1:23" ht="15" x14ac:dyDescent="0.2">
      <c r="A559" s="25" t="s">
        <v>594</v>
      </c>
      <c r="B559" s="24" t="s">
        <v>593</v>
      </c>
      <c r="C559" s="23">
        <v>2020</v>
      </c>
      <c r="D559" s="21" t="s">
        <v>592</v>
      </c>
      <c r="E559" s="21" t="s">
        <v>0</v>
      </c>
      <c r="F559" s="22">
        <v>19149</v>
      </c>
      <c r="G559" s="15">
        <v>9707</v>
      </c>
      <c r="H559" s="21">
        <f>G559/F559%</f>
        <v>50.691942137970649</v>
      </c>
      <c r="I559" s="22">
        <v>7912</v>
      </c>
      <c r="J559" s="15">
        <v>3912</v>
      </c>
      <c r="K559" s="21">
        <f>J559/I559%</f>
        <v>49.44388270980788</v>
      </c>
      <c r="L559" s="22">
        <f>F559+I559</f>
        <v>27061</v>
      </c>
      <c r="M559" s="15">
        <f>G559+J559</f>
        <v>13619</v>
      </c>
      <c r="N559" s="21">
        <f>M559/L559%</f>
        <v>50.327038912087502</v>
      </c>
      <c r="O559" s="22">
        <v>59350</v>
      </c>
      <c r="P559" s="15">
        <v>24535</v>
      </c>
      <c r="Q559" s="21">
        <f>P559/O559%</f>
        <v>41.339511373209774</v>
      </c>
      <c r="R559" s="22">
        <f>L559+O559</f>
        <v>86411</v>
      </c>
      <c r="S559" s="15">
        <f>M559+P559</f>
        <v>38154</v>
      </c>
      <c r="T559" s="21">
        <f>S559/R559%</f>
        <v>44.154100751061783</v>
      </c>
      <c r="U559" s="21">
        <f>Q559-H559</f>
        <v>-9.3524307647608751</v>
      </c>
      <c r="V559" s="21">
        <f>Q559-K559</f>
        <v>-8.1043713365981063</v>
      </c>
      <c r="W559" s="20">
        <f>Q559-N559</f>
        <v>-8.9875275388777283</v>
      </c>
    </row>
    <row r="560" spans="1:23" thickBot="1" x14ac:dyDescent="0.25">
      <c r="A560" s="18"/>
      <c r="B560" s="17"/>
      <c r="C560" s="19"/>
      <c r="D560" s="13" t="s">
        <v>591</v>
      </c>
      <c r="E560" s="13" t="s">
        <v>4</v>
      </c>
      <c r="F560" s="19"/>
      <c r="G560" s="10">
        <v>8418</v>
      </c>
      <c r="H560" s="13">
        <f>G560/F559%</f>
        <v>43.960520131599559</v>
      </c>
      <c r="I560" s="19"/>
      <c r="J560" s="10">
        <v>3321</v>
      </c>
      <c r="K560" s="13">
        <f>J560/I559%</f>
        <v>41.974216380182</v>
      </c>
      <c r="L560" s="19"/>
      <c r="M560" s="10">
        <f>G560+J560</f>
        <v>11739</v>
      </c>
      <c r="N560" s="13">
        <f>M560/L559%</f>
        <v>43.379771627064777</v>
      </c>
      <c r="O560" s="19"/>
      <c r="P560" s="10">
        <v>30895</v>
      </c>
      <c r="Q560" s="13">
        <f>P560/O559%</f>
        <v>52.055602358887953</v>
      </c>
      <c r="R560" s="19"/>
      <c r="S560" s="10">
        <f>M560+P560</f>
        <v>42634</v>
      </c>
      <c r="T560" s="13">
        <f>S560/R559%</f>
        <v>49.338625869391628</v>
      </c>
      <c r="U560" s="13">
        <f>Q560-H560</f>
        <v>8.095082227288394</v>
      </c>
      <c r="V560" s="13">
        <f>Q560-K560</f>
        <v>10.081385978705953</v>
      </c>
      <c r="W560" s="12">
        <f>Q560-N560</f>
        <v>8.6758307318231758</v>
      </c>
    </row>
    <row r="561" spans="1:23" ht="15" x14ac:dyDescent="0.2">
      <c r="A561" s="18"/>
      <c r="B561" s="17"/>
      <c r="C561" s="16">
        <v>2016</v>
      </c>
      <c r="D561" s="13" t="s">
        <v>590</v>
      </c>
      <c r="E561" s="13" t="s">
        <v>2</v>
      </c>
      <c r="F561" s="14">
        <v>7111</v>
      </c>
      <c r="G561" s="10">
        <v>2711</v>
      </c>
      <c r="H561" s="13">
        <f>G561/F561%</f>
        <v>38.124033188018565</v>
      </c>
      <c r="I561" s="14">
        <v>4463</v>
      </c>
      <c r="J561" s="10">
        <v>1706</v>
      </c>
      <c r="K561" s="13">
        <f>J561/I561%</f>
        <v>38.225408917768313</v>
      </c>
      <c r="L561" s="14">
        <f>F561+I561</f>
        <v>11574</v>
      </c>
      <c r="M561" s="15">
        <f>G561+J561</f>
        <v>4417</v>
      </c>
      <c r="N561" s="13">
        <f>M561/L561%</f>
        <v>38.163124243995163</v>
      </c>
      <c r="O561" s="14">
        <v>52312</v>
      </c>
      <c r="P561" s="10">
        <v>21723</v>
      </c>
      <c r="Q561" s="13">
        <f>P561/O561%</f>
        <v>41.525844930417492</v>
      </c>
      <c r="R561" s="14">
        <f>L561+O561</f>
        <v>63886</v>
      </c>
      <c r="S561" s="10">
        <f>M561+P561</f>
        <v>26140</v>
      </c>
      <c r="T561" s="13">
        <f>S561/R561%</f>
        <v>40.916632752089662</v>
      </c>
      <c r="U561" s="13">
        <f>Q561-H561</f>
        <v>3.4018117423989267</v>
      </c>
      <c r="V561" s="13">
        <f>Q561-K561</f>
        <v>3.300436012649179</v>
      </c>
      <c r="W561" s="12">
        <f>Q561-N561</f>
        <v>3.3627206864223282</v>
      </c>
    </row>
    <row r="562" spans="1:23" thickBot="1" x14ac:dyDescent="0.25">
      <c r="A562" s="11"/>
      <c r="B562" s="9"/>
      <c r="C562" s="9"/>
      <c r="D562" s="7" t="s">
        <v>589</v>
      </c>
      <c r="E562" s="7" t="s">
        <v>0</v>
      </c>
      <c r="F562" s="9"/>
      <c r="G562" s="8">
        <v>2568</v>
      </c>
      <c r="H562" s="7">
        <f>G562/F561%</f>
        <v>36.113064266629166</v>
      </c>
      <c r="I562" s="9"/>
      <c r="J562" s="8">
        <v>1620</v>
      </c>
      <c r="K562" s="7">
        <f>J562/I561%</f>
        <v>36.29845395473896</v>
      </c>
      <c r="L562" s="9"/>
      <c r="M562" s="10">
        <f>G562+J562</f>
        <v>4188</v>
      </c>
      <c r="N562" s="7">
        <f>M562/L561%</f>
        <v>36.184551581130123</v>
      </c>
      <c r="O562" s="9"/>
      <c r="P562" s="8">
        <v>16549</v>
      </c>
      <c r="Q562" s="7">
        <f>P562/O561%</f>
        <v>31.635188866799204</v>
      </c>
      <c r="R562" s="9"/>
      <c r="S562" s="8">
        <f>M562+P562</f>
        <v>20737</v>
      </c>
      <c r="T562" s="7">
        <f>S562/R561%</f>
        <v>32.459380772000124</v>
      </c>
      <c r="U562" s="7">
        <f>Q562-H562</f>
        <v>-4.4778753998299621</v>
      </c>
      <c r="V562" s="7">
        <f>Q562-K562</f>
        <v>-4.6632650879397559</v>
      </c>
      <c r="W562" s="6">
        <f>Q562-N562</f>
        <v>-4.5493627143309183</v>
      </c>
    </row>
    <row r="563" spans="1:23" ht="15" x14ac:dyDescent="0.2">
      <c r="A563" s="25" t="s">
        <v>588</v>
      </c>
      <c r="B563" s="24" t="s">
        <v>379</v>
      </c>
      <c r="C563" s="23">
        <v>2020</v>
      </c>
      <c r="D563" s="21" t="s">
        <v>587</v>
      </c>
      <c r="E563" s="21" t="s">
        <v>0</v>
      </c>
      <c r="F563" s="22">
        <v>40978</v>
      </c>
      <c r="G563" s="15">
        <v>22762</v>
      </c>
      <c r="H563" s="21">
        <f>G563/F563%</f>
        <v>55.546878813021628</v>
      </c>
      <c r="I563" s="22">
        <v>11179</v>
      </c>
      <c r="J563" s="15">
        <v>6935</v>
      </c>
      <c r="K563" s="21">
        <f>J563/I563%</f>
        <v>62.035960282672868</v>
      </c>
      <c r="L563" s="22">
        <f>F563+I563</f>
        <v>52157</v>
      </c>
      <c r="M563" s="15">
        <f>G563+J563</f>
        <v>29697</v>
      </c>
      <c r="N563" s="21">
        <f>M563/L563%</f>
        <v>56.937707306785278</v>
      </c>
      <c r="O563" s="22">
        <v>69178</v>
      </c>
      <c r="P563" s="15">
        <v>31409</v>
      </c>
      <c r="Q563" s="21">
        <f>P563/O563%</f>
        <v>45.403162855242996</v>
      </c>
      <c r="R563" s="22">
        <f>L563+O563</f>
        <v>121335</v>
      </c>
      <c r="S563" s="15">
        <f>M563+P563</f>
        <v>61106</v>
      </c>
      <c r="T563" s="21">
        <f>S563/R563%</f>
        <v>50.361396134668482</v>
      </c>
      <c r="U563" s="21">
        <f>Q563-H563</f>
        <v>-10.143715957778632</v>
      </c>
      <c r="V563" s="21">
        <f>Q563-K563</f>
        <v>-16.632797427429871</v>
      </c>
      <c r="W563" s="20">
        <f>Q563-N563</f>
        <v>-11.534544451542281</v>
      </c>
    </row>
    <row r="564" spans="1:23" thickBot="1" x14ac:dyDescent="0.25">
      <c r="A564" s="18"/>
      <c r="B564" s="17"/>
      <c r="C564" s="19"/>
      <c r="D564" s="13" t="s">
        <v>586</v>
      </c>
      <c r="E564" s="13" t="s">
        <v>4</v>
      </c>
      <c r="F564" s="19"/>
      <c r="G564" s="10">
        <v>17436</v>
      </c>
      <c r="H564" s="13">
        <f>G564/F563%</f>
        <v>42.549660793596566</v>
      </c>
      <c r="I564" s="19"/>
      <c r="J564" s="10">
        <v>3803</v>
      </c>
      <c r="K564" s="13">
        <f>J564/I563%</f>
        <v>34.019143036049734</v>
      </c>
      <c r="L564" s="19"/>
      <c r="M564" s="10">
        <f>G564+J564</f>
        <v>21239</v>
      </c>
      <c r="N564" s="13">
        <f>M564/L563%</f>
        <v>40.721283816170406</v>
      </c>
      <c r="O564" s="19"/>
      <c r="P564" s="10">
        <v>35776</v>
      </c>
      <c r="Q564" s="13">
        <f>P564/O563%</f>
        <v>51.715863424788232</v>
      </c>
      <c r="R564" s="19"/>
      <c r="S564" s="10">
        <f>M564+P564</f>
        <v>57015</v>
      </c>
      <c r="T564" s="13">
        <f>S564/R563%</f>
        <v>46.989739151934728</v>
      </c>
      <c r="U564" s="13">
        <f>Q564-H564</f>
        <v>9.1662026311916662</v>
      </c>
      <c r="V564" s="13">
        <f>Q564-K564</f>
        <v>17.696720388738498</v>
      </c>
      <c r="W564" s="12">
        <f>Q564-N564</f>
        <v>10.994579608617826</v>
      </c>
    </row>
    <row r="565" spans="1:23" ht="15" x14ac:dyDescent="0.2">
      <c r="A565" s="18"/>
      <c r="B565" s="17"/>
      <c r="C565" s="16">
        <v>2016</v>
      </c>
      <c r="D565" s="13" t="s">
        <v>586</v>
      </c>
      <c r="E565" s="13" t="s">
        <v>2</v>
      </c>
      <c r="F565" s="14">
        <v>15610</v>
      </c>
      <c r="G565" s="10">
        <v>6780</v>
      </c>
      <c r="H565" s="13">
        <f>G565/F565%</f>
        <v>43.433696348494557</v>
      </c>
      <c r="I565" s="14">
        <v>7400</v>
      </c>
      <c r="J565" s="10">
        <v>2309</v>
      </c>
      <c r="K565" s="13">
        <f>J565/I565%</f>
        <v>31.202702702702702</v>
      </c>
      <c r="L565" s="14">
        <f>F565+I565</f>
        <v>23010</v>
      </c>
      <c r="M565" s="15">
        <f>G565+J565</f>
        <v>9089</v>
      </c>
      <c r="N565" s="13">
        <f>M565/L565%</f>
        <v>39.500217296827465</v>
      </c>
      <c r="O565" s="14">
        <v>86888</v>
      </c>
      <c r="P565" s="10">
        <v>38425</v>
      </c>
      <c r="Q565" s="13">
        <f>P565/O565%</f>
        <v>44.22359819537796</v>
      </c>
      <c r="R565" s="14">
        <f>L565+O565</f>
        <v>109898</v>
      </c>
      <c r="S565" s="10">
        <f>M565+P565</f>
        <v>47514</v>
      </c>
      <c r="T565" s="13">
        <f>S565/R565%</f>
        <v>43.234635753152922</v>
      </c>
      <c r="U565" s="13">
        <f>Q565-H565</f>
        <v>0.78990184688340292</v>
      </c>
      <c r="V565" s="13">
        <f>Q565-K565</f>
        <v>13.020895492675258</v>
      </c>
      <c r="W565" s="12">
        <f>Q565-N565</f>
        <v>4.723380898550495</v>
      </c>
    </row>
    <row r="566" spans="1:23" thickBot="1" x14ac:dyDescent="0.25">
      <c r="A566" s="11"/>
      <c r="B566" s="9"/>
      <c r="C566" s="9"/>
      <c r="D566" s="7" t="s">
        <v>585</v>
      </c>
      <c r="E566" s="7" t="s">
        <v>0</v>
      </c>
      <c r="F566" s="9"/>
      <c r="G566" s="8">
        <v>5896</v>
      </c>
      <c r="H566" s="7">
        <f>G566/F565%</f>
        <v>37.770659833440106</v>
      </c>
      <c r="I566" s="9"/>
      <c r="J566" s="8">
        <v>3375</v>
      </c>
      <c r="K566" s="7">
        <f>J566/I565%</f>
        <v>45.608108108108105</v>
      </c>
      <c r="L566" s="9"/>
      <c r="M566" s="10">
        <f>G566+J566</f>
        <v>9271</v>
      </c>
      <c r="N566" s="7">
        <f>M566/L565%</f>
        <v>40.29117774880487</v>
      </c>
      <c r="O566" s="9"/>
      <c r="P566" s="8">
        <v>31031</v>
      </c>
      <c r="Q566" s="7">
        <f>P566/O565%</f>
        <v>35.713792468465151</v>
      </c>
      <c r="R566" s="9"/>
      <c r="S566" s="8">
        <f>M566+P566</f>
        <v>40302</v>
      </c>
      <c r="T566" s="7">
        <f>S566/R565%</f>
        <v>36.672186936977923</v>
      </c>
      <c r="U566" s="7">
        <f>Q566-H566</f>
        <v>-2.0568673649749556</v>
      </c>
      <c r="V566" s="7">
        <f>Q566-K566</f>
        <v>-9.8943156396429544</v>
      </c>
      <c r="W566" s="6">
        <f>Q566-N566</f>
        <v>-4.577385280339719</v>
      </c>
    </row>
    <row r="567" spans="1:23" ht="15" x14ac:dyDescent="0.2">
      <c r="A567" s="25" t="s">
        <v>584</v>
      </c>
      <c r="B567" s="24" t="s">
        <v>395</v>
      </c>
      <c r="C567" s="23">
        <v>2020</v>
      </c>
      <c r="D567" s="21" t="s">
        <v>583</v>
      </c>
      <c r="E567" s="21" t="s">
        <v>0</v>
      </c>
      <c r="F567" s="22">
        <v>43240</v>
      </c>
      <c r="G567" s="15">
        <v>23807</v>
      </c>
      <c r="H567" s="21">
        <f>G567/F567%</f>
        <v>55.057816836262724</v>
      </c>
      <c r="I567" s="22">
        <v>11915</v>
      </c>
      <c r="J567" s="15">
        <v>7325</v>
      </c>
      <c r="K567" s="21">
        <f>J567/I567%</f>
        <v>61.477129668485098</v>
      </c>
      <c r="L567" s="22">
        <f>F567+I567</f>
        <v>55155</v>
      </c>
      <c r="M567" s="15">
        <f>G567+J567</f>
        <v>31132</v>
      </c>
      <c r="N567" s="21">
        <f>M567/L567%</f>
        <v>56.444565315927846</v>
      </c>
      <c r="O567" s="22">
        <v>77865</v>
      </c>
      <c r="P567" s="15">
        <v>34915</v>
      </c>
      <c r="Q567" s="21">
        <f>P567/O567%</f>
        <v>44.840428947537404</v>
      </c>
      <c r="R567" s="22">
        <f>L567+O567</f>
        <v>133020</v>
      </c>
      <c r="S567" s="15">
        <f>M567+P567</f>
        <v>66047</v>
      </c>
      <c r="T567" s="21">
        <f>S567/R567%</f>
        <v>49.651932040294689</v>
      </c>
      <c r="U567" s="21">
        <f>Q567-H567</f>
        <v>-10.21738788872532</v>
      </c>
      <c r="V567" s="21">
        <f>Q567-K567</f>
        <v>-16.636700720947694</v>
      </c>
      <c r="W567" s="20">
        <f>Q567-N567</f>
        <v>-11.604136368390442</v>
      </c>
    </row>
    <row r="568" spans="1:23" thickBot="1" x14ac:dyDescent="0.25">
      <c r="A568" s="18"/>
      <c r="B568" s="17"/>
      <c r="C568" s="19"/>
      <c r="D568" s="13" t="s">
        <v>582</v>
      </c>
      <c r="E568" s="13" t="s">
        <v>4</v>
      </c>
      <c r="F568" s="19"/>
      <c r="G568" s="10">
        <v>18571</v>
      </c>
      <c r="H568" s="13">
        <f>G568/F567%</f>
        <v>42.948658649398709</v>
      </c>
      <c r="I568" s="19"/>
      <c r="J568" s="10">
        <v>4120</v>
      </c>
      <c r="K568" s="13">
        <f>J568/I567%</f>
        <v>34.578262694083087</v>
      </c>
      <c r="L568" s="19"/>
      <c r="M568" s="10">
        <f>G568+J568</f>
        <v>22691</v>
      </c>
      <c r="N568" s="13">
        <f>M568/L567%</f>
        <v>41.140422445834467</v>
      </c>
      <c r="O568" s="19"/>
      <c r="P568" s="10">
        <v>40617</v>
      </c>
      <c r="Q568" s="13">
        <f>P568/O567%</f>
        <v>52.163359660951649</v>
      </c>
      <c r="R568" s="19"/>
      <c r="S568" s="10">
        <f>M568+P568</f>
        <v>63308</v>
      </c>
      <c r="T568" s="13">
        <f>S568/R567%</f>
        <v>47.592843181476468</v>
      </c>
      <c r="U568" s="13">
        <f>Q568-H568</f>
        <v>9.2147010115529397</v>
      </c>
      <c r="V568" s="13">
        <f>Q568-K568</f>
        <v>17.585096966868562</v>
      </c>
      <c r="W568" s="12">
        <f>Q568-N568</f>
        <v>11.022937215117182</v>
      </c>
    </row>
    <row r="569" spans="1:23" ht="15" x14ac:dyDescent="0.2">
      <c r="A569" s="18"/>
      <c r="B569" s="17"/>
      <c r="C569" s="16">
        <v>2016</v>
      </c>
      <c r="D569" s="13" t="s">
        <v>582</v>
      </c>
      <c r="E569" s="13" t="s">
        <v>2</v>
      </c>
      <c r="F569" s="14">
        <v>15586</v>
      </c>
      <c r="G569" s="10">
        <v>6481</v>
      </c>
      <c r="H569" s="13">
        <f>G569/F569%</f>
        <v>41.58218914410368</v>
      </c>
      <c r="I569" s="14">
        <v>8357</v>
      </c>
      <c r="J569" s="10">
        <v>2483</v>
      </c>
      <c r="K569" s="13">
        <f>J569/I569%</f>
        <v>29.711619002034226</v>
      </c>
      <c r="L569" s="14">
        <f>F569+I569</f>
        <v>23943</v>
      </c>
      <c r="M569" s="15">
        <f>G569+J569</f>
        <v>8964</v>
      </c>
      <c r="N569" s="13">
        <f>M569/L569%</f>
        <v>37.438917428893625</v>
      </c>
      <c r="O569" s="14">
        <v>93759</v>
      </c>
      <c r="P569" s="10">
        <v>39501</v>
      </c>
      <c r="Q569" s="13">
        <f>P569/O569%</f>
        <v>42.130355485873352</v>
      </c>
      <c r="R569" s="14">
        <f>L569+O569</f>
        <v>117702</v>
      </c>
      <c r="S569" s="10">
        <f>M569+P569</f>
        <v>48465</v>
      </c>
      <c r="T569" s="13">
        <f>S569/R569%</f>
        <v>41.176020798287198</v>
      </c>
      <c r="U569" s="13">
        <f>Q569-H569</f>
        <v>0.54816634176967227</v>
      </c>
      <c r="V569" s="13">
        <f>Q569-K569</f>
        <v>12.418736483839126</v>
      </c>
      <c r="W569" s="12">
        <f>Q569-N569</f>
        <v>4.6914380569797274</v>
      </c>
    </row>
    <row r="570" spans="1:23" thickBot="1" x14ac:dyDescent="0.25">
      <c r="A570" s="11"/>
      <c r="B570" s="9"/>
      <c r="C570" s="9"/>
      <c r="D570" s="7" t="s">
        <v>581</v>
      </c>
      <c r="E570" s="7" t="s">
        <v>0</v>
      </c>
      <c r="F570" s="9"/>
      <c r="G570" s="8">
        <v>5348</v>
      </c>
      <c r="H570" s="7">
        <f>G570/F569%</f>
        <v>34.312844860772486</v>
      </c>
      <c r="I570" s="9"/>
      <c r="J570" s="8">
        <v>3593</v>
      </c>
      <c r="K570" s="7">
        <f>J570/I569%</f>
        <v>42.993897331578324</v>
      </c>
      <c r="L570" s="9"/>
      <c r="M570" s="10">
        <f>G570+J570</f>
        <v>8941</v>
      </c>
      <c r="N570" s="7">
        <f>M570/L569%</f>
        <v>37.342855949546838</v>
      </c>
      <c r="O570" s="9"/>
      <c r="P570" s="8">
        <v>30482</v>
      </c>
      <c r="Q570" s="7">
        <f>P570/O569%</f>
        <v>32.511012276154823</v>
      </c>
      <c r="R570" s="9"/>
      <c r="S570" s="8">
        <f>M570+P570</f>
        <v>39423</v>
      </c>
      <c r="T570" s="7">
        <f>S570/R569%</f>
        <v>33.493908344802975</v>
      </c>
      <c r="U570" s="7">
        <f>Q570-H570</f>
        <v>-1.8018325846176637</v>
      </c>
      <c r="V570" s="7">
        <f>Q570-K570</f>
        <v>-10.482885055423502</v>
      </c>
      <c r="W570" s="6">
        <f>Q570-N570</f>
        <v>-4.8318436733920151</v>
      </c>
    </row>
    <row r="571" spans="1:23" ht="15" x14ac:dyDescent="0.2">
      <c r="A571" s="25" t="s">
        <v>580</v>
      </c>
      <c r="B571" s="24" t="s">
        <v>146</v>
      </c>
      <c r="C571" s="23">
        <v>2020</v>
      </c>
      <c r="D571" s="21" t="s">
        <v>578</v>
      </c>
      <c r="E571" s="21" t="s">
        <v>0</v>
      </c>
      <c r="F571" s="22">
        <v>38624</v>
      </c>
      <c r="G571" s="15">
        <v>23069</v>
      </c>
      <c r="H571" s="21">
        <f>G571/F571%</f>
        <v>59.727112676056336</v>
      </c>
      <c r="I571" s="22">
        <v>14803</v>
      </c>
      <c r="J571" s="15">
        <v>9715</v>
      </c>
      <c r="K571" s="21">
        <f>J571/I571%</f>
        <v>65.628588799567652</v>
      </c>
      <c r="L571" s="22">
        <f>F571+I571</f>
        <v>53427</v>
      </c>
      <c r="M571" s="15">
        <f>G571+J571</f>
        <v>32784</v>
      </c>
      <c r="N571" s="21">
        <f>M571/L571%</f>
        <v>61.362232579033076</v>
      </c>
      <c r="O571" s="22">
        <v>82581</v>
      </c>
      <c r="P571" s="15">
        <v>41883</v>
      </c>
      <c r="Q571" s="21">
        <f>P571/O571%</f>
        <v>50.717477385839359</v>
      </c>
      <c r="R571" s="22">
        <f>L571+O571</f>
        <v>136008</v>
      </c>
      <c r="S571" s="15">
        <f>M571+P571</f>
        <v>74667</v>
      </c>
      <c r="T571" s="21">
        <f>S571/R571%</f>
        <v>54.898976530792311</v>
      </c>
      <c r="U571" s="21">
        <f>Q571-H571</f>
        <v>-9.009635290216977</v>
      </c>
      <c r="V571" s="21">
        <f>Q571-K571</f>
        <v>-14.911111413728293</v>
      </c>
      <c r="W571" s="20">
        <f>Q571-N571</f>
        <v>-10.644755193193717</v>
      </c>
    </row>
    <row r="572" spans="1:23" thickBot="1" x14ac:dyDescent="0.25">
      <c r="A572" s="18"/>
      <c r="B572" s="17"/>
      <c r="C572" s="19"/>
      <c r="D572" s="13" t="s">
        <v>579</v>
      </c>
      <c r="E572" s="13" t="s">
        <v>4</v>
      </c>
      <c r="F572" s="19"/>
      <c r="G572" s="10">
        <v>14670</v>
      </c>
      <c r="H572" s="13">
        <f>G572/F571%</f>
        <v>37.981565865782933</v>
      </c>
      <c r="I572" s="19"/>
      <c r="J572" s="10">
        <v>4559</v>
      </c>
      <c r="K572" s="13">
        <f>J572/I571%</f>
        <v>30.797811254475445</v>
      </c>
      <c r="L572" s="19"/>
      <c r="M572" s="10">
        <f>G572+J572</f>
        <v>19229</v>
      </c>
      <c r="N572" s="13">
        <f>M572/L571%</f>
        <v>35.991165515563296</v>
      </c>
      <c r="O572" s="19"/>
      <c r="P572" s="10">
        <v>38328</v>
      </c>
      <c r="Q572" s="13">
        <f>P572/O571%</f>
        <v>46.412613070803218</v>
      </c>
      <c r="R572" s="19"/>
      <c r="S572" s="10">
        <f>M572+P572</f>
        <v>57557</v>
      </c>
      <c r="T572" s="13">
        <f>S572/R571%</f>
        <v>42.318834186224343</v>
      </c>
      <c r="U572" s="13">
        <f>Q572-H572</f>
        <v>8.4310472050202847</v>
      </c>
      <c r="V572" s="13">
        <f>Q572-K572</f>
        <v>15.614801816327773</v>
      </c>
      <c r="W572" s="12">
        <f>Q572-N572</f>
        <v>10.421447555239922</v>
      </c>
    </row>
    <row r="573" spans="1:23" ht="15" x14ac:dyDescent="0.2">
      <c r="A573" s="18"/>
      <c r="B573" s="17"/>
      <c r="C573" s="16">
        <v>2016</v>
      </c>
      <c r="D573" s="13" t="s">
        <v>579</v>
      </c>
      <c r="E573" s="13" t="s">
        <v>2</v>
      </c>
      <c r="F573" s="14">
        <v>14874</v>
      </c>
      <c r="G573" s="10">
        <v>6232</v>
      </c>
      <c r="H573" s="13">
        <f>G573/F573%</f>
        <v>41.89861503294339</v>
      </c>
      <c r="I573" s="14">
        <v>9632</v>
      </c>
      <c r="J573" s="10">
        <v>2740</v>
      </c>
      <c r="K573" s="13">
        <f>J573/I573%</f>
        <v>28.446843853820599</v>
      </c>
      <c r="L573" s="14">
        <f>F573+I573</f>
        <v>24506</v>
      </c>
      <c r="M573" s="15">
        <f>G573+J573</f>
        <v>8972</v>
      </c>
      <c r="N573" s="13">
        <f>M573/L573%</f>
        <v>36.611442095813267</v>
      </c>
      <c r="O573" s="14">
        <v>92137</v>
      </c>
      <c r="P573" s="10">
        <v>37063</v>
      </c>
      <c r="Q573" s="13">
        <f>P573/O573%</f>
        <v>40.225967852220066</v>
      </c>
      <c r="R573" s="14">
        <f>L573+O573</f>
        <v>116643</v>
      </c>
      <c r="S573" s="10">
        <f>M573+P573</f>
        <v>46035</v>
      </c>
      <c r="T573" s="13">
        <f>S573/R573%</f>
        <v>39.46657750572259</v>
      </c>
      <c r="U573" s="13">
        <f>Q573-H573</f>
        <v>-1.6726471807233239</v>
      </c>
      <c r="V573" s="13">
        <f>Q573-K573</f>
        <v>11.779123998399466</v>
      </c>
      <c r="W573" s="12">
        <f>Q573-N573</f>
        <v>3.614525756406799</v>
      </c>
    </row>
    <row r="574" spans="1:23" thickBot="1" x14ac:dyDescent="0.25">
      <c r="A574" s="11"/>
      <c r="B574" s="9"/>
      <c r="C574" s="9"/>
      <c r="D574" s="7" t="s">
        <v>578</v>
      </c>
      <c r="E574" s="7" t="s">
        <v>0</v>
      </c>
      <c r="F574" s="9"/>
      <c r="G574" s="8">
        <v>7068</v>
      </c>
      <c r="H574" s="7">
        <f>G574/F573%</f>
        <v>47.519160951996767</v>
      </c>
      <c r="I574" s="9"/>
      <c r="J574" s="8">
        <v>5557</v>
      </c>
      <c r="K574" s="7">
        <f>J574/I573%</f>
        <v>57.693106312292365</v>
      </c>
      <c r="L574" s="9"/>
      <c r="M574" s="10">
        <f>G574+J574</f>
        <v>12625</v>
      </c>
      <c r="N574" s="7">
        <f>M574/L573%</f>
        <v>51.517995592916023</v>
      </c>
      <c r="O574" s="9"/>
      <c r="P574" s="8">
        <v>43616</v>
      </c>
      <c r="Q574" s="7">
        <f>P574/O573%</f>
        <v>47.338202893517263</v>
      </c>
      <c r="R574" s="9"/>
      <c r="S574" s="8">
        <f>M574+P574</f>
        <v>56241</v>
      </c>
      <c r="T574" s="7">
        <f>S574/R573%</f>
        <v>48.216352460070468</v>
      </c>
      <c r="U574" s="7">
        <f>Q574-H574</f>
        <v>-0.1809580584795043</v>
      </c>
      <c r="V574" s="7">
        <f>Q574-K574</f>
        <v>-10.354903418775102</v>
      </c>
      <c r="W574" s="6">
        <f>Q574-N574</f>
        <v>-4.1797926993987602</v>
      </c>
    </row>
    <row r="575" spans="1:23" ht="15" x14ac:dyDescent="0.2">
      <c r="A575" s="25" t="s">
        <v>577</v>
      </c>
      <c r="B575" s="24" t="s">
        <v>141</v>
      </c>
      <c r="C575" s="23">
        <v>2020</v>
      </c>
      <c r="D575" s="21" t="s">
        <v>574</v>
      </c>
      <c r="E575" s="21" t="s">
        <v>0</v>
      </c>
      <c r="F575" s="22">
        <v>39309</v>
      </c>
      <c r="G575" s="15">
        <v>24663</v>
      </c>
      <c r="H575" s="21">
        <f>G575/F575%</f>
        <v>62.741356941158514</v>
      </c>
      <c r="I575" s="22">
        <v>12845</v>
      </c>
      <c r="J575" s="15">
        <v>8305</v>
      </c>
      <c r="K575" s="21">
        <f>J575/I575%</f>
        <v>64.655507979758667</v>
      </c>
      <c r="L575" s="22">
        <f>F575+I575</f>
        <v>52154</v>
      </c>
      <c r="M575" s="15">
        <f>G575+J575</f>
        <v>32968</v>
      </c>
      <c r="N575" s="21">
        <f>M575/L575%</f>
        <v>63.212792882616867</v>
      </c>
      <c r="O575" s="22">
        <v>72095</v>
      </c>
      <c r="P575" s="15">
        <v>37474</v>
      </c>
      <c r="Q575" s="21">
        <f>P575/O575%</f>
        <v>51.978639295374158</v>
      </c>
      <c r="R575" s="22">
        <f>L575+O575</f>
        <v>124249</v>
      </c>
      <c r="S575" s="15">
        <f>M575+P575</f>
        <v>70442</v>
      </c>
      <c r="T575" s="21">
        <f>S575/R575%</f>
        <v>56.694218866952653</v>
      </c>
      <c r="U575" s="21">
        <f>Q575-H575</f>
        <v>-10.762717645784356</v>
      </c>
      <c r="V575" s="21">
        <f>Q575-K575</f>
        <v>-12.676868684384509</v>
      </c>
      <c r="W575" s="20">
        <f>Q575-N575</f>
        <v>-11.234153587242709</v>
      </c>
    </row>
    <row r="576" spans="1:23" thickBot="1" x14ac:dyDescent="0.25">
      <c r="A576" s="18"/>
      <c r="B576" s="17"/>
      <c r="C576" s="19"/>
      <c r="D576" s="13" t="s">
        <v>576</v>
      </c>
      <c r="E576" s="13" t="s">
        <v>4</v>
      </c>
      <c r="F576" s="19"/>
      <c r="G576" s="10">
        <v>13763</v>
      </c>
      <c r="H576" s="13">
        <f>G576/F575%</f>
        <v>35.012338141392561</v>
      </c>
      <c r="I576" s="19"/>
      <c r="J576" s="10">
        <v>4068</v>
      </c>
      <c r="K576" s="13">
        <f>J576/I575%</f>
        <v>31.669910471000392</v>
      </c>
      <c r="L576" s="19"/>
      <c r="M576" s="10">
        <f>G576+J576</f>
        <v>17831</v>
      </c>
      <c r="N576" s="13">
        <f>M576/L575%</f>
        <v>34.189132185450781</v>
      </c>
      <c r="O576" s="19"/>
      <c r="P576" s="10">
        <v>32203</v>
      </c>
      <c r="Q576" s="13">
        <f>P576/O575%</f>
        <v>44.667452666620427</v>
      </c>
      <c r="R576" s="19"/>
      <c r="S576" s="10">
        <f>M576+P576</f>
        <v>50034</v>
      </c>
      <c r="T576" s="13">
        <f>S576/R575%</f>
        <v>40.269136974945475</v>
      </c>
      <c r="U576" s="13">
        <f>Q576-H576</f>
        <v>9.6551145252278658</v>
      </c>
      <c r="V576" s="13">
        <f>Q576-K576</f>
        <v>12.997542195620035</v>
      </c>
      <c r="W576" s="12">
        <f>Q576-N576</f>
        <v>10.478320481169646</v>
      </c>
    </row>
    <row r="577" spans="1:23" ht="15" x14ac:dyDescent="0.2">
      <c r="A577" s="18"/>
      <c r="B577" s="17"/>
      <c r="C577" s="16">
        <v>2016</v>
      </c>
      <c r="D577" s="13" t="s">
        <v>575</v>
      </c>
      <c r="E577" s="13" t="s">
        <v>2</v>
      </c>
      <c r="F577" s="14">
        <v>17760</v>
      </c>
      <c r="G577" s="10">
        <v>6179</v>
      </c>
      <c r="H577" s="13">
        <f>G577/F577%</f>
        <v>34.791666666666664</v>
      </c>
      <c r="I577" s="14">
        <v>9752</v>
      </c>
      <c r="J577" s="10">
        <v>2733</v>
      </c>
      <c r="K577" s="13">
        <f>J577/I577%</f>
        <v>28.025020508613618</v>
      </c>
      <c r="L577" s="14">
        <f>F577+I577</f>
        <v>27512</v>
      </c>
      <c r="M577" s="15">
        <f>G577+J577</f>
        <v>8912</v>
      </c>
      <c r="N577" s="13">
        <f>M577/L577%</f>
        <v>32.393137539982554</v>
      </c>
      <c r="O577" s="14">
        <v>88412</v>
      </c>
      <c r="P577" s="10">
        <v>31000</v>
      </c>
      <c r="Q577" s="13">
        <f>P577/O577%</f>
        <v>35.06311360448808</v>
      </c>
      <c r="R577" s="14">
        <f>L577+O577</f>
        <v>115924</v>
      </c>
      <c r="S577" s="10">
        <f>M577+P577</f>
        <v>39912</v>
      </c>
      <c r="T577" s="13">
        <f>S577/R577%</f>
        <v>34.429453780062801</v>
      </c>
      <c r="U577" s="13">
        <f>Q577-H577</f>
        <v>0.27144693782141616</v>
      </c>
      <c r="V577" s="13">
        <f>Q577-K577</f>
        <v>7.0380930958744621</v>
      </c>
      <c r="W577" s="12">
        <f>Q577-N577</f>
        <v>2.6699760645055264</v>
      </c>
    </row>
    <row r="578" spans="1:23" thickBot="1" x14ac:dyDescent="0.25">
      <c r="A578" s="11"/>
      <c r="B578" s="9"/>
      <c r="C578" s="9"/>
      <c r="D578" s="7" t="s">
        <v>574</v>
      </c>
      <c r="E578" s="7" t="s">
        <v>0</v>
      </c>
      <c r="F578" s="9"/>
      <c r="G578" s="8">
        <v>9015</v>
      </c>
      <c r="H578" s="7">
        <f>G578/F577%</f>
        <v>50.760135135135137</v>
      </c>
      <c r="I578" s="9"/>
      <c r="J578" s="8">
        <v>5185</v>
      </c>
      <c r="K578" s="7">
        <f>J578/I577%</f>
        <v>53.168580803937658</v>
      </c>
      <c r="L578" s="9"/>
      <c r="M578" s="10">
        <f>G578+J578</f>
        <v>14200</v>
      </c>
      <c r="N578" s="7">
        <f>M578/L577%</f>
        <v>51.613841232916542</v>
      </c>
      <c r="O578" s="9"/>
      <c r="P578" s="8">
        <v>42619</v>
      </c>
      <c r="Q578" s="7">
        <f>P578/O577%</f>
        <v>48.204994797086371</v>
      </c>
      <c r="R578" s="9"/>
      <c r="S578" s="8">
        <f>M578+P578</f>
        <v>56819</v>
      </c>
      <c r="T578" s="7">
        <f>S578/R577%</f>
        <v>49.014009178427244</v>
      </c>
      <c r="U578" s="7">
        <f>Q578-H578</f>
        <v>-2.5551403380487656</v>
      </c>
      <c r="V578" s="7">
        <f>Q578-K578</f>
        <v>-4.9635860068512869</v>
      </c>
      <c r="W578" s="6">
        <f>Q578-N578</f>
        <v>-3.4088464358301707</v>
      </c>
    </row>
    <row r="579" spans="1:23" ht="15" x14ac:dyDescent="0.2">
      <c r="A579" s="25" t="s">
        <v>573</v>
      </c>
      <c r="B579" s="24" t="s">
        <v>572</v>
      </c>
      <c r="C579" s="23">
        <v>2020</v>
      </c>
      <c r="D579" s="21" t="s">
        <v>569</v>
      </c>
      <c r="E579" s="21" t="s">
        <v>0</v>
      </c>
      <c r="F579" s="22">
        <v>26781</v>
      </c>
      <c r="G579" s="15">
        <v>16675</v>
      </c>
      <c r="H579" s="21">
        <f>G579/F579%</f>
        <v>62.264291848698704</v>
      </c>
      <c r="I579" s="22">
        <v>12613</v>
      </c>
      <c r="J579" s="15">
        <v>7947</v>
      </c>
      <c r="K579" s="21">
        <f>J579/I579%</f>
        <v>63.00642194561167</v>
      </c>
      <c r="L579" s="22">
        <f>F579+I579</f>
        <v>39394</v>
      </c>
      <c r="M579" s="15">
        <f>G579+J579</f>
        <v>24622</v>
      </c>
      <c r="N579" s="21">
        <f>M579/L579%</f>
        <v>62.501903843224859</v>
      </c>
      <c r="O579" s="22">
        <v>59464</v>
      </c>
      <c r="P579" s="15">
        <v>30643</v>
      </c>
      <c r="Q579" s="21">
        <f>P579/O579%</f>
        <v>51.532019373066056</v>
      </c>
      <c r="R579" s="22">
        <f>L579+O579</f>
        <v>98858</v>
      </c>
      <c r="S579" s="15">
        <f>M579+P579</f>
        <v>55265</v>
      </c>
      <c r="T579" s="21">
        <f>S579/R579%</f>
        <v>55.903417022395757</v>
      </c>
      <c r="U579" s="21">
        <f>Q579-H579</f>
        <v>-10.732272475632648</v>
      </c>
      <c r="V579" s="21">
        <f>Q579-K579</f>
        <v>-11.474402572545614</v>
      </c>
      <c r="W579" s="20">
        <f>Q579-N579</f>
        <v>-10.969884470158803</v>
      </c>
    </row>
    <row r="580" spans="1:23" thickBot="1" x14ac:dyDescent="0.25">
      <c r="A580" s="18"/>
      <c r="B580" s="17"/>
      <c r="C580" s="19"/>
      <c r="D580" s="13" t="s">
        <v>571</v>
      </c>
      <c r="E580" s="13" t="s">
        <v>4</v>
      </c>
      <c r="F580" s="19"/>
      <c r="G580" s="10">
        <v>9212</v>
      </c>
      <c r="H580" s="13">
        <f>G580/F579%</f>
        <v>34.397520630297599</v>
      </c>
      <c r="I580" s="19"/>
      <c r="J580" s="10">
        <v>4027</v>
      </c>
      <c r="K580" s="13">
        <f>J580/I579%</f>
        <v>31.927376516292714</v>
      </c>
      <c r="L580" s="19"/>
      <c r="M580" s="10">
        <f>G580+J580</f>
        <v>13239</v>
      </c>
      <c r="N580" s="13">
        <f>M580/L579%</f>
        <v>33.606640605168302</v>
      </c>
      <c r="O580" s="19"/>
      <c r="P580" s="10">
        <v>26248</v>
      </c>
      <c r="Q580" s="13">
        <f>P580/O579%</f>
        <v>44.140992869635411</v>
      </c>
      <c r="R580" s="19"/>
      <c r="S580" s="10">
        <f>M580+P580</f>
        <v>39487</v>
      </c>
      <c r="T580" s="13">
        <f>S580/R579%</f>
        <v>39.943150781929631</v>
      </c>
      <c r="U580" s="13">
        <f>Q580-H580</f>
        <v>9.7434722393378124</v>
      </c>
      <c r="V580" s="13">
        <f>Q580-K580</f>
        <v>12.213616353342697</v>
      </c>
      <c r="W580" s="12">
        <f>Q580-N580</f>
        <v>10.53435226446711</v>
      </c>
    </row>
    <row r="581" spans="1:23" ht="15" x14ac:dyDescent="0.2">
      <c r="A581" s="18"/>
      <c r="B581" s="17"/>
      <c r="C581" s="16">
        <v>2016</v>
      </c>
      <c r="D581" s="13" t="s">
        <v>570</v>
      </c>
      <c r="E581" s="13" t="s">
        <v>2</v>
      </c>
      <c r="F581" s="14">
        <v>11054</v>
      </c>
      <c r="G581" s="10">
        <v>3368</v>
      </c>
      <c r="H581" s="13">
        <f>G581/F581%</f>
        <v>30.468608648453046</v>
      </c>
      <c r="I581" s="14">
        <v>7288</v>
      </c>
      <c r="J581" s="10">
        <v>2200</v>
      </c>
      <c r="K581" s="13">
        <f>J581/I581%</f>
        <v>30.186608122941823</v>
      </c>
      <c r="L581" s="14">
        <f>F581+I581</f>
        <v>18342</v>
      </c>
      <c r="M581" s="15">
        <f>G581+J581</f>
        <v>5568</v>
      </c>
      <c r="N581" s="13">
        <f>M581/L581%</f>
        <v>30.356558717697091</v>
      </c>
      <c r="O581" s="14">
        <v>60328</v>
      </c>
      <c r="P581" s="10">
        <v>20672</v>
      </c>
      <c r="Q581" s="13">
        <f>P581/O581%</f>
        <v>34.266012465190293</v>
      </c>
      <c r="R581" s="14">
        <f>L581+O581</f>
        <v>78670</v>
      </c>
      <c r="S581" s="10">
        <f>M581+P581</f>
        <v>26240</v>
      </c>
      <c r="T581" s="13">
        <f>S581/R581%</f>
        <v>33.354518876318799</v>
      </c>
      <c r="U581" s="13">
        <f>Q581-H581</f>
        <v>3.7974038167372477</v>
      </c>
      <c r="V581" s="13">
        <f>Q581-K581</f>
        <v>4.0794043422484698</v>
      </c>
      <c r="W581" s="12">
        <f>Q581-N581</f>
        <v>3.9094537474932025</v>
      </c>
    </row>
    <row r="582" spans="1:23" thickBot="1" x14ac:dyDescent="0.25">
      <c r="A582" s="11"/>
      <c r="B582" s="9"/>
      <c r="C582" s="9"/>
      <c r="D582" s="7" t="s">
        <v>569</v>
      </c>
      <c r="E582" s="7" t="s">
        <v>0</v>
      </c>
      <c r="F582" s="9"/>
      <c r="G582" s="8">
        <v>5756</v>
      </c>
      <c r="H582" s="7">
        <f>G582/F581%</f>
        <v>52.071648272118686</v>
      </c>
      <c r="I582" s="9"/>
      <c r="J582" s="8">
        <v>3773</v>
      </c>
      <c r="K582" s="7">
        <f>J582/I581%</f>
        <v>51.770032930845225</v>
      </c>
      <c r="L582" s="9"/>
      <c r="M582" s="10">
        <f>G582+J582</f>
        <v>9529</v>
      </c>
      <c r="N582" s="7">
        <f>M582/L581%</f>
        <v>51.951804601461134</v>
      </c>
      <c r="O582" s="9"/>
      <c r="P582" s="8">
        <v>28040</v>
      </c>
      <c r="Q582" s="7">
        <f>P582/O581%</f>
        <v>46.479246784246122</v>
      </c>
      <c r="R582" s="9"/>
      <c r="S582" s="8">
        <f>M582+P582</f>
        <v>37569</v>
      </c>
      <c r="T582" s="7">
        <f>S582/R581%</f>
        <v>47.755179865259947</v>
      </c>
      <c r="U582" s="7">
        <f>Q582-H582</f>
        <v>-5.5924014878725643</v>
      </c>
      <c r="V582" s="7">
        <f>Q582-K582</f>
        <v>-5.2907861465991033</v>
      </c>
      <c r="W582" s="6">
        <f>Q582-N582</f>
        <v>-5.4725578172150122</v>
      </c>
    </row>
    <row r="583" spans="1:23" ht="15" x14ac:dyDescent="0.2">
      <c r="A583" s="25" t="s">
        <v>568</v>
      </c>
      <c r="B583" s="24" t="s">
        <v>567</v>
      </c>
      <c r="C583" s="23">
        <v>2020</v>
      </c>
      <c r="D583" s="21" t="s">
        <v>564</v>
      </c>
      <c r="E583" s="21" t="s">
        <v>0</v>
      </c>
      <c r="F583" s="22">
        <v>31307</v>
      </c>
      <c r="G583" s="15">
        <v>19771</v>
      </c>
      <c r="H583" s="21">
        <f>G583/F583%</f>
        <v>63.15201073242406</v>
      </c>
      <c r="I583" s="22">
        <v>10832</v>
      </c>
      <c r="J583" s="15">
        <v>6385</v>
      </c>
      <c r="K583" s="21">
        <f>J583/I583%</f>
        <v>58.94571639586411</v>
      </c>
      <c r="L583" s="22">
        <f>F583+I583</f>
        <v>42139</v>
      </c>
      <c r="M583" s="15">
        <f>G583+J583</f>
        <v>26156</v>
      </c>
      <c r="N583" s="21">
        <f>M583/L583%</f>
        <v>62.070765798903629</v>
      </c>
      <c r="O583" s="22">
        <v>54834</v>
      </c>
      <c r="P583" s="15">
        <v>27459</v>
      </c>
      <c r="Q583" s="21">
        <f>P583/O583%</f>
        <v>50.076594813436913</v>
      </c>
      <c r="R583" s="22">
        <f>L583+O583</f>
        <v>96973</v>
      </c>
      <c r="S583" s="15">
        <f>M583+P583</f>
        <v>53615</v>
      </c>
      <c r="T583" s="21">
        <f>S583/R583%</f>
        <v>55.288585482556996</v>
      </c>
      <c r="U583" s="21">
        <f>Q583-H583</f>
        <v>-13.075415918987147</v>
      </c>
      <c r="V583" s="21">
        <f>Q583-K583</f>
        <v>-8.8691215824271978</v>
      </c>
      <c r="W583" s="20">
        <f>Q583-N583</f>
        <v>-11.994170985466717</v>
      </c>
    </row>
    <row r="584" spans="1:23" thickBot="1" x14ac:dyDescent="0.25">
      <c r="A584" s="18"/>
      <c r="B584" s="17"/>
      <c r="C584" s="19"/>
      <c r="D584" s="13" t="s">
        <v>566</v>
      </c>
      <c r="E584" s="13" t="s">
        <v>4</v>
      </c>
      <c r="F584" s="19"/>
      <c r="G584" s="10">
        <v>9206</v>
      </c>
      <c r="H584" s="13">
        <f>G584/F583%</f>
        <v>29.405564250806531</v>
      </c>
      <c r="I584" s="19"/>
      <c r="J584" s="10">
        <v>3519</v>
      </c>
      <c r="K584" s="13">
        <f>J584/I583%</f>
        <v>32.487075332348596</v>
      </c>
      <c r="L584" s="19"/>
      <c r="M584" s="10">
        <f>G584+J584</f>
        <v>12725</v>
      </c>
      <c r="N584" s="13">
        <f>M584/L583%</f>
        <v>30.197679109613425</v>
      </c>
      <c r="O584" s="19"/>
      <c r="P584" s="10">
        <v>22790</v>
      </c>
      <c r="Q584" s="13">
        <f>P584/O583%</f>
        <v>41.561804719699452</v>
      </c>
      <c r="R584" s="19"/>
      <c r="S584" s="10">
        <f>M584+P584</f>
        <v>35515</v>
      </c>
      <c r="T584" s="13">
        <f>S584/R583%</f>
        <v>36.623596258752436</v>
      </c>
      <c r="U584" s="13">
        <f>Q584-H584</f>
        <v>12.156240468892921</v>
      </c>
      <c r="V584" s="13">
        <f>Q584-K584</f>
        <v>9.0747293873508568</v>
      </c>
      <c r="W584" s="12">
        <f>Q584-N584</f>
        <v>11.364125610086028</v>
      </c>
    </row>
    <row r="585" spans="1:23" ht="15" x14ac:dyDescent="0.2">
      <c r="A585" s="18"/>
      <c r="B585" s="17"/>
      <c r="C585" s="16">
        <v>2016</v>
      </c>
      <c r="D585" s="13" t="s">
        <v>565</v>
      </c>
      <c r="E585" s="13" t="s">
        <v>2</v>
      </c>
      <c r="F585" s="14">
        <v>19422</v>
      </c>
      <c r="G585" s="10">
        <v>5294</v>
      </c>
      <c r="H585" s="13">
        <f>G585/F585%</f>
        <v>27.257748944495933</v>
      </c>
      <c r="I585" s="14">
        <v>7448</v>
      </c>
      <c r="J585" s="10">
        <v>2043</v>
      </c>
      <c r="K585" s="13">
        <f>J585/I585%</f>
        <v>27.430182599355529</v>
      </c>
      <c r="L585" s="14">
        <f>F585+I585</f>
        <v>26870</v>
      </c>
      <c r="M585" s="15">
        <f>G585+J585</f>
        <v>7337</v>
      </c>
      <c r="N585" s="13">
        <f>M585/L585%</f>
        <v>27.305545217714926</v>
      </c>
      <c r="O585" s="14">
        <v>56483</v>
      </c>
      <c r="P585" s="10">
        <v>14301</v>
      </c>
      <c r="Q585" s="13">
        <f>P585/O585%</f>
        <v>25.319122567852272</v>
      </c>
      <c r="R585" s="14">
        <f>L585+O585</f>
        <v>83353</v>
      </c>
      <c r="S585" s="10">
        <f>M585+P585</f>
        <v>21638</v>
      </c>
      <c r="T585" s="13">
        <f>S585/R585%</f>
        <v>25.959473564238841</v>
      </c>
      <c r="U585" s="13">
        <f>Q585-H585</f>
        <v>-1.9386263766436613</v>
      </c>
      <c r="V585" s="13">
        <f>Q585-K585</f>
        <v>-2.1110600315032571</v>
      </c>
      <c r="W585" s="12">
        <f>Q585-N585</f>
        <v>-1.9864226498626536</v>
      </c>
    </row>
    <row r="586" spans="1:23" thickBot="1" x14ac:dyDescent="0.25">
      <c r="A586" s="11"/>
      <c r="B586" s="9"/>
      <c r="C586" s="9"/>
      <c r="D586" s="7" t="s">
        <v>564</v>
      </c>
      <c r="E586" s="7" t="s">
        <v>0</v>
      </c>
      <c r="F586" s="9"/>
      <c r="G586" s="8">
        <v>8751</v>
      </c>
      <c r="H586" s="7">
        <f>G586/F585%</f>
        <v>45.057151683657708</v>
      </c>
      <c r="I586" s="9"/>
      <c r="J586" s="8">
        <v>4054</v>
      </c>
      <c r="K586" s="7">
        <f>J586/I585%</f>
        <v>54.430719656283564</v>
      </c>
      <c r="L586" s="9"/>
      <c r="M586" s="10">
        <f>G586+J586</f>
        <v>12805</v>
      </c>
      <c r="N586" s="7">
        <f>M586/L585%</f>
        <v>47.655377744696693</v>
      </c>
      <c r="O586" s="9"/>
      <c r="P586" s="8">
        <v>34209</v>
      </c>
      <c r="Q586" s="7">
        <f>P586/O585%</f>
        <v>60.565125790060719</v>
      </c>
      <c r="R586" s="9"/>
      <c r="S586" s="8">
        <f>M586+P586</f>
        <v>47014</v>
      </c>
      <c r="T586" s="7">
        <f>S586/R585%</f>
        <v>56.403488776648715</v>
      </c>
      <c r="U586" s="7">
        <f>Q586-H586</f>
        <v>15.507974106403012</v>
      </c>
      <c r="V586" s="7">
        <f>Q586-K586</f>
        <v>6.1344061337771549</v>
      </c>
      <c r="W586" s="6">
        <f>Q586-N586</f>
        <v>12.909748045364026</v>
      </c>
    </row>
    <row r="587" spans="1:23" ht="15" x14ac:dyDescent="0.2">
      <c r="A587" s="25" t="s">
        <v>563</v>
      </c>
      <c r="B587" s="24" t="s">
        <v>562</v>
      </c>
      <c r="C587" s="23">
        <v>2020</v>
      </c>
      <c r="D587" s="21" t="s">
        <v>560</v>
      </c>
      <c r="E587" s="21" t="s">
        <v>0</v>
      </c>
      <c r="F587" s="22">
        <v>29971</v>
      </c>
      <c r="G587" s="15">
        <v>16330</v>
      </c>
      <c r="H587" s="21">
        <f>G587/F587%</f>
        <v>54.486003136365156</v>
      </c>
      <c r="I587" s="22">
        <v>8697</v>
      </c>
      <c r="J587" s="15">
        <v>5015</v>
      </c>
      <c r="K587" s="21">
        <f>J587/I587%</f>
        <v>57.663562147867083</v>
      </c>
      <c r="L587" s="22">
        <f>F587+I587</f>
        <v>38668</v>
      </c>
      <c r="M587" s="15">
        <f>G587+J587</f>
        <v>21345</v>
      </c>
      <c r="N587" s="21">
        <f>M587/L587%</f>
        <v>55.200682735078097</v>
      </c>
      <c r="O587" s="22">
        <v>58582</v>
      </c>
      <c r="P587" s="15">
        <v>26118</v>
      </c>
      <c r="Q587" s="21">
        <f>P587/O587%</f>
        <v>44.58366051005428</v>
      </c>
      <c r="R587" s="22">
        <f>L587+O587</f>
        <v>97250</v>
      </c>
      <c r="S587" s="15">
        <f>M587+P587</f>
        <v>47463</v>
      </c>
      <c r="T587" s="21">
        <f>S587/R587%</f>
        <v>48.80514138817481</v>
      </c>
      <c r="U587" s="21">
        <f>Q587-H587</f>
        <v>-9.902342626310876</v>
      </c>
      <c r="V587" s="21">
        <f>Q587-K587</f>
        <v>-13.079901637812803</v>
      </c>
      <c r="W587" s="20">
        <f>Q587-N587</f>
        <v>-10.617022225023817</v>
      </c>
    </row>
    <row r="588" spans="1:23" thickBot="1" x14ac:dyDescent="0.25">
      <c r="A588" s="18"/>
      <c r="B588" s="17"/>
      <c r="C588" s="19"/>
      <c r="D588" s="13" t="s">
        <v>561</v>
      </c>
      <c r="E588" s="13" t="s">
        <v>4</v>
      </c>
      <c r="F588" s="19"/>
      <c r="G588" s="10">
        <v>12309</v>
      </c>
      <c r="H588" s="13">
        <f>G588/F587%</f>
        <v>41.069700710687002</v>
      </c>
      <c r="I588" s="19"/>
      <c r="J588" s="10">
        <v>3039</v>
      </c>
      <c r="K588" s="13">
        <f>J588/I587%</f>
        <v>34.943083822007587</v>
      </c>
      <c r="L588" s="19"/>
      <c r="M588" s="10">
        <f>G588+J588</f>
        <v>15348</v>
      </c>
      <c r="N588" s="13">
        <f>M588/L587%</f>
        <v>39.691734767766626</v>
      </c>
      <c r="O588" s="19"/>
      <c r="P588" s="10">
        <v>29125</v>
      </c>
      <c r="Q588" s="13">
        <f>P588/O587%</f>
        <v>49.716636509508035</v>
      </c>
      <c r="R588" s="19"/>
      <c r="S588" s="10">
        <f>M588+P588</f>
        <v>44473</v>
      </c>
      <c r="T588" s="13">
        <f>S588/R587%</f>
        <v>45.7305912596401</v>
      </c>
      <c r="U588" s="13">
        <f>Q588-H588</f>
        <v>8.6469357988210334</v>
      </c>
      <c r="V588" s="13">
        <f>Q588-K588</f>
        <v>14.773552687500448</v>
      </c>
      <c r="W588" s="12">
        <f>Q588-N588</f>
        <v>10.024901741741409</v>
      </c>
    </row>
    <row r="589" spans="1:23" ht="15" x14ac:dyDescent="0.2">
      <c r="A589" s="18"/>
      <c r="B589" s="17"/>
      <c r="C589" s="16">
        <v>2016</v>
      </c>
      <c r="D589" s="13" t="s">
        <v>561</v>
      </c>
      <c r="E589" s="13" t="s">
        <v>2</v>
      </c>
      <c r="F589" s="14">
        <v>11879</v>
      </c>
      <c r="G589" s="10">
        <v>5453</v>
      </c>
      <c r="H589" s="13">
        <f>G589/F589%</f>
        <v>45.904537418974655</v>
      </c>
      <c r="I589" s="14">
        <v>6396</v>
      </c>
      <c r="J589" s="10">
        <v>2245</v>
      </c>
      <c r="K589" s="13">
        <f>J589/I589%</f>
        <v>35.100062539086927</v>
      </c>
      <c r="L589" s="14">
        <f>F589+I589</f>
        <v>18275</v>
      </c>
      <c r="M589" s="15">
        <f>G589+J589</f>
        <v>7698</v>
      </c>
      <c r="N589" s="13">
        <f>M589/L589%</f>
        <v>42.123119015047877</v>
      </c>
      <c r="O589" s="14">
        <v>71528</v>
      </c>
      <c r="P589" s="10">
        <v>32642</v>
      </c>
      <c r="Q589" s="13">
        <f>P589/O589%</f>
        <v>45.635275696230849</v>
      </c>
      <c r="R589" s="14">
        <f>L589+O589</f>
        <v>89803</v>
      </c>
      <c r="S589" s="10">
        <f>M589+P589</f>
        <v>40340</v>
      </c>
      <c r="T589" s="13">
        <f>S589/R589%</f>
        <v>44.920548311303634</v>
      </c>
      <c r="U589" s="13">
        <f>Q589-H589</f>
        <v>-0.26926172274380633</v>
      </c>
      <c r="V589" s="13">
        <f>Q589-K589</f>
        <v>10.535213157143922</v>
      </c>
      <c r="W589" s="12">
        <f>Q589-N589</f>
        <v>3.5121566811829723</v>
      </c>
    </row>
    <row r="590" spans="1:23" thickBot="1" x14ac:dyDescent="0.25">
      <c r="A590" s="11"/>
      <c r="B590" s="9"/>
      <c r="C590" s="9"/>
      <c r="D590" s="7" t="s">
        <v>560</v>
      </c>
      <c r="E590" s="7" t="s">
        <v>0</v>
      </c>
      <c r="F590" s="9"/>
      <c r="G590" s="8">
        <v>4002</v>
      </c>
      <c r="H590" s="7">
        <f>G590/F589%</f>
        <v>33.689704520582538</v>
      </c>
      <c r="I590" s="9"/>
      <c r="J590" s="8">
        <v>2535</v>
      </c>
      <c r="K590" s="7">
        <f>J590/I589%</f>
        <v>39.634146341463413</v>
      </c>
      <c r="L590" s="9"/>
      <c r="M590" s="10">
        <f>G590+J590</f>
        <v>6537</v>
      </c>
      <c r="N590" s="7">
        <f>M590/L589%</f>
        <v>35.77017783857729</v>
      </c>
      <c r="O590" s="9"/>
      <c r="P590" s="8">
        <v>23240</v>
      </c>
      <c r="Q590" s="7">
        <f>P590/O589%</f>
        <v>32.490772844200876</v>
      </c>
      <c r="R590" s="9"/>
      <c r="S590" s="8">
        <f>M590+P590</f>
        <v>29777</v>
      </c>
      <c r="T590" s="7">
        <f>S590/R589%</f>
        <v>33.158135028896588</v>
      </c>
      <c r="U590" s="7">
        <f>Q590-H590</f>
        <v>-1.1989316763816618</v>
      </c>
      <c r="V590" s="7">
        <f>Q590-K590</f>
        <v>-7.1433734972625373</v>
      </c>
      <c r="W590" s="6">
        <f>Q590-N590</f>
        <v>-3.2794049943764136</v>
      </c>
    </row>
    <row r="591" spans="1:23" ht="15" x14ac:dyDescent="0.2">
      <c r="A591" s="25" t="s">
        <v>559</v>
      </c>
      <c r="B591" s="24" t="s">
        <v>558</v>
      </c>
      <c r="C591" s="23">
        <v>2020</v>
      </c>
      <c r="D591" s="21" t="s">
        <v>557</v>
      </c>
      <c r="E591" s="21" t="s">
        <v>0</v>
      </c>
      <c r="F591" s="22">
        <v>34753</v>
      </c>
      <c r="G591" s="15">
        <v>21585</v>
      </c>
      <c r="H591" s="21">
        <f>G591/F591%</f>
        <v>62.109745921215442</v>
      </c>
      <c r="I591" s="22">
        <v>14559</v>
      </c>
      <c r="J591" s="15">
        <v>8806</v>
      </c>
      <c r="K591" s="21">
        <f>J591/I591%</f>
        <v>60.484923415069716</v>
      </c>
      <c r="L591" s="22">
        <f>F591+I591</f>
        <v>49312</v>
      </c>
      <c r="M591" s="15">
        <f>G591+J591</f>
        <v>30391</v>
      </c>
      <c r="N591" s="21">
        <f>M591/L591%</f>
        <v>61.630029201817003</v>
      </c>
      <c r="O591" s="22">
        <v>50410</v>
      </c>
      <c r="P591" s="15">
        <v>25373</v>
      </c>
      <c r="Q591" s="21">
        <f>P591/O591%</f>
        <v>50.333267208887122</v>
      </c>
      <c r="R591" s="22">
        <f>L591+O591</f>
        <v>99722</v>
      </c>
      <c r="S591" s="15">
        <f>M591+P591</f>
        <v>55764</v>
      </c>
      <c r="T591" s="21">
        <f>S591/R591%</f>
        <v>55.919456087924431</v>
      </c>
      <c r="U591" s="21">
        <f>Q591-H591</f>
        <v>-11.77647871232832</v>
      </c>
      <c r="V591" s="21">
        <f>Q591-K591</f>
        <v>-10.151656206182594</v>
      </c>
      <c r="W591" s="20">
        <f>Q591-N591</f>
        <v>-11.296761992929881</v>
      </c>
    </row>
    <row r="592" spans="1:23" thickBot="1" x14ac:dyDescent="0.25">
      <c r="A592" s="18"/>
      <c r="B592" s="17"/>
      <c r="C592" s="19"/>
      <c r="D592" s="13" t="s">
        <v>556</v>
      </c>
      <c r="E592" s="13" t="s">
        <v>4</v>
      </c>
      <c r="F592" s="19"/>
      <c r="G592" s="10">
        <v>9537</v>
      </c>
      <c r="H592" s="13">
        <f>G592/F591%</f>
        <v>27.442235202716315</v>
      </c>
      <c r="I592" s="19"/>
      <c r="J592" s="10">
        <v>4226</v>
      </c>
      <c r="K592" s="13">
        <f>J592/I591%</f>
        <v>29.026718868054125</v>
      </c>
      <c r="L592" s="19"/>
      <c r="M592" s="10">
        <f>G592+J592</f>
        <v>13763</v>
      </c>
      <c r="N592" s="13">
        <f>M592/L591%</f>
        <v>27.910042180402336</v>
      </c>
      <c r="O592" s="19"/>
      <c r="P592" s="10">
        <v>18618</v>
      </c>
      <c r="Q592" s="13">
        <f>P592/O591%</f>
        <v>36.933148184883947</v>
      </c>
      <c r="R592" s="19"/>
      <c r="S592" s="10">
        <f>M592+P592</f>
        <v>32381</v>
      </c>
      <c r="T592" s="13">
        <f>S592/R591%</f>
        <v>32.471270130964079</v>
      </c>
      <c r="U592" s="13">
        <f>Q592-H592</f>
        <v>9.4909129821676324</v>
      </c>
      <c r="V592" s="13">
        <f>Q592-K592</f>
        <v>7.9064293168298221</v>
      </c>
      <c r="W592" s="12">
        <f>Q592-N592</f>
        <v>9.0231060044816118</v>
      </c>
    </row>
    <row r="593" spans="1:23" ht="15" x14ac:dyDescent="0.2">
      <c r="A593" s="18"/>
      <c r="B593" s="26" t="s">
        <v>555</v>
      </c>
      <c r="C593" s="16">
        <v>2016</v>
      </c>
      <c r="D593" s="13" t="s">
        <v>554</v>
      </c>
      <c r="E593" s="13" t="s">
        <v>2</v>
      </c>
      <c r="F593" s="14">
        <v>18135</v>
      </c>
      <c r="G593" s="10">
        <v>6469</v>
      </c>
      <c r="H593" s="13">
        <f>G593/F593%</f>
        <v>35.671353735869864</v>
      </c>
      <c r="I593" s="14">
        <v>10125</v>
      </c>
      <c r="J593" s="10">
        <v>3008</v>
      </c>
      <c r="K593" s="13">
        <f>J593/I593%</f>
        <v>29.708641975308641</v>
      </c>
      <c r="L593" s="14">
        <f>F593+I593</f>
        <v>28260</v>
      </c>
      <c r="M593" s="15">
        <f>G593+J593</f>
        <v>9477</v>
      </c>
      <c r="N593" s="13">
        <f>M593/L593%</f>
        <v>33.535031847133759</v>
      </c>
      <c r="O593" s="14">
        <v>78307</v>
      </c>
      <c r="P593" s="10">
        <v>28599</v>
      </c>
      <c r="Q593" s="13">
        <f>P593/O593%</f>
        <v>36.521639189344498</v>
      </c>
      <c r="R593" s="14">
        <f>L593+O593</f>
        <v>106567</v>
      </c>
      <c r="S593" s="10">
        <f>M593+P593</f>
        <v>38076</v>
      </c>
      <c r="T593" s="13">
        <f>S593/R593%</f>
        <v>35.729634877588744</v>
      </c>
      <c r="U593" s="13">
        <f>Q593-H593</f>
        <v>0.85028545347463336</v>
      </c>
      <c r="V593" s="13">
        <f>Q593-K593</f>
        <v>6.8129972140358568</v>
      </c>
      <c r="W593" s="12">
        <f>Q593-N593</f>
        <v>2.9866073422107391</v>
      </c>
    </row>
    <row r="594" spans="1:23" thickBot="1" x14ac:dyDescent="0.25">
      <c r="A594" s="11"/>
      <c r="B594" s="9"/>
      <c r="C594" s="9"/>
      <c r="D594" s="7" t="s">
        <v>553</v>
      </c>
      <c r="E594" s="7" t="s">
        <v>0</v>
      </c>
      <c r="F594" s="9"/>
      <c r="G594" s="8">
        <v>1645</v>
      </c>
      <c r="H594" s="7">
        <f>G594/F593%</f>
        <v>9.0708574579542329</v>
      </c>
      <c r="I594" s="9"/>
      <c r="J594" s="8">
        <v>1713</v>
      </c>
      <c r="K594" s="7">
        <f>J594/I593%</f>
        <v>16.918518518518518</v>
      </c>
      <c r="L594" s="9"/>
      <c r="M594" s="10">
        <f>G594+J594</f>
        <v>3358</v>
      </c>
      <c r="N594" s="7">
        <f>M594/L593%</f>
        <v>11.882519462137296</v>
      </c>
      <c r="O594" s="9"/>
      <c r="P594" s="8">
        <v>7833</v>
      </c>
      <c r="Q594" s="7">
        <f>P594/O593%</f>
        <v>10.00293715759766</v>
      </c>
      <c r="R594" s="9"/>
      <c r="S594" s="8">
        <f>M594+P594</f>
        <v>11191</v>
      </c>
      <c r="T594" s="7">
        <f>S594/R593%</f>
        <v>10.501374722005874</v>
      </c>
      <c r="U594" s="7">
        <f>Q594-H594</f>
        <v>0.93207969964342752</v>
      </c>
      <c r="V594" s="7">
        <f>Q594-K594</f>
        <v>-6.9155813609208572</v>
      </c>
      <c r="W594" s="6">
        <f>Q594-N594</f>
        <v>-1.8795823045396354</v>
      </c>
    </row>
    <row r="595" spans="1:23" ht="15" x14ac:dyDescent="0.2">
      <c r="A595" s="25" t="s">
        <v>552</v>
      </c>
      <c r="B595" s="24" t="s">
        <v>551</v>
      </c>
      <c r="C595" s="23">
        <v>2020</v>
      </c>
      <c r="D595" s="21" t="s">
        <v>550</v>
      </c>
      <c r="E595" s="21" t="s">
        <v>0</v>
      </c>
      <c r="F595" s="22">
        <v>26243</v>
      </c>
      <c r="G595" s="15">
        <v>16847</v>
      </c>
      <c r="H595" s="21">
        <f>G595/F595%</f>
        <v>64.196166596806762</v>
      </c>
      <c r="I595" s="22">
        <v>9679</v>
      </c>
      <c r="J595" s="15">
        <v>6020</v>
      </c>
      <c r="K595" s="21">
        <f>J595/I595%</f>
        <v>62.196507903709055</v>
      </c>
      <c r="L595" s="22">
        <f>F595+I595</f>
        <v>35922</v>
      </c>
      <c r="M595" s="15">
        <f>G595+J595</f>
        <v>22867</v>
      </c>
      <c r="N595" s="21">
        <f>M595/L595%</f>
        <v>63.657368743388446</v>
      </c>
      <c r="O595" s="22">
        <v>44115</v>
      </c>
      <c r="P595" s="15">
        <v>22978</v>
      </c>
      <c r="Q595" s="21">
        <f>P595/O595%</f>
        <v>52.086591862178402</v>
      </c>
      <c r="R595" s="22">
        <f>L595+O595</f>
        <v>80037</v>
      </c>
      <c r="S595" s="15">
        <f>M595+P595</f>
        <v>45845</v>
      </c>
      <c r="T595" s="21">
        <f>S595/R595%</f>
        <v>57.279758111873257</v>
      </c>
      <c r="U595" s="21">
        <f>Q595-H595</f>
        <v>-12.10957473462836</v>
      </c>
      <c r="V595" s="21">
        <f>Q595-K595</f>
        <v>-10.109916041530653</v>
      </c>
      <c r="W595" s="20">
        <f>Q595-N595</f>
        <v>-11.570776881210044</v>
      </c>
    </row>
    <row r="596" spans="1:23" ht="15" x14ac:dyDescent="0.2">
      <c r="A596" s="18"/>
      <c r="B596" s="17"/>
      <c r="C596" s="19"/>
      <c r="D596" s="13" t="s">
        <v>549</v>
      </c>
      <c r="E596" s="13" t="s">
        <v>4</v>
      </c>
      <c r="F596" s="19"/>
      <c r="G596" s="10">
        <v>8704</v>
      </c>
      <c r="H596" s="13">
        <f>G596/F595%</f>
        <v>33.166939755363337</v>
      </c>
      <c r="I596" s="19"/>
      <c r="J596" s="10">
        <v>3247</v>
      </c>
      <c r="K596" s="13">
        <f>J596/I595%</f>
        <v>33.546854013844403</v>
      </c>
      <c r="L596" s="19"/>
      <c r="M596" s="10">
        <f>G596+J596</f>
        <v>11951</v>
      </c>
      <c r="N596" s="13">
        <f>M596/L595%</f>
        <v>33.269305717944434</v>
      </c>
      <c r="O596" s="19"/>
      <c r="P596" s="10">
        <v>19438</v>
      </c>
      <c r="Q596" s="13">
        <f>P596/O595%</f>
        <v>44.062110393290268</v>
      </c>
      <c r="R596" s="19"/>
      <c r="S596" s="10">
        <f>M596+P596</f>
        <v>31389</v>
      </c>
      <c r="T596" s="13">
        <f>S596/R595%</f>
        <v>39.218111623374192</v>
      </c>
      <c r="U596" s="13">
        <f>Q596-H596</f>
        <v>10.895170637926931</v>
      </c>
      <c r="V596" s="13">
        <f>Q596-K596</f>
        <v>10.515256379445866</v>
      </c>
      <c r="W596" s="12">
        <f>Q596-N596</f>
        <v>10.792804675345835</v>
      </c>
    </row>
    <row r="597" spans="1:23" ht="12.75" x14ac:dyDescent="0.2">
      <c r="A597" s="18"/>
      <c r="B597" s="26"/>
      <c r="C597" s="36">
        <v>2016</v>
      </c>
      <c r="D597" s="35" t="s">
        <v>548</v>
      </c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4"/>
    </row>
    <row r="598" spans="1:23" ht="13.5" thickBot="1" x14ac:dyDescent="0.25">
      <c r="A598" s="11"/>
      <c r="B598" s="9"/>
      <c r="C598" s="29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33"/>
    </row>
    <row r="599" spans="1:23" ht="15" x14ac:dyDescent="0.2">
      <c r="A599" s="25" t="s">
        <v>547</v>
      </c>
      <c r="B599" s="24" t="s">
        <v>546</v>
      </c>
      <c r="C599" s="23">
        <v>2020</v>
      </c>
      <c r="D599" s="21" t="s">
        <v>545</v>
      </c>
      <c r="E599" s="21" t="s">
        <v>0</v>
      </c>
      <c r="F599" s="22">
        <v>29606</v>
      </c>
      <c r="G599" s="15">
        <v>15186</v>
      </c>
      <c r="H599" s="21">
        <f>G599/F599%</f>
        <v>51.29365669121124</v>
      </c>
      <c r="I599" s="22">
        <v>8449</v>
      </c>
      <c r="J599" s="15">
        <v>4668</v>
      </c>
      <c r="K599" s="21">
        <f>J599/I599%</f>
        <v>55.249141910285246</v>
      </c>
      <c r="L599" s="22">
        <f>F599+I599</f>
        <v>38055</v>
      </c>
      <c r="M599" s="15">
        <f>G599+J599</f>
        <v>19854</v>
      </c>
      <c r="N599" s="21">
        <f>M599/L599%</f>
        <v>52.171856523452895</v>
      </c>
      <c r="O599" s="22">
        <v>59656</v>
      </c>
      <c r="P599" s="15">
        <v>25665</v>
      </c>
      <c r="Q599" s="21">
        <f>P599/O599%</f>
        <v>43.021657503017302</v>
      </c>
      <c r="R599" s="22">
        <f>L599+O599</f>
        <v>97711</v>
      </c>
      <c r="S599" s="15">
        <f>M599+P599</f>
        <v>45519</v>
      </c>
      <c r="T599" s="21">
        <f>S599/R599%</f>
        <v>46.585338395881735</v>
      </c>
      <c r="U599" s="21">
        <f>Q599-H599</f>
        <v>-8.2719991881939379</v>
      </c>
      <c r="V599" s="21">
        <f>Q599-K599</f>
        <v>-12.227484407267944</v>
      </c>
      <c r="W599" s="20">
        <f>Q599-N599</f>
        <v>-9.1501990204355934</v>
      </c>
    </row>
    <row r="600" spans="1:23" thickBot="1" x14ac:dyDescent="0.25">
      <c r="A600" s="18"/>
      <c r="B600" s="17"/>
      <c r="C600" s="19"/>
      <c r="D600" s="13" t="s">
        <v>544</v>
      </c>
      <c r="E600" s="13" t="s">
        <v>4</v>
      </c>
      <c r="F600" s="19"/>
      <c r="G600" s="10">
        <v>11894</v>
      </c>
      <c r="H600" s="13">
        <f>G600/F599%</f>
        <v>40.174288995473887</v>
      </c>
      <c r="I600" s="19"/>
      <c r="J600" s="10">
        <v>2681</v>
      </c>
      <c r="K600" s="13">
        <f>J600/I599%</f>
        <v>31.731565865782933</v>
      </c>
      <c r="L600" s="19"/>
      <c r="M600" s="10">
        <f>G600+J600</f>
        <v>14575</v>
      </c>
      <c r="N600" s="13">
        <f>M600/L599%</f>
        <v>38.299829194586778</v>
      </c>
      <c r="O600" s="19"/>
      <c r="P600" s="10">
        <v>27975</v>
      </c>
      <c r="Q600" s="13">
        <f>P600/O599%</f>
        <v>46.893858119887355</v>
      </c>
      <c r="R600" s="19"/>
      <c r="S600" s="10">
        <f>M600+P600</f>
        <v>42550</v>
      </c>
      <c r="T600" s="13">
        <f>S600/R599%</f>
        <v>43.546785929936242</v>
      </c>
      <c r="U600" s="13">
        <f>Q600-H600</f>
        <v>6.7195691244134679</v>
      </c>
      <c r="V600" s="13">
        <f>Q600-K600</f>
        <v>15.162292254104422</v>
      </c>
      <c r="W600" s="12">
        <f>Q600-N600</f>
        <v>8.5940289253005773</v>
      </c>
    </row>
    <row r="601" spans="1:23" ht="15" x14ac:dyDescent="0.2">
      <c r="A601" s="18"/>
      <c r="B601" s="17"/>
      <c r="C601" s="16">
        <v>2016</v>
      </c>
      <c r="D601" s="13" t="s">
        <v>535</v>
      </c>
      <c r="E601" s="13" t="s">
        <v>2</v>
      </c>
      <c r="F601" s="14">
        <v>11234</v>
      </c>
      <c r="G601" s="10">
        <v>5511</v>
      </c>
      <c r="H601" s="13">
        <f>G601/F601%</f>
        <v>49.05643581983265</v>
      </c>
      <c r="I601" s="14">
        <v>6021</v>
      </c>
      <c r="J601" s="10">
        <v>2439</v>
      </c>
      <c r="K601" s="13">
        <f>J601/I601%</f>
        <v>40.508221225710017</v>
      </c>
      <c r="L601" s="14">
        <f>F601+I601</f>
        <v>17255</v>
      </c>
      <c r="M601" s="15">
        <f>G601+J601</f>
        <v>7950</v>
      </c>
      <c r="N601" s="13">
        <f>M601/L601%</f>
        <v>46.073601854534914</v>
      </c>
      <c r="O601" s="14">
        <v>65681</v>
      </c>
      <c r="P601" s="10">
        <v>32357</v>
      </c>
      <c r="Q601" s="13">
        <f>P601/O601%</f>
        <v>49.263866262693931</v>
      </c>
      <c r="R601" s="14">
        <f>L601+O601</f>
        <v>82936</v>
      </c>
      <c r="S601" s="10">
        <f>M601+P601</f>
        <v>40307</v>
      </c>
      <c r="T601" s="13">
        <f>S601/R601%</f>
        <v>48.600125397897173</v>
      </c>
      <c r="U601" s="13">
        <f>Q601-H601</f>
        <v>0.20743044286128054</v>
      </c>
      <c r="V601" s="13">
        <f>Q601-K601</f>
        <v>8.7556450369839141</v>
      </c>
      <c r="W601" s="12">
        <f>Q601-N601</f>
        <v>3.1902644081590168</v>
      </c>
    </row>
    <row r="602" spans="1:23" thickBot="1" x14ac:dyDescent="0.25">
      <c r="A602" s="11"/>
      <c r="B602" s="9"/>
      <c r="C602" s="9"/>
      <c r="D602" s="7" t="s">
        <v>543</v>
      </c>
      <c r="E602" s="7" t="s">
        <v>0</v>
      </c>
      <c r="F602" s="9"/>
      <c r="G602" s="8">
        <v>5236</v>
      </c>
      <c r="H602" s="7">
        <f>G602/F601%</f>
        <v>46.608509880719247</v>
      </c>
      <c r="I602" s="9"/>
      <c r="J602" s="8">
        <v>3275</v>
      </c>
      <c r="K602" s="7">
        <f>J602/I601%</f>
        <v>54.392957980401924</v>
      </c>
      <c r="L602" s="9"/>
      <c r="M602" s="10">
        <f>G602+J602</f>
        <v>8511</v>
      </c>
      <c r="N602" s="7">
        <f>M602/L601%</f>
        <v>49.324833381628508</v>
      </c>
      <c r="O602" s="9"/>
      <c r="P602" s="8">
        <v>30057</v>
      </c>
      <c r="Q602" s="7">
        <f>P602/O601%</f>
        <v>45.762092538176951</v>
      </c>
      <c r="R602" s="9"/>
      <c r="S602" s="8">
        <f>M602+P602</f>
        <v>38568</v>
      </c>
      <c r="T602" s="7">
        <f>S602/R601%</f>
        <v>46.503327867271146</v>
      </c>
      <c r="U602" s="7">
        <f>Q602-H602</f>
        <v>-0.84641734254229561</v>
      </c>
      <c r="V602" s="7">
        <f>Q602-K602</f>
        <v>-8.6308654422249731</v>
      </c>
      <c r="W602" s="6">
        <f>Q602-N602</f>
        <v>-3.5627408434515573</v>
      </c>
    </row>
    <row r="603" spans="1:23" ht="15" x14ac:dyDescent="0.2">
      <c r="A603" s="25" t="s">
        <v>542</v>
      </c>
      <c r="B603" s="24" t="s">
        <v>541</v>
      </c>
      <c r="C603" s="23">
        <v>2020</v>
      </c>
      <c r="D603" s="21" t="s">
        <v>540</v>
      </c>
      <c r="E603" s="21" t="s">
        <v>0</v>
      </c>
      <c r="F603" s="22">
        <v>32871</v>
      </c>
      <c r="G603" s="15">
        <v>18138</v>
      </c>
      <c r="H603" s="21">
        <f>G603/F603%</f>
        <v>55.179337409874968</v>
      </c>
      <c r="I603" s="22">
        <v>10893</v>
      </c>
      <c r="J603" s="15">
        <v>6321</v>
      </c>
      <c r="K603" s="21">
        <f>J603/I603%</f>
        <v>58.028091434866425</v>
      </c>
      <c r="L603" s="22">
        <f>F603+I603</f>
        <v>43764</v>
      </c>
      <c r="M603" s="15">
        <f>G603+J603</f>
        <v>24459</v>
      </c>
      <c r="N603" s="21">
        <f>M603/L603%</f>
        <v>55.88840142582945</v>
      </c>
      <c r="O603" s="22">
        <v>65682</v>
      </c>
      <c r="P603" s="15">
        <v>29399</v>
      </c>
      <c r="Q603" s="21">
        <f>P603/O603%</f>
        <v>44.759599281386066</v>
      </c>
      <c r="R603" s="22">
        <f>L603+O603</f>
        <v>109446</v>
      </c>
      <c r="S603" s="15">
        <f>M603+P603</f>
        <v>53858</v>
      </c>
      <c r="T603" s="21">
        <f>S603/R603%</f>
        <v>49.209655903367867</v>
      </c>
      <c r="U603" s="21">
        <f>Q603-H603</f>
        <v>-10.419738128488902</v>
      </c>
      <c r="V603" s="21">
        <f>Q603-K603</f>
        <v>-13.268492153480359</v>
      </c>
      <c r="W603" s="20">
        <f>Q603-N603</f>
        <v>-11.128802144443384</v>
      </c>
    </row>
    <row r="604" spans="1:23" thickBot="1" x14ac:dyDescent="0.25">
      <c r="A604" s="18"/>
      <c r="B604" s="17"/>
      <c r="C604" s="19"/>
      <c r="D604" s="13" t="s">
        <v>539</v>
      </c>
      <c r="E604" s="13" t="s">
        <v>4</v>
      </c>
      <c r="F604" s="19"/>
      <c r="G604" s="10">
        <v>13662</v>
      </c>
      <c r="H604" s="13">
        <f>G604/F603%</f>
        <v>41.56247147941955</v>
      </c>
      <c r="I604" s="19"/>
      <c r="J604" s="10">
        <v>3832</v>
      </c>
      <c r="K604" s="13">
        <f>J604/I603%</f>
        <v>35.178555035343798</v>
      </c>
      <c r="L604" s="19"/>
      <c r="M604" s="10">
        <f>G604+J604</f>
        <v>17494</v>
      </c>
      <c r="N604" s="13">
        <f>M604/L603%</f>
        <v>39.973494196142951</v>
      </c>
      <c r="O604" s="19"/>
      <c r="P604" s="10">
        <v>33120</v>
      </c>
      <c r="Q604" s="13">
        <f>P604/O603%</f>
        <v>50.424773910660448</v>
      </c>
      <c r="R604" s="19"/>
      <c r="S604" s="10">
        <f>M604+P604</f>
        <v>50614</v>
      </c>
      <c r="T604" s="13">
        <f>S604/R603%</f>
        <v>46.245637117848069</v>
      </c>
      <c r="U604" s="13">
        <f>Q604-H604</f>
        <v>8.8623024312408987</v>
      </c>
      <c r="V604" s="13">
        <f>Q604-K604</f>
        <v>15.24621887531665</v>
      </c>
      <c r="W604" s="12">
        <f>Q604-N604</f>
        <v>10.451279714517497</v>
      </c>
    </row>
    <row r="605" spans="1:23" ht="15" x14ac:dyDescent="0.2">
      <c r="A605" s="18"/>
      <c r="B605" s="17"/>
      <c r="C605" s="16">
        <v>2016</v>
      </c>
      <c r="D605" s="13" t="s">
        <v>539</v>
      </c>
      <c r="E605" s="13" t="s">
        <v>2</v>
      </c>
      <c r="F605" s="14">
        <v>17973</v>
      </c>
      <c r="G605" s="10">
        <v>7346</v>
      </c>
      <c r="H605" s="13">
        <f>G605/F605%</f>
        <v>40.872419740722194</v>
      </c>
      <c r="I605" s="14">
        <v>8061</v>
      </c>
      <c r="J605" s="10">
        <v>2445</v>
      </c>
      <c r="K605" s="13">
        <f>J605/I605%</f>
        <v>30.331224413844435</v>
      </c>
      <c r="L605" s="14">
        <f>F605+I605</f>
        <v>26034</v>
      </c>
      <c r="M605" s="15">
        <f>G605+J605</f>
        <v>9791</v>
      </c>
      <c r="N605" s="13">
        <f>M605/L605%</f>
        <v>37.608511945916881</v>
      </c>
      <c r="O605" s="14">
        <v>77782</v>
      </c>
      <c r="P605" s="10">
        <v>33609</v>
      </c>
      <c r="Q605" s="13">
        <f>P605/O605%</f>
        <v>43.209225784885959</v>
      </c>
      <c r="R605" s="14">
        <f>L605+O605</f>
        <v>103816</v>
      </c>
      <c r="S605" s="10">
        <f>M605+P605</f>
        <v>43400</v>
      </c>
      <c r="T605" s="13">
        <f>S605/R605%</f>
        <v>41.804731447946367</v>
      </c>
      <c r="U605" s="13">
        <f>Q605-H605</f>
        <v>2.3368060441637653</v>
      </c>
      <c r="V605" s="13">
        <f>Q605-K605</f>
        <v>12.878001371041524</v>
      </c>
      <c r="W605" s="12">
        <f>Q605-N605</f>
        <v>5.600713838969078</v>
      </c>
    </row>
    <row r="606" spans="1:23" thickBot="1" x14ac:dyDescent="0.25">
      <c r="A606" s="11"/>
      <c r="B606" s="9"/>
      <c r="C606" s="9"/>
      <c r="D606" s="7" t="s">
        <v>538</v>
      </c>
      <c r="E606" s="7" t="s">
        <v>0</v>
      </c>
      <c r="F606" s="9"/>
      <c r="G606" s="8">
        <v>8697</v>
      </c>
      <c r="H606" s="7">
        <f>G606/F605%</f>
        <v>48.38925054248039</v>
      </c>
      <c r="I606" s="9"/>
      <c r="J606" s="8">
        <v>4098</v>
      </c>
      <c r="K606" s="7">
        <f>J606/I605%</f>
        <v>50.837365091179755</v>
      </c>
      <c r="L606" s="9"/>
      <c r="M606" s="10">
        <f>G606+J606</f>
        <v>12795</v>
      </c>
      <c r="N606" s="7">
        <f>M606/L605%</f>
        <v>49.147268955980643</v>
      </c>
      <c r="O606" s="9"/>
      <c r="P606" s="8">
        <v>31923</v>
      </c>
      <c r="Q606" s="7">
        <f>P606/O605%</f>
        <v>41.041629168702265</v>
      </c>
      <c r="R606" s="9"/>
      <c r="S606" s="8">
        <f>M606+P606</f>
        <v>44718</v>
      </c>
      <c r="T606" s="7">
        <f>S606/R605%</f>
        <v>43.074285273946209</v>
      </c>
      <c r="U606" s="7">
        <f>Q606-H606</f>
        <v>-7.3476213737781251</v>
      </c>
      <c r="V606" s="7">
        <f>Q606-K606</f>
        <v>-9.7957359224774905</v>
      </c>
      <c r="W606" s="6">
        <f>Q606-N606</f>
        <v>-8.1056397872783776</v>
      </c>
    </row>
    <row r="607" spans="1:23" ht="15" x14ac:dyDescent="0.2">
      <c r="A607" s="25" t="s">
        <v>537</v>
      </c>
      <c r="B607" s="24" t="s">
        <v>536</v>
      </c>
      <c r="C607" s="23">
        <v>2020</v>
      </c>
      <c r="D607" s="21" t="s">
        <v>533</v>
      </c>
      <c r="E607" s="21" t="s">
        <v>0</v>
      </c>
      <c r="F607" s="22">
        <v>38386</v>
      </c>
      <c r="G607" s="15">
        <v>23666</v>
      </c>
      <c r="H607" s="21">
        <f>G607/F607%</f>
        <v>61.652685875058616</v>
      </c>
      <c r="I607" s="22">
        <v>12239</v>
      </c>
      <c r="J607" s="15">
        <v>7445</v>
      </c>
      <c r="K607" s="21">
        <f>J607/I607%</f>
        <v>60.830133180815423</v>
      </c>
      <c r="L607" s="22">
        <f>F607+I607</f>
        <v>50625</v>
      </c>
      <c r="M607" s="15">
        <f>G607+J607</f>
        <v>31111</v>
      </c>
      <c r="N607" s="21">
        <f>M607/L607%</f>
        <v>61.45382716049383</v>
      </c>
      <c r="O607" s="22">
        <v>84796</v>
      </c>
      <c r="P607" s="15">
        <v>43503</v>
      </c>
      <c r="Q607" s="21">
        <f>P607/O607%</f>
        <v>51.303127506014434</v>
      </c>
      <c r="R607" s="22">
        <f>L607+O607</f>
        <v>135421</v>
      </c>
      <c r="S607" s="15">
        <f>M607+P607</f>
        <v>74614</v>
      </c>
      <c r="T607" s="21">
        <f>S607/R607%</f>
        <v>55.097806100973997</v>
      </c>
      <c r="U607" s="21">
        <f>Q607-H607</f>
        <v>-10.349558369044182</v>
      </c>
      <c r="V607" s="21">
        <f>Q607-K607</f>
        <v>-9.5270056748009893</v>
      </c>
      <c r="W607" s="20">
        <f>Q607-N607</f>
        <v>-10.150699654479396</v>
      </c>
    </row>
    <row r="608" spans="1:23" thickBot="1" x14ac:dyDescent="0.25">
      <c r="A608" s="18"/>
      <c r="B608" s="17"/>
      <c r="C608" s="19"/>
      <c r="D608" s="13" t="s">
        <v>535</v>
      </c>
      <c r="E608" s="13" t="s">
        <v>4</v>
      </c>
      <c r="F608" s="19"/>
      <c r="G608" s="10">
        <v>14057</v>
      </c>
      <c r="H608" s="13">
        <f>G608/F607%</f>
        <v>36.620121919449801</v>
      </c>
      <c r="I608" s="19"/>
      <c r="J608" s="10">
        <v>4312</v>
      </c>
      <c r="K608" s="13">
        <f>J608/I607%</f>
        <v>35.231636571615326</v>
      </c>
      <c r="L608" s="19"/>
      <c r="M608" s="10">
        <f>G608+J608</f>
        <v>18369</v>
      </c>
      <c r="N608" s="13">
        <f>M608/L607%</f>
        <v>36.284444444444446</v>
      </c>
      <c r="O608" s="19"/>
      <c r="P608" s="10">
        <v>39117</v>
      </c>
      <c r="Q608" s="13">
        <f>P608/O607%</f>
        <v>46.130713712910982</v>
      </c>
      <c r="R608" s="19"/>
      <c r="S608" s="10">
        <f>M608+P608</f>
        <v>57486</v>
      </c>
      <c r="T608" s="13">
        <f>S608/R607%</f>
        <v>42.449841605068634</v>
      </c>
      <c r="U608" s="13">
        <f>Q608-H608</f>
        <v>9.510591793461181</v>
      </c>
      <c r="V608" s="13">
        <f>Q608-K608</f>
        <v>10.899077141295656</v>
      </c>
      <c r="W608" s="12">
        <f>Q608-N608</f>
        <v>9.8462692684665356</v>
      </c>
    </row>
    <row r="609" spans="1:23" ht="15" x14ac:dyDescent="0.2">
      <c r="A609" s="18"/>
      <c r="B609" s="17"/>
      <c r="C609" s="16">
        <v>2016</v>
      </c>
      <c r="D609" s="13" t="s">
        <v>534</v>
      </c>
      <c r="E609" s="13" t="s">
        <v>2</v>
      </c>
      <c r="F609" s="14">
        <v>13195</v>
      </c>
      <c r="G609" s="10">
        <v>4521</v>
      </c>
      <c r="H609" s="13">
        <f>G609/F609%</f>
        <v>34.262978400909439</v>
      </c>
      <c r="I609" s="14">
        <v>8519</v>
      </c>
      <c r="J609" s="10">
        <v>2450</v>
      </c>
      <c r="K609" s="13">
        <f>J609/I609%</f>
        <v>28.759244042728021</v>
      </c>
      <c r="L609" s="14">
        <f>F609+I609</f>
        <v>21714</v>
      </c>
      <c r="M609" s="15">
        <f>G609+J609</f>
        <v>6971</v>
      </c>
      <c r="N609" s="13">
        <f>M609/L609%</f>
        <v>32.103711890945938</v>
      </c>
      <c r="O609" s="14">
        <v>88648</v>
      </c>
      <c r="P609" s="10">
        <v>33062</v>
      </c>
      <c r="Q609" s="13">
        <f>P609/O609%</f>
        <v>37.295821676743977</v>
      </c>
      <c r="R609" s="14">
        <f>L609+O609</f>
        <v>110362</v>
      </c>
      <c r="S609" s="10">
        <f>M609+P609</f>
        <v>40033</v>
      </c>
      <c r="T609" s="13">
        <f>S609/R609%</f>
        <v>36.274261068121277</v>
      </c>
      <c r="U609" s="13">
        <f>Q609-H609</f>
        <v>3.0328432758345372</v>
      </c>
      <c r="V609" s="13">
        <f>Q609-K609</f>
        <v>8.5365776340159556</v>
      </c>
      <c r="W609" s="12">
        <f>Q609-N609</f>
        <v>5.1921097857980385</v>
      </c>
    </row>
    <row r="610" spans="1:23" thickBot="1" x14ac:dyDescent="0.25">
      <c r="A610" s="11"/>
      <c r="B610" s="9"/>
      <c r="C610" s="9"/>
      <c r="D610" s="7" t="s">
        <v>533</v>
      </c>
      <c r="E610" s="7" t="s">
        <v>0</v>
      </c>
      <c r="F610" s="9"/>
      <c r="G610" s="8">
        <v>6568</v>
      </c>
      <c r="H610" s="7">
        <f>G610/F609%</f>
        <v>49.776430466085642</v>
      </c>
      <c r="I610" s="9"/>
      <c r="J610" s="8">
        <v>4276</v>
      </c>
      <c r="K610" s="7">
        <f>J610/I609%</f>
        <v>50.19368470477756</v>
      </c>
      <c r="L610" s="9"/>
      <c r="M610" s="10">
        <f>G610+J610</f>
        <v>10844</v>
      </c>
      <c r="N610" s="7">
        <f>M610/L609%</f>
        <v>49.940130791194626</v>
      </c>
      <c r="O610" s="9"/>
      <c r="P610" s="8">
        <v>39138</v>
      </c>
      <c r="Q610" s="7">
        <f>P610/O609%</f>
        <v>44.149896218752822</v>
      </c>
      <c r="R610" s="9"/>
      <c r="S610" s="8">
        <f>M610+P610</f>
        <v>49982</v>
      </c>
      <c r="T610" s="7">
        <f>S610/R609%</f>
        <v>45.28913937768435</v>
      </c>
      <c r="U610" s="7">
        <f>Q610-H610</f>
        <v>-5.6265342473328204</v>
      </c>
      <c r="V610" s="7">
        <f>Q610-K610</f>
        <v>-6.0437884860247379</v>
      </c>
      <c r="W610" s="6">
        <f>Q610-N610</f>
        <v>-5.7902345724418041</v>
      </c>
    </row>
    <row r="611" spans="1:23" ht="15" x14ac:dyDescent="0.2">
      <c r="A611" s="25" t="s">
        <v>532</v>
      </c>
      <c r="B611" s="24" t="s">
        <v>531</v>
      </c>
      <c r="C611" s="23">
        <v>2020</v>
      </c>
      <c r="D611" s="21" t="s">
        <v>528</v>
      </c>
      <c r="E611" s="21" t="s">
        <v>0</v>
      </c>
      <c r="F611" s="22">
        <v>22917</v>
      </c>
      <c r="G611" s="15">
        <v>12857</v>
      </c>
      <c r="H611" s="21">
        <f>G611/F611%</f>
        <v>56.102456691539032</v>
      </c>
      <c r="I611" s="22">
        <v>9112</v>
      </c>
      <c r="J611" s="15">
        <v>5626</v>
      </c>
      <c r="K611" s="21">
        <f>J611/I611%</f>
        <v>61.742756804214217</v>
      </c>
      <c r="L611" s="22">
        <f>F611+I611</f>
        <v>32029</v>
      </c>
      <c r="M611" s="15">
        <f>G611+J611</f>
        <v>18483</v>
      </c>
      <c r="N611" s="21">
        <f>M611/L611%</f>
        <v>57.707077960598205</v>
      </c>
      <c r="O611" s="22">
        <v>65274</v>
      </c>
      <c r="P611" s="15">
        <v>32323</v>
      </c>
      <c r="Q611" s="21">
        <f>P611/O611%</f>
        <v>49.518950883966049</v>
      </c>
      <c r="R611" s="22">
        <f>L611+O611</f>
        <v>97303</v>
      </c>
      <c r="S611" s="15">
        <f>M611+P611</f>
        <v>50806</v>
      </c>
      <c r="T611" s="21">
        <f>S611/R611%</f>
        <v>52.214217444477562</v>
      </c>
      <c r="U611" s="21">
        <f>Q611-H611</f>
        <v>-6.5835058075729833</v>
      </c>
      <c r="V611" s="21">
        <f>Q611-K611</f>
        <v>-12.223805920248168</v>
      </c>
      <c r="W611" s="20">
        <f>Q611-N611</f>
        <v>-8.1881270766321563</v>
      </c>
    </row>
    <row r="612" spans="1:23" thickBot="1" x14ac:dyDescent="0.25">
      <c r="A612" s="18"/>
      <c r="B612" s="17"/>
      <c r="C612" s="19"/>
      <c r="D612" s="13" t="s">
        <v>530</v>
      </c>
      <c r="E612" s="13" t="s">
        <v>4</v>
      </c>
      <c r="F612" s="19"/>
      <c r="G612" s="10">
        <v>9252</v>
      </c>
      <c r="H612" s="13">
        <f>G612/F611%</f>
        <v>40.371776410524937</v>
      </c>
      <c r="I612" s="19"/>
      <c r="J612" s="10">
        <v>3036</v>
      </c>
      <c r="K612" s="13">
        <f>J612/I611%</f>
        <v>33.318700614574183</v>
      </c>
      <c r="L612" s="19"/>
      <c r="M612" s="10">
        <f>G612+J612</f>
        <v>12288</v>
      </c>
      <c r="N612" s="13">
        <f>M612/L611%</f>
        <v>38.365231508945016</v>
      </c>
      <c r="O612" s="19"/>
      <c r="P612" s="10">
        <v>30349</v>
      </c>
      <c r="Q612" s="13">
        <f>P612/O611%</f>
        <v>46.494775867880016</v>
      </c>
      <c r="R612" s="19"/>
      <c r="S612" s="10">
        <f>M612+P612</f>
        <v>42637</v>
      </c>
      <c r="T612" s="13">
        <f>S612/R611%</f>
        <v>43.818792842975036</v>
      </c>
      <c r="U612" s="13">
        <f>Q612-H612</f>
        <v>6.1229994573550783</v>
      </c>
      <c r="V612" s="13">
        <f>Q612-K612</f>
        <v>13.176075253305832</v>
      </c>
      <c r="W612" s="12">
        <f>Q612-N612</f>
        <v>8.129544358935</v>
      </c>
    </row>
    <row r="613" spans="1:23" ht="15" x14ac:dyDescent="0.2">
      <c r="A613" s="18"/>
      <c r="B613" s="17"/>
      <c r="C613" s="16">
        <v>2016</v>
      </c>
      <c r="D613" s="13" t="s">
        <v>529</v>
      </c>
      <c r="E613" s="13" t="s">
        <v>2</v>
      </c>
      <c r="F613" s="14">
        <v>20515</v>
      </c>
      <c r="G613" s="10">
        <v>7964</v>
      </c>
      <c r="H613" s="13">
        <f>G613/F613%</f>
        <v>38.820375335120644</v>
      </c>
      <c r="I613" s="14">
        <v>5979</v>
      </c>
      <c r="J613" s="10">
        <v>1593</v>
      </c>
      <c r="K613" s="13">
        <f>J613/I613%</f>
        <v>26.643251379829405</v>
      </c>
      <c r="L613" s="14">
        <f>F613+I613</f>
        <v>26494</v>
      </c>
      <c r="M613" s="15">
        <f>G613+J613</f>
        <v>9557</v>
      </c>
      <c r="N613" s="13">
        <f>M613/L613%</f>
        <v>36.072318260738278</v>
      </c>
      <c r="O613" s="14">
        <v>56133</v>
      </c>
      <c r="P613" s="10">
        <v>22218</v>
      </c>
      <c r="Q613" s="13">
        <f>P613/O613%</f>
        <v>39.58099513655069</v>
      </c>
      <c r="R613" s="14">
        <f>L613+O613</f>
        <v>82627</v>
      </c>
      <c r="S613" s="10">
        <f>M613+P613</f>
        <v>31775</v>
      </c>
      <c r="T613" s="13">
        <f>S613/R613%</f>
        <v>38.45595265470125</v>
      </c>
      <c r="U613" s="13">
        <f>Q613-H613</f>
        <v>0.76061980143004604</v>
      </c>
      <c r="V613" s="13">
        <f>Q613-K613</f>
        <v>12.937743756721286</v>
      </c>
      <c r="W613" s="12">
        <f>Q613-N613</f>
        <v>3.5086768758124123</v>
      </c>
    </row>
    <row r="614" spans="1:23" thickBot="1" x14ac:dyDescent="0.25">
      <c r="A614" s="11"/>
      <c r="B614" s="9"/>
      <c r="C614" s="9"/>
      <c r="D614" s="7" t="s">
        <v>528</v>
      </c>
      <c r="E614" s="7" t="s">
        <v>0</v>
      </c>
      <c r="F614" s="9"/>
      <c r="G614" s="8">
        <v>9694</v>
      </c>
      <c r="H614" s="7">
        <f>G614/F613%</f>
        <v>47.253229344382156</v>
      </c>
      <c r="I614" s="9"/>
      <c r="J614" s="8">
        <v>3014</v>
      </c>
      <c r="K614" s="7">
        <f>J614/I613%</f>
        <v>50.409767519652114</v>
      </c>
      <c r="L614" s="9"/>
      <c r="M614" s="10">
        <f>G614+J614</f>
        <v>12708</v>
      </c>
      <c r="N614" s="7">
        <f>M614/L613%</f>
        <v>47.9655771117989</v>
      </c>
      <c r="O614" s="9"/>
      <c r="P614" s="8">
        <v>22160</v>
      </c>
      <c r="Q614" s="7">
        <f>P614/O613%</f>
        <v>39.477669107298738</v>
      </c>
      <c r="R614" s="9"/>
      <c r="S614" s="8">
        <f>M614+P614</f>
        <v>34868</v>
      </c>
      <c r="T614" s="7">
        <f>S614/R613%</f>
        <v>42.199281106660052</v>
      </c>
      <c r="U614" s="7">
        <f>Q614-H614</f>
        <v>-7.7755602370834183</v>
      </c>
      <c r="V614" s="7">
        <f>Q614-K614</f>
        <v>-10.932098412353376</v>
      </c>
      <c r="W614" s="6">
        <f>Q614-N614</f>
        <v>-8.4879080045001629</v>
      </c>
    </row>
    <row r="615" spans="1:23" ht="15" x14ac:dyDescent="0.2">
      <c r="A615" s="25" t="s">
        <v>527</v>
      </c>
      <c r="B615" s="24" t="s">
        <v>526</v>
      </c>
      <c r="C615" s="23">
        <v>2020</v>
      </c>
      <c r="D615" s="21" t="s">
        <v>525</v>
      </c>
      <c r="E615" s="21" t="s">
        <v>0</v>
      </c>
      <c r="F615" s="22">
        <v>56328</v>
      </c>
      <c r="G615" s="15">
        <v>27169</v>
      </c>
      <c r="H615" s="21">
        <f>G615/F615%</f>
        <v>48.233560573782135</v>
      </c>
      <c r="I615" s="22">
        <v>6947</v>
      </c>
      <c r="J615" s="15">
        <v>3663</v>
      </c>
      <c r="K615" s="21">
        <f>J615/I615%</f>
        <v>52.727796171009068</v>
      </c>
      <c r="L615" s="22">
        <f>F615+I615</f>
        <v>63275</v>
      </c>
      <c r="M615" s="15">
        <f>G615+J615</f>
        <v>30832</v>
      </c>
      <c r="N615" s="21">
        <f>M615/L615%</f>
        <v>48.726985381272222</v>
      </c>
      <c r="O615" s="22">
        <v>51703</v>
      </c>
      <c r="P615" s="15">
        <v>20269</v>
      </c>
      <c r="Q615" s="21">
        <f>P615/O615%</f>
        <v>39.20275419221322</v>
      </c>
      <c r="R615" s="22">
        <f>L615+O615</f>
        <v>114978</v>
      </c>
      <c r="S615" s="15">
        <f>M615+P615</f>
        <v>51101</v>
      </c>
      <c r="T615" s="21">
        <f>S615/R615%</f>
        <v>44.444154533910833</v>
      </c>
      <c r="U615" s="21">
        <f>Q615-H615</f>
        <v>-9.0308063815689152</v>
      </c>
      <c r="V615" s="21">
        <f>Q615-K615</f>
        <v>-13.525041978795848</v>
      </c>
      <c r="W615" s="20">
        <f>Q615-N615</f>
        <v>-9.5242311890590017</v>
      </c>
    </row>
    <row r="616" spans="1:23" thickBot="1" x14ac:dyDescent="0.25">
      <c r="A616" s="18"/>
      <c r="B616" s="17"/>
      <c r="C616" s="19"/>
      <c r="D616" s="13" t="s">
        <v>524</v>
      </c>
      <c r="E616" s="13" t="s">
        <v>4</v>
      </c>
      <c r="F616" s="19"/>
      <c r="G616" s="10">
        <v>27237</v>
      </c>
      <c r="H616" s="13">
        <f>G616/F615%</f>
        <v>48.354282062207076</v>
      </c>
      <c r="I616" s="19"/>
      <c r="J616" s="10">
        <v>2923</v>
      </c>
      <c r="K616" s="13">
        <f>J616/I615%</f>
        <v>42.075716136461786</v>
      </c>
      <c r="L616" s="19"/>
      <c r="M616" s="10">
        <f>G616+J616</f>
        <v>30160</v>
      </c>
      <c r="N616" s="13">
        <f>M616/L615%</f>
        <v>47.664954563413673</v>
      </c>
      <c r="O616" s="19"/>
      <c r="P616" s="10">
        <v>29307</v>
      </c>
      <c r="Q616" s="13">
        <f>P616/O615%</f>
        <v>56.683364601667215</v>
      </c>
      <c r="R616" s="19"/>
      <c r="S616" s="10">
        <f>M616+P616</f>
        <v>59467</v>
      </c>
      <c r="T616" s="13">
        <f>S616/R615%</f>
        <v>51.720329106437752</v>
      </c>
      <c r="U616" s="13">
        <f>Q616-H616</f>
        <v>8.3290825394601384</v>
      </c>
      <c r="V616" s="13">
        <f>Q616-K616</f>
        <v>14.607648465205429</v>
      </c>
      <c r="W616" s="12">
        <f>Q616-N616</f>
        <v>9.0184100382535419</v>
      </c>
    </row>
    <row r="617" spans="1:23" ht="15" x14ac:dyDescent="0.2">
      <c r="A617" s="18"/>
      <c r="B617" s="17"/>
      <c r="C617" s="16">
        <v>2016</v>
      </c>
      <c r="D617" s="13" t="s">
        <v>524</v>
      </c>
      <c r="E617" s="13" t="s">
        <v>2</v>
      </c>
      <c r="F617" s="14">
        <v>14962</v>
      </c>
      <c r="G617" s="10">
        <v>9125</v>
      </c>
      <c r="H617" s="13">
        <f>G617/F617%</f>
        <v>60.98783585082208</v>
      </c>
      <c r="I617" s="14">
        <v>5944</v>
      </c>
      <c r="J617" s="10">
        <v>2763</v>
      </c>
      <c r="K617" s="13">
        <f>J617/I617%</f>
        <v>46.48384925975774</v>
      </c>
      <c r="L617" s="14">
        <f>F617+I617</f>
        <v>20906</v>
      </c>
      <c r="M617" s="15">
        <f>G617+J617</f>
        <v>11888</v>
      </c>
      <c r="N617" s="13">
        <f>M617/L617%</f>
        <v>56.864058165120063</v>
      </c>
      <c r="O617" s="14">
        <v>70533</v>
      </c>
      <c r="P617" s="10">
        <v>42878</v>
      </c>
      <c r="Q617" s="13">
        <f>P617/O617%</f>
        <v>60.791402605872428</v>
      </c>
      <c r="R617" s="14">
        <f>L617+O617</f>
        <v>91439</v>
      </c>
      <c r="S617" s="10">
        <f>M617+P617</f>
        <v>54766</v>
      </c>
      <c r="T617" s="13">
        <f>S617/R617%</f>
        <v>59.893480899834863</v>
      </c>
      <c r="U617" s="13">
        <f>Q617-H617</f>
        <v>-0.19643324494965242</v>
      </c>
      <c r="V617" s="13">
        <f>Q617-K617</f>
        <v>14.307553346114688</v>
      </c>
      <c r="W617" s="12">
        <f>Q617-N617</f>
        <v>3.9273444407523641</v>
      </c>
    </row>
    <row r="618" spans="1:23" thickBot="1" x14ac:dyDescent="0.25">
      <c r="A618" s="11"/>
      <c r="B618" s="9"/>
      <c r="C618" s="9"/>
      <c r="D618" s="7" t="s">
        <v>523</v>
      </c>
      <c r="E618" s="7" t="s">
        <v>0</v>
      </c>
      <c r="F618" s="9"/>
      <c r="G618" s="8">
        <v>5595</v>
      </c>
      <c r="H618" s="7">
        <f>G618/F617%</f>
        <v>37.394733324421871</v>
      </c>
      <c r="I618" s="9"/>
      <c r="J618" s="8">
        <v>3046</v>
      </c>
      <c r="K618" s="7">
        <f>J618/I617%</f>
        <v>51.244952893674295</v>
      </c>
      <c r="L618" s="9"/>
      <c r="M618" s="10">
        <f>G618+J618</f>
        <v>8641</v>
      </c>
      <c r="N618" s="7">
        <f>M618/L617%</f>
        <v>41.332631780350141</v>
      </c>
      <c r="O618" s="9"/>
      <c r="P618" s="8">
        <v>26360</v>
      </c>
      <c r="Q618" s="7">
        <f>P618/O617%</f>
        <v>37.372577375129367</v>
      </c>
      <c r="R618" s="9"/>
      <c r="S618" s="8">
        <f>M618+P618</f>
        <v>35001</v>
      </c>
      <c r="T618" s="7">
        <f>S618/R617%</f>
        <v>38.277977668172227</v>
      </c>
      <c r="U618" s="7">
        <f>Q618-H618</f>
        <v>-2.2155949292503863E-2</v>
      </c>
      <c r="V618" s="7">
        <f>Q618-K618</f>
        <v>-13.872375518544928</v>
      </c>
      <c r="W618" s="6">
        <f>Q618-N618</f>
        <v>-3.9600544052207738</v>
      </c>
    </row>
    <row r="619" spans="1:23" ht="15" x14ac:dyDescent="0.2">
      <c r="A619" s="25" t="s">
        <v>522</v>
      </c>
      <c r="B619" s="24" t="s">
        <v>521</v>
      </c>
      <c r="C619" s="23">
        <v>2020</v>
      </c>
      <c r="D619" s="21" t="s">
        <v>518</v>
      </c>
      <c r="E619" s="21" t="s">
        <v>0</v>
      </c>
      <c r="F619" s="22">
        <v>36540</v>
      </c>
      <c r="G619" s="15">
        <v>17885</v>
      </c>
      <c r="H619" s="21">
        <f>G619/F619%</f>
        <v>48.946360153256705</v>
      </c>
      <c r="I619" s="22">
        <v>6288</v>
      </c>
      <c r="J619" s="15">
        <v>3364</v>
      </c>
      <c r="K619" s="21">
        <f>J619/I619%</f>
        <v>53.498727735368952</v>
      </c>
      <c r="L619" s="22">
        <f>F619+I619</f>
        <v>42828</v>
      </c>
      <c r="M619" s="15">
        <f>G619+J619</f>
        <v>21249</v>
      </c>
      <c r="N619" s="21">
        <f>M619/L619%</f>
        <v>49.614738021854862</v>
      </c>
      <c r="O619" s="22">
        <v>52582</v>
      </c>
      <c r="P619" s="15">
        <v>20745</v>
      </c>
      <c r="Q619" s="21">
        <f>P619/O619%</f>
        <v>39.452664409874096</v>
      </c>
      <c r="R619" s="22">
        <f>L619+O619</f>
        <v>95410</v>
      </c>
      <c r="S619" s="15">
        <f>M619+P619</f>
        <v>41994</v>
      </c>
      <c r="T619" s="21">
        <f>S619/R619%</f>
        <v>44.01425427104077</v>
      </c>
      <c r="U619" s="21">
        <f>Q619-H619</f>
        <v>-9.4936957433826095</v>
      </c>
      <c r="V619" s="21">
        <f>Q619-K619</f>
        <v>-14.046063325494856</v>
      </c>
      <c r="W619" s="20">
        <f>Q619-N619</f>
        <v>-10.162073611980766</v>
      </c>
    </row>
    <row r="620" spans="1:23" thickBot="1" x14ac:dyDescent="0.25">
      <c r="A620" s="18"/>
      <c r="B620" s="17"/>
      <c r="C620" s="19"/>
      <c r="D620" s="13" t="s">
        <v>520</v>
      </c>
      <c r="E620" s="13" t="s">
        <v>4</v>
      </c>
      <c r="F620" s="19"/>
      <c r="G620" s="10">
        <v>17923</v>
      </c>
      <c r="H620" s="13">
        <f>G620/F619%</f>
        <v>49.05035577449371</v>
      </c>
      <c r="I620" s="19"/>
      <c r="J620" s="10">
        <v>2687</v>
      </c>
      <c r="K620" s="13">
        <f>J620/I619%</f>
        <v>42.732188295165393</v>
      </c>
      <c r="L620" s="19"/>
      <c r="M620" s="10">
        <f>G620+J620</f>
        <v>20610</v>
      </c>
      <c r="N620" s="13">
        <f>M620/L619%</f>
        <v>48.12272345194733</v>
      </c>
      <c r="O620" s="19"/>
      <c r="P620" s="10">
        <v>30368</v>
      </c>
      <c r="Q620" s="13">
        <f>P620/O619%</f>
        <v>57.753603894868959</v>
      </c>
      <c r="R620" s="19"/>
      <c r="S620" s="10">
        <f>M620+P620</f>
        <v>50978</v>
      </c>
      <c r="T620" s="13">
        <f>S620/R619%</f>
        <v>53.430458023268002</v>
      </c>
      <c r="U620" s="13">
        <f>Q620-H620</f>
        <v>8.7032481203752496</v>
      </c>
      <c r="V620" s="13">
        <f>Q620-K620</f>
        <v>15.021415599703566</v>
      </c>
      <c r="W620" s="12">
        <f>Q620-N620</f>
        <v>9.6308804429216295</v>
      </c>
    </row>
    <row r="621" spans="1:23" ht="15" x14ac:dyDescent="0.2">
      <c r="A621" s="18"/>
      <c r="B621" s="17"/>
      <c r="C621" s="16">
        <v>2016</v>
      </c>
      <c r="D621" s="13" t="s">
        <v>519</v>
      </c>
      <c r="E621" s="13" t="s">
        <v>2</v>
      </c>
      <c r="F621" s="14">
        <f>9626+2982</f>
        <v>12608</v>
      </c>
      <c r="G621" s="10">
        <f>5277+1744</f>
        <v>7021</v>
      </c>
      <c r="H621" s="13">
        <f>G621/F621%</f>
        <v>55.6868654822335</v>
      </c>
      <c r="I621" s="14">
        <f>1094+4045</f>
        <v>5139</v>
      </c>
      <c r="J621" s="10">
        <f>502+1661</f>
        <v>2163</v>
      </c>
      <c r="K621" s="13">
        <f>J621/I621%</f>
        <v>42.089900758902509</v>
      </c>
      <c r="L621" s="14">
        <f>F621+I621</f>
        <v>17747</v>
      </c>
      <c r="M621" s="15">
        <f>G621+J621</f>
        <v>9184</v>
      </c>
      <c r="N621" s="13">
        <f>M621/L621%</f>
        <v>51.749591480250182</v>
      </c>
      <c r="O621" s="14">
        <f>49694+12020</f>
        <v>61714</v>
      </c>
      <c r="P621" s="10">
        <f>7546+28804</f>
        <v>36350</v>
      </c>
      <c r="Q621" s="13">
        <f>P621/O621%</f>
        <v>58.900735651553944</v>
      </c>
      <c r="R621" s="14">
        <f>L621+O621</f>
        <v>79461</v>
      </c>
      <c r="S621" s="10">
        <f>M621+P621</f>
        <v>45534</v>
      </c>
      <c r="T621" s="13">
        <f>S621/R621%</f>
        <v>57.303582889719486</v>
      </c>
      <c r="U621" s="13">
        <f>Q621-H621</f>
        <v>3.2138701693204439</v>
      </c>
      <c r="V621" s="13">
        <f>Q621-K621</f>
        <v>16.810834892651435</v>
      </c>
      <c r="W621" s="12">
        <f>Q621-N621</f>
        <v>7.1511441713037627</v>
      </c>
    </row>
    <row r="622" spans="1:23" thickBot="1" x14ac:dyDescent="0.25">
      <c r="A622" s="11"/>
      <c r="B622" s="9"/>
      <c r="C622" s="9"/>
      <c r="D622" s="7" t="s">
        <v>518</v>
      </c>
      <c r="E622" s="7" t="s">
        <v>0</v>
      </c>
      <c r="F622" s="9"/>
      <c r="G622" s="8">
        <f>3456+961</f>
        <v>4417</v>
      </c>
      <c r="H622" s="7">
        <f>G622/F621%</f>
        <v>35.03331218274112</v>
      </c>
      <c r="I622" s="9"/>
      <c r="J622" s="8">
        <f>450+1800</f>
        <v>2250</v>
      </c>
      <c r="K622" s="7">
        <f>J622/I621%</f>
        <v>43.782837127845887</v>
      </c>
      <c r="L622" s="9"/>
      <c r="M622" s="10">
        <f>G622+J622</f>
        <v>6667</v>
      </c>
      <c r="N622" s="7">
        <f>M622/L621%</f>
        <v>37.566912717642417</v>
      </c>
      <c r="O622" s="9"/>
      <c r="P622" s="8">
        <f>3196+15895</f>
        <v>19091</v>
      </c>
      <c r="Q622" s="7">
        <f>P622/O621%</f>
        <v>30.934633956638688</v>
      </c>
      <c r="R622" s="9"/>
      <c r="S622" s="8">
        <f>M622+P622</f>
        <v>25758</v>
      </c>
      <c r="T622" s="7">
        <f>S622/R621%</f>
        <v>32.415902140672785</v>
      </c>
      <c r="U622" s="7">
        <f>Q622-H622</f>
        <v>-4.0986782261024324</v>
      </c>
      <c r="V622" s="7">
        <f>Q622-K622</f>
        <v>-12.848203171207199</v>
      </c>
      <c r="W622" s="6">
        <f>Q622-N622</f>
        <v>-6.6322787610037288</v>
      </c>
    </row>
    <row r="623" spans="1:23" ht="15" x14ac:dyDescent="0.2">
      <c r="A623" s="25" t="s">
        <v>517</v>
      </c>
      <c r="B623" s="24" t="s">
        <v>516</v>
      </c>
      <c r="C623" s="23">
        <v>2020</v>
      </c>
      <c r="D623" s="21" t="s">
        <v>515</v>
      </c>
      <c r="E623" s="21" t="s">
        <v>0</v>
      </c>
      <c r="F623" s="22">
        <v>43845</v>
      </c>
      <c r="G623" s="15">
        <v>19301</v>
      </c>
      <c r="H623" s="21">
        <f>G623/F623%</f>
        <v>44.020983008324784</v>
      </c>
      <c r="I623" s="22">
        <v>9125</v>
      </c>
      <c r="J623" s="15">
        <v>4627</v>
      </c>
      <c r="K623" s="21">
        <f>J623/I623%</f>
        <v>50.706849315068496</v>
      </c>
      <c r="L623" s="22">
        <f>F623+I623</f>
        <v>52970</v>
      </c>
      <c r="M623" s="15">
        <f>G623+J623</f>
        <v>23928</v>
      </c>
      <c r="N623" s="21">
        <f>M623/L623%</f>
        <v>45.17273928638852</v>
      </c>
      <c r="O623" s="22">
        <v>51332</v>
      </c>
      <c r="P623" s="15">
        <v>18494</v>
      </c>
      <c r="Q623" s="21">
        <f>P623/O623%</f>
        <v>36.028208524896748</v>
      </c>
      <c r="R623" s="22">
        <f>L623+O623</f>
        <v>104302</v>
      </c>
      <c r="S623" s="15">
        <f>M623+P623</f>
        <v>42422</v>
      </c>
      <c r="T623" s="21">
        <f>S623/R623%</f>
        <v>40.672278575674483</v>
      </c>
      <c r="U623" s="21">
        <f>Q623-H623</f>
        <v>-7.9927744834280361</v>
      </c>
      <c r="V623" s="21">
        <f>Q623-K623</f>
        <v>-14.678640790171748</v>
      </c>
      <c r="W623" s="20">
        <f>Q623-N623</f>
        <v>-9.1445307614917724</v>
      </c>
    </row>
    <row r="624" spans="1:23" thickBot="1" x14ac:dyDescent="0.25">
      <c r="A624" s="18"/>
      <c r="B624" s="17"/>
      <c r="C624" s="19"/>
      <c r="D624" s="13" t="s">
        <v>514</v>
      </c>
      <c r="E624" s="13" t="s">
        <v>4</v>
      </c>
      <c r="F624" s="19"/>
      <c r="G624" s="10">
        <v>23194</v>
      </c>
      <c r="H624" s="13">
        <f>G624/F623%</f>
        <v>52.899988596191129</v>
      </c>
      <c r="I624" s="19"/>
      <c r="J624" s="10">
        <v>4133</v>
      </c>
      <c r="K624" s="13">
        <f>J624/I623%</f>
        <v>45.293150684931504</v>
      </c>
      <c r="L624" s="19"/>
      <c r="M624" s="10">
        <f>G624+J624</f>
        <v>27327</v>
      </c>
      <c r="N624" s="13">
        <f>M624/L623%</f>
        <v>51.589579006985083</v>
      </c>
      <c r="O624" s="19"/>
      <c r="P624" s="10">
        <v>30895</v>
      </c>
      <c r="Q624" s="13">
        <f>P624/O623%</f>
        <v>60.186628224109711</v>
      </c>
      <c r="R624" s="19"/>
      <c r="S624" s="10">
        <f>M624+P624</f>
        <v>58222</v>
      </c>
      <c r="T624" s="13">
        <f>S624/R623%</f>
        <v>55.820597879235301</v>
      </c>
      <c r="U624" s="13">
        <f>Q624-H624</f>
        <v>7.2866396279185821</v>
      </c>
      <c r="V624" s="13">
        <f>Q624-K624</f>
        <v>14.893477539178207</v>
      </c>
      <c r="W624" s="12">
        <f>Q624-N624</f>
        <v>8.5970492171246278</v>
      </c>
    </row>
    <row r="625" spans="1:23" ht="15" x14ac:dyDescent="0.2">
      <c r="A625" s="18"/>
      <c r="B625" s="17"/>
      <c r="C625" s="16">
        <v>2016</v>
      </c>
      <c r="D625" s="13" t="s">
        <v>514</v>
      </c>
      <c r="E625" s="13" t="s">
        <v>2</v>
      </c>
      <c r="F625" s="14">
        <v>19985</v>
      </c>
      <c r="G625" s="10">
        <v>10944</v>
      </c>
      <c r="H625" s="13">
        <f>G625/F625%</f>
        <v>54.761070803102328</v>
      </c>
      <c r="I625" s="14">
        <v>6686</v>
      </c>
      <c r="J625" s="10">
        <v>3001</v>
      </c>
      <c r="K625" s="13">
        <f>J625/I625%</f>
        <v>44.884833981453781</v>
      </c>
      <c r="L625" s="14">
        <f>F625+I625</f>
        <v>26671</v>
      </c>
      <c r="M625" s="15">
        <f>G625+J625</f>
        <v>13945</v>
      </c>
      <c r="N625" s="13">
        <f>M625/L625%</f>
        <v>52.285253646282484</v>
      </c>
      <c r="O625" s="14">
        <v>67198</v>
      </c>
      <c r="P625" s="10">
        <v>37778</v>
      </c>
      <c r="Q625" s="13">
        <f>P625/O625%</f>
        <v>56.218935087353792</v>
      </c>
      <c r="R625" s="14">
        <f>L625+O625</f>
        <v>93869</v>
      </c>
      <c r="S625" s="10">
        <f>M625+P625</f>
        <v>51723</v>
      </c>
      <c r="T625" s="13">
        <f>S625/R625%</f>
        <v>55.101258136338934</v>
      </c>
      <c r="U625" s="13">
        <f>Q625-H625</f>
        <v>1.457864284251464</v>
      </c>
      <c r="V625" s="13">
        <f>Q625-K625</f>
        <v>11.334101105900011</v>
      </c>
      <c r="W625" s="12">
        <f>Q625-N625</f>
        <v>3.9336814410713075</v>
      </c>
    </row>
    <row r="626" spans="1:23" thickBot="1" x14ac:dyDescent="0.25">
      <c r="A626" s="11"/>
      <c r="B626" s="9"/>
      <c r="C626" s="9"/>
      <c r="D626" s="7" t="s">
        <v>513</v>
      </c>
      <c r="E626" s="7" t="s">
        <v>0</v>
      </c>
      <c r="F626" s="9"/>
      <c r="G626" s="8">
        <v>8578</v>
      </c>
      <c r="H626" s="7">
        <f>G626/F625%</f>
        <v>42.922191643732802</v>
      </c>
      <c r="I626" s="9"/>
      <c r="J626" s="8">
        <v>3536</v>
      </c>
      <c r="K626" s="7">
        <f>J626/I625%</f>
        <v>52.886628776548008</v>
      </c>
      <c r="L626" s="9"/>
      <c r="M626" s="10">
        <f>G626+J626</f>
        <v>12114</v>
      </c>
      <c r="N626" s="7">
        <f>M626/L625%</f>
        <v>45.420119230625026</v>
      </c>
      <c r="O626" s="9"/>
      <c r="P626" s="8">
        <v>27410</v>
      </c>
      <c r="Q626" s="7">
        <f>P626/O625%</f>
        <v>40.789904461442305</v>
      </c>
      <c r="R626" s="9"/>
      <c r="S626" s="8">
        <f>M626+P626</f>
        <v>39524</v>
      </c>
      <c r="T626" s="7">
        <f>S626/R625%</f>
        <v>42.105487434616322</v>
      </c>
      <c r="U626" s="7">
        <f>Q626-H626</f>
        <v>-2.1322871822904972</v>
      </c>
      <c r="V626" s="7">
        <f>Q626-K626</f>
        <v>-12.096724315105703</v>
      </c>
      <c r="W626" s="6">
        <f>Q626-N626</f>
        <v>-4.6302147691827216</v>
      </c>
    </row>
    <row r="627" spans="1:23" ht="15" x14ac:dyDescent="0.2">
      <c r="A627" s="25" t="s">
        <v>512</v>
      </c>
      <c r="B627" s="24" t="s">
        <v>511</v>
      </c>
      <c r="C627" s="23">
        <v>2020</v>
      </c>
      <c r="D627" s="21" t="s">
        <v>510</v>
      </c>
      <c r="E627" s="21" t="s">
        <v>0</v>
      </c>
      <c r="F627" s="22">
        <v>40406</v>
      </c>
      <c r="G627" s="15">
        <v>22366</v>
      </c>
      <c r="H627" s="21">
        <f>G627/F627%</f>
        <v>55.353165371479484</v>
      </c>
      <c r="I627" s="22">
        <v>9611</v>
      </c>
      <c r="J627" s="15">
        <v>5547</v>
      </c>
      <c r="K627" s="21">
        <f>J627/I627%</f>
        <v>57.715118093850798</v>
      </c>
      <c r="L627" s="22">
        <f>F627+I627</f>
        <v>50017</v>
      </c>
      <c r="M627" s="15">
        <f>G627+J627</f>
        <v>27913</v>
      </c>
      <c r="N627" s="21">
        <f>M627/L627%</f>
        <v>55.807025611292161</v>
      </c>
      <c r="O627" s="22">
        <v>57616</v>
      </c>
      <c r="P627" s="15">
        <v>25962</v>
      </c>
      <c r="Q627" s="21">
        <f>P627/O627%</f>
        <v>45.060399888919747</v>
      </c>
      <c r="R627" s="22">
        <f>L627+O627</f>
        <v>107633</v>
      </c>
      <c r="S627" s="15">
        <f>M627+P627</f>
        <v>53875</v>
      </c>
      <c r="T627" s="21">
        <f>S627/R627%</f>
        <v>50.054351360642187</v>
      </c>
      <c r="U627" s="21">
        <f>Q627-H627</f>
        <v>-10.292765482559737</v>
      </c>
      <c r="V627" s="21">
        <f>Q627-K627</f>
        <v>-12.654718204931051</v>
      </c>
      <c r="W627" s="20">
        <f>Q627-N627</f>
        <v>-10.746625722372414</v>
      </c>
    </row>
    <row r="628" spans="1:23" thickBot="1" x14ac:dyDescent="0.25">
      <c r="A628" s="18"/>
      <c r="B628" s="17"/>
      <c r="C628" s="19"/>
      <c r="D628" s="13" t="s">
        <v>509</v>
      </c>
      <c r="E628" s="13" t="s">
        <v>4</v>
      </c>
      <c r="F628" s="19"/>
      <c r="G628" s="10">
        <v>17146</v>
      </c>
      <c r="H628" s="13">
        <f>G628/F627%</f>
        <v>42.434291936841063</v>
      </c>
      <c r="I628" s="19"/>
      <c r="J628" s="10">
        <v>3722</v>
      </c>
      <c r="K628" s="13">
        <f>J628/I627%</f>
        <v>38.726459265425035</v>
      </c>
      <c r="L628" s="19"/>
      <c r="M628" s="10">
        <f>G628+J628</f>
        <v>20868</v>
      </c>
      <c r="N628" s="13">
        <f>M628/L627%</f>
        <v>41.721814583041763</v>
      </c>
      <c r="O628" s="19"/>
      <c r="P628" s="10">
        <v>30017</v>
      </c>
      <c r="Q628" s="13">
        <f>P628/O627%</f>
        <v>52.098375451263543</v>
      </c>
      <c r="R628" s="19"/>
      <c r="S628" s="10">
        <f>M628+P628</f>
        <v>50885</v>
      </c>
      <c r="T628" s="13">
        <f>S628/R627%</f>
        <v>47.276392927819536</v>
      </c>
      <c r="U628" s="13">
        <f>Q628-H628</f>
        <v>9.6640835144224795</v>
      </c>
      <c r="V628" s="13">
        <f>Q628-K628</f>
        <v>13.371916185838508</v>
      </c>
      <c r="W628" s="12">
        <f>Q628-N628</f>
        <v>10.37656086822178</v>
      </c>
    </row>
    <row r="629" spans="1:23" ht="15" x14ac:dyDescent="0.2">
      <c r="A629" s="18"/>
      <c r="B629" s="17"/>
      <c r="C629" s="16">
        <v>2016</v>
      </c>
      <c r="D629" s="13" t="s">
        <v>509</v>
      </c>
      <c r="E629" s="13" t="s">
        <v>2</v>
      </c>
      <c r="F629" s="14">
        <v>17181</v>
      </c>
      <c r="G629" s="10">
        <v>7739</v>
      </c>
      <c r="H629" s="13">
        <f>G629/F629%</f>
        <v>45.043943891508057</v>
      </c>
      <c r="I629" s="14">
        <v>6597</v>
      </c>
      <c r="J629" s="10">
        <v>2372</v>
      </c>
      <c r="K629" s="13">
        <f>J629/I629%</f>
        <v>35.955737456419584</v>
      </c>
      <c r="L629" s="14">
        <f>F629+I629</f>
        <v>23778</v>
      </c>
      <c r="M629" s="15">
        <f>G629+J629</f>
        <v>10111</v>
      </c>
      <c r="N629" s="13">
        <f>M629/L629%</f>
        <v>42.522499789721593</v>
      </c>
      <c r="O629" s="14">
        <v>68801</v>
      </c>
      <c r="P629" s="10">
        <v>30942</v>
      </c>
      <c r="Q629" s="13">
        <f>P629/O629%</f>
        <v>44.973183529309168</v>
      </c>
      <c r="R629" s="14">
        <f>L629+O629</f>
        <v>92579</v>
      </c>
      <c r="S629" s="10">
        <f>M629+P629</f>
        <v>41053</v>
      </c>
      <c r="T629" s="13">
        <f>S629/R629%</f>
        <v>44.343749662450449</v>
      </c>
      <c r="U629" s="13">
        <f>Q629-H629</f>
        <v>-7.0760362198889482E-2</v>
      </c>
      <c r="V629" s="13">
        <f>Q629-K629</f>
        <v>9.0174460728895838</v>
      </c>
      <c r="W629" s="12">
        <f>Q629-N629</f>
        <v>2.4506837395875749</v>
      </c>
    </row>
    <row r="630" spans="1:23" thickBot="1" x14ac:dyDescent="0.25">
      <c r="A630" s="11"/>
      <c r="B630" s="9"/>
      <c r="C630" s="9"/>
      <c r="D630" s="7" t="s">
        <v>508</v>
      </c>
      <c r="E630" s="7" t="s">
        <v>0</v>
      </c>
      <c r="F630" s="9"/>
      <c r="G630" s="8">
        <v>7070</v>
      </c>
      <c r="H630" s="7">
        <f>G630/F629%</f>
        <v>41.150107677085153</v>
      </c>
      <c r="I630" s="9"/>
      <c r="J630" s="8">
        <v>2966</v>
      </c>
      <c r="K630" s="7">
        <f>J630/I629%</f>
        <v>44.959830225860237</v>
      </c>
      <c r="L630" s="9"/>
      <c r="M630" s="10">
        <f>G630+J630</f>
        <v>10036</v>
      </c>
      <c r="N630" s="7">
        <f>M630/L629%</f>
        <v>42.207082176802089</v>
      </c>
      <c r="O630" s="9"/>
      <c r="P630" s="8">
        <v>25991</v>
      </c>
      <c r="Q630" s="7">
        <f>P630/O629%</f>
        <v>37.777067193790785</v>
      </c>
      <c r="R630" s="9"/>
      <c r="S630" s="8">
        <f>M630+P630</f>
        <v>36027</v>
      </c>
      <c r="T630" s="7">
        <f>S630/R629%</f>
        <v>38.914872703312845</v>
      </c>
      <c r="U630" s="7">
        <f>Q630-H630</f>
        <v>-3.3730404832943677</v>
      </c>
      <c r="V630" s="7">
        <f>Q630-K630</f>
        <v>-7.1827630320694524</v>
      </c>
      <c r="W630" s="6">
        <f>Q630-N630</f>
        <v>-4.4300149830113043</v>
      </c>
    </row>
    <row r="631" spans="1:23" ht="15" x14ac:dyDescent="0.2">
      <c r="A631" s="25" t="s">
        <v>507</v>
      </c>
      <c r="B631" s="24" t="s">
        <v>506</v>
      </c>
      <c r="C631" s="23">
        <v>2020</v>
      </c>
      <c r="D631" s="21" t="s">
        <v>505</v>
      </c>
      <c r="E631" s="21" t="s">
        <v>0</v>
      </c>
      <c r="F631" s="22">
        <v>25183</v>
      </c>
      <c r="G631" s="15">
        <v>13427</v>
      </c>
      <c r="H631" s="21">
        <f>G631/F631%</f>
        <v>53.317714331096369</v>
      </c>
      <c r="I631" s="22">
        <v>9560</v>
      </c>
      <c r="J631" s="15">
        <v>5787</v>
      </c>
      <c r="K631" s="21">
        <f>J631/I631%</f>
        <v>60.533472803347287</v>
      </c>
      <c r="L631" s="22">
        <f>F631+I631</f>
        <v>34743</v>
      </c>
      <c r="M631" s="15">
        <f>G631+J631</f>
        <v>19214</v>
      </c>
      <c r="N631" s="21">
        <f>M631/L631%</f>
        <v>55.303226549232939</v>
      </c>
      <c r="O631" s="22">
        <v>59942</v>
      </c>
      <c r="P631" s="15">
        <v>26637</v>
      </c>
      <c r="Q631" s="21">
        <f>P631/O631%</f>
        <v>44.437956691468422</v>
      </c>
      <c r="R631" s="22">
        <f>L631+O631</f>
        <v>94685</v>
      </c>
      <c r="S631" s="15">
        <f>M631+P631</f>
        <v>45851</v>
      </c>
      <c r="T631" s="21">
        <f>S631/R631%</f>
        <v>48.424776891799119</v>
      </c>
      <c r="U631" s="21">
        <f>Q631-H631</f>
        <v>-8.8797576396279467</v>
      </c>
      <c r="V631" s="21">
        <f>Q631-K631</f>
        <v>-16.095516111878865</v>
      </c>
      <c r="W631" s="20">
        <f>Q631-N631</f>
        <v>-10.865269857764517</v>
      </c>
    </row>
    <row r="632" spans="1:23" thickBot="1" x14ac:dyDescent="0.25">
      <c r="A632" s="18"/>
      <c r="B632" s="17"/>
      <c r="C632" s="19"/>
      <c r="D632" s="13" t="s">
        <v>504</v>
      </c>
      <c r="E632" s="13" t="s">
        <v>4</v>
      </c>
      <c r="F632" s="19"/>
      <c r="G632" s="10">
        <v>10913</v>
      </c>
      <c r="H632" s="13">
        <f>G632/F631%</f>
        <v>43.334789342016435</v>
      </c>
      <c r="I632" s="19"/>
      <c r="J632" s="10">
        <v>3321</v>
      </c>
      <c r="K632" s="13">
        <f>J632/I631%</f>
        <v>34.738493723849373</v>
      </c>
      <c r="L632" s="19"/>
      <c r="M632" s="10">
        <f>G632+J632</f>
        <v>14234</v>
      </c>
      <c r="N632" s="13">
        <f>M632/L631%</f>
        <v>40.969403908701032</v>
      </c>
      <c r="O632" s="19"/>
      <c r="P632" s="10">
        <v>30328</v>
      </c>
      <c r="Q632" s="13">
        <f>P632/O631%</f>
        <v>50.595575723199097</v>
      </c>
      <c r="R632" s="19"/>
      <c r="S632" s="10">
        <f>M632+P632</f>
        <v>44562</v>
      </c>
      <c r="T632" s="13">
        <f>S632/R631%</f>
        <v>47.063420816391194</v>
      </c>
      <c r="U632" s="13">
        <f>Q632-H632</f>
        <v>7.2607863811826618</v>
      </c>
      <c r="V632" s="13">
        <f>Q632-K632</f>
        <v>15.857081999349724</v>
      </c>
      <c r="W632" s="12">
        <f>Q632-N632</f>
        <v>9.6261718144980648</v>
      </c>
    </row>
    <row r="633" spans="1:23" ht="15" x14ac:dyDescent="0.2">
      <c r="A633" s="18"/>
      <c r="B633" s="17"/>
      <c r="C633" s="16">
        <v>2016</v>
      </c>
      <c r="D633" s="13" t="s">
        <v>503</v>
      </c>
      <c r="E633" s="13" t="s">
        <v>2</v>
      </c>
      <c r="F633" s="14">
        <v>9306</v>
      </c>
      <c r="G633" s="10">
        <v>4332</v>
      </c>
      <c r="H633" s="13">
        <f>G633/F633%</f>
        <v>46.550612508059316</v>
      </c>
      <c r="I633" s="14">
        <v>6282</v>
      </c>
      <c r="J633" s="10">
        <v>1950</v>
      </c>
      <c r="K633" s="13">
        <f>J633/I633%</f>
        <v>31.041069723018147</v>
      </c>
      <c r="L633" s="14">
        <f>F633+I633</f>
        <v>15588</v>
      </c>
      <c r="M633" s="15">
        <f>G633+J633</f>
        <v>6282</v>
      </c>
      <c r="N633" s="13">
        <f>M633/L633%</f>
        <v>40.300230946882216</v>
      </c>
      <c r="O633" s="14">
        <v>66284</v>
      </c>
      <c r="P633" s="10">
        <v>30423</v>
      </c>
      <c r="Q633" s="13">
        <f>P633/O633%</f>
        <v>45.897954257437689</v>
      </c>
      <c r="R633" s="14">
        <f>L633+O633</f>
        <v>81872</v>
      </c>
      <c r="S633" s="10">
        <f>M633+P633</f>
        <v>36705</v>
      </c>
      <c r="T633" s="13">
        <f>S633/R633%</f>
        <v>44.832177056869256</v>
      </c>
      <c r="U633" s="13">
        <f>Q633-H633</f>
        <v>-0.65265825062162719</v>
      </c>
      <c r="V633" s="13">
        <f>Q633-K633</f>
        <v>14.856884534419542</v>
      </c>
      <c r="W633" s="12">
        <f>Q633-N633</f>
        <v>5.5977233105554731</v>
      </c>
    </row>
    <row r="634" spans="1:23" thickBot="1" x14ac:dyDescent="0.25">
      <c r="A634" s="11"/>
      <c r="B634" s="9"/>
      <c r="C634" s="9"/>
      <c r="D634" s="7" t="s">
        <v>502</v>
      </c>
      <c r="E634" s="7" t="s">
        <v>0</v>
      </c>
      <c r="F634" s="9"/>
      <c r="G634" s="8">
        <v>3198</v>
      </c>
      <c r="H634" s="7">
        <f>G634/F633%</f>
        <v>34.364925854287556</v>
      </c>
      <c r="I634" s="9"/>
      <c r="J634" s="8">
        <v>2795</v>
      </c>
      <c r="K634" s="7">
        <f>J634/I633%</f>
        <v>44.49219993632601</v>
      </c>
      <c r="L634" s="9"/>
      <c r="M634" s="10">
        <f>G634+J634</f>
        <v>5993</v>
      </c>
      <c r="N634" s="7">
        <f>M634/L633%</f>
        <v>38.446240697972797</v>
      </c>
      <c r="O634" s="9"/>
      <c r="P634" s="8">
        <v>21961</v>
      </c>
      <c r="Q634" s="7">
        <f>P634/O633%</f>
        <v>33.131675819202222</v>
      </c>
      <c r="R634" s="9"/>
      <c r="S634" s="8">
        <f>M634+P634</f>
        <v>27954</v>
      </c>
      <c r="T634" s="7">
        <f>S634/R633%</f>
        <v>34.143541137385185</v>
      </c>
      <c r="U634" s="7">
        <f>Q634-H634</f>
        <v>-1.2332500350853337</v>
      </c>
      <c r="V634" s="7">
        <f>Q634-K634</f>
        <v>-11.360524117123788</v>
      </c>
      <c r="W634" s="6">
        <f>Q634-N634</f>
        <v>-5.3145648787705753</v>
      </c>
    </row>
    <row r="635" spans="1:23" ht="15" x14ac:dyDescent="0.2">
      <c r="A635" s="25" t="s">
        <v>501</v>
      </c>
      <c r="B635" s="24" t="s">
        <v>500</v>
      </c>
      <c r="C635" s="23">
        <v>2020</v>
      </c>
      <c r="D635" s="21" t="s">
        <v>497</v>
      </c>
      <c r="E635" s="21" t="s">
        <v>0</v>
      </c>
      <c r="F635" s="22">
        <v>31637</v>
      </c>
      <c r="G635" s="15">
        <v>20411</v>
      </c>
      <c r="H635" s="21">
        <f>G635/F635%</f>
        <v>64.516230995353538</v>
      </c>
      <c r="I635" s="22">
        <v>12655</v>
      </c>
      <c r="J635" s="15">
        <v>7719</v>
      </c>
      <c r="K635" s="21">
        <f>J635/I635%</f>
        <v>60.995653891742393</v>
      </c>
      <c r="L635" s="22">
        <f>F635+I635</f>
        <v>44292</v>
      </c>
      <c r="M635" s="15">
        <f>G635+J635</f>
        <v>28130</v>
      </c>
      <c r="N635" s="21">
        <f>M635/L635%</f>
        <v>63.510340467804568</v>
      </c>
      <c r="O635" s="22">
        <v>89962</v>
      </c>
      <c r="P635" s="15">
        <v>49881</v>
      </c>
      <c r="Q635" s="21">
        <f>P635/O635%</f>
        <v>55.446744180876372</v>
      </c>
      <c r="R635" s="22">
        <f>L635+O635</f>
        <v>134254</v>
      </c>
      <c r="S635" s="15">
        <f>M635+P635</f>
        <v>78011</v>
      </c>
      <c r="T635" s="21">
        <f>S635/R635%</f>
        <v>58.107021019857882</v>
      </c>
      <c r="U635" s="21">
        <f>Q635-H635</f>
        <v>-9.0694868144771661</v>
      </c>
      <c r="V635" s="21">
        <f>Q635-K635</f>
        <v>-5.5489097108660204</v>
      </c>
      <c r="W635" s="20">
        <f>Q635-N635</f>
        <v>-8.0635962869281954</v>
      </c>
    </row>
    <row r="636" spans="1:23" thickBot="1" x14ac:dyDescent="0.25">
      <c r="A636" s="18"/>
      <c r="B636" s="17"/>
      <c r="C636" s="19"/>
      <c r="D636" s="13" t="s">
        <v>499</v>
      </c>
      <c r="E636" s="13" t="s">
        <v>4</v>
      </c>
      <c r="F636" s="19"/>
      <c r="G636" s="10">
        <v>9277</v>
      </c>
      <c r="H636" s="13">
        <f>G636/F635%</f>
        <v>29.323260739008123</v>
      </c>
      <c r="I636" s="19"/>
      <c r="J636" s="10">
        <v>3775</v>
      </c>
      <c r="K636" s="13">
        <f>J636/I635%</f>
        <v>29.830106677202686</v>
      </c>
      <c r="L636" s="19"/>
      <c r="M636" s="10">
        <f>G636+J636</f>
        <v>13052</v>
      </c>
      <c r="N636" s="13">
        <f>M636/L635%</f>
        <v>29.468075498961436</v>
      </c>
      <c r="O636" s="19"/>
      <c r="P636" s="10">
        <v>33187</v>
      </c>
      <c r="Q636" s="13">
        <f>P636/O635%</f>
        <v>36.890020230764101</v>
      </c>
      <c r="R636" s="19"/>
      <c r="S636" s="10">
        <f>M636+P636</f>
        <v>46239</v>
      </c>
      <c r="T636" s="13">
        <f>S636/R635%</f>
        <v>34.441431912643196</v>
      </c>
      <c r="U636" s="13">
        <f>Q636-H636</f>
        <v>7.5667594917559775</v>
      </c>
      <c r="V636" s="13">
        <f>Q636-K636</f>
        <v>7.0599135535614153</v>
      </c>
      <c r="W636" s="12">
        <f>Q636-N636</f>
        <v>7.4219447318026646</v>
      </c>
    </row>
    <row r="637" spans="1:23" ht="15" x14ac:dyDescent="0.2">
      <c r="A637" s="18"/>
      <c r="B637" s="17"/>
      <c r="C637" s="16">
        <v>2016</v>
      </c>
      <c r="D637" s="13" t="s">
        <v>498</v>
      </c>
      <c r="E637" s="13" t="s">
        <v>2</v>
      </c>
      <c r="F637" s="14">
        <v>10322</v>
      </c>
      <c r="G637" s="10">
        <v>2778</v>
      </c>
      <c r="H637" s="13">
        <f>G637/F637%</f>
        <v>26.913388878124394</v>
      </c>
      <c r="I637" s="14">
        <v>6752</v>
      </c>
      <c r="J637" s="10">
        <v>1660</v>
      </c>
      <c r="K637" s="13">
        <f>J637/I637%</f>
        <v>24.585308056872041</v>
      </c>
      <c r="L637" s="14">
        <f>F637+I637</f>
        <v>17074</v>
      </c>
      <c r="M637" s="15">
        <f>G637+J637</f>
        <v>4438</v>
      </c>
      <c r="N637" s="13">
        <f>M637/L637%</f>
        <v>25.992737495607354</v>
      </c>
      <c r="O637" s="14">
        <v>73721</v>
      </c>
      <c r="P637" s="10">
        <v>21658</v>
      </c>
      <c r="Q637" s="13">
        <f>P637/O637%</f>
        <v>29.378331818613418</v>
      </c>
      <c r="R637" s="14">
        <f>L637+O637</f>
        <v>90795</v>
      </c>
      <c r="S637" s="10">
        <f>M637+P637</f>
        <v>26096</v>
      </c>
      <c r="T637" s="13">
        <f>S637/R637%</f>
        <v>28.741670796850045</v>
      </c>
      <c r="U637" s="13">
        <f>Q637-H637</f>
        <v>2.4649429404890242</v>
      </c>
      <c r="V637" s="13">
        <f>Q637-K637</f>
        <v>4.7930237617413773</v>
      </c>
      <c r="W637" s="12">
        <f>Q637-N637</f>
        <v>3.3855943230060639</v>
      </c>
    </row>
    <row r="638" spans="1:23" thickBot="1" x14ac:dyDescent="0.25">
      <c r="A638" s="11"/>
      <c r="B638" s="9"/>
      <c r="C638" s="9"/>
      <c r="D638" s="7" t="s">
        <v>497</v>
      </c>
      <c r="E638" s="7" t="s">
        <v>0</v>
      </c>
      <c r="F638" s="9"/>
      <c r="G638" s="8">
        <v>5828</v>
      </c>
      <c r="H638" s="7">
        <f>G638/F637%</f>
        <v>56.461925983336563</v>
      </c>
      <c r="I638" s="9"/>
      <c r="J638" s="8">
        <v>3555</v>
      </c>
      <c r="K638" s="7">
        <f>J638/I637%</f>
        <v>52.651066350710906</v>
      </c>
      <c r="L638" s="9"/>
      <c r="M638" s="10">
        <f>G638+J638</f>
        <v>9383</v>
      </c>
      <c r="N638" s="7">
        <f>M638/L637%</f>
        <v>54.954902190465035</v>
      </c>
      <c r="O638" s="9"/>
      <c r="P638" s="8">
        <v>37981</v>
      </c>
      <c r="Q638" s="7">
        <f>P638/O637%</f>
        <v>51.51991969723688</v>
      </c>
      <c r="R638" s="9"/>
      <c r="S638" s="8">
        <f>M638+P638</f>
        <v>47364</v>
      </c>
      <c r="T638" s="7">
        <f>S638/R637%</f>
        <v>52.165868164546502</v>
      </c>
      <c r="U638" s="7">
        <f>Q638-H638</f>
        <v>-4.9420062860996836</v>
      </c>
      <c r="V638" s="7">
        <f>Q638-K638</f>
        <v>-1.1311466534740262</v>
      </c>
      <c r="W638" s="6">
        <f>Q638-N638</f>
        <v>-3.434982493228155</v>
      </c>
    </row>
    <row r="639" spans="1:23" ht="15" x14ac:dyDescent="0.2">
      <c r="A639" s="25" t="s">
        <v>496</v>
      </c>
      <c r="B639" s="24" t="s">
        <v>495</v>
      </c>
      <c r="C639" s="23">
        <v>2020</v>
      </c>
      <c r="D639" s="21" t="s">
        <v>494</v>
      </c>
      <c r="E639" s="21" t="s">
        <v>0</v>
      </c>
      <c r="F639" s="22">
        <v>20540</v>
      </c>
      <c r="G639" s="15">
        <v>11411</v>
      </c>
      <c r="H639" s="21">
        <f>G639/F639%</f>
        <v>55.555014605647514</v>
      </c>
      <c r="I639" s="22">
        <v>9724</v>
      </c>
      <c r="J639" s="15">
        <v>5188</v>
      </c>
      <c r="K639" s="21">
        <f>J639/I639%</f>
        <v>53.352529823118061</v>
      </c>
      <c r="L639" s="22">
        <f>F639+I639</f>
        <v>30264</v>
      </c>
      <c r="M639" s="15">
        <f>G639+J639</f>
        <v>16599</v>
      </c>
      <c r="N639" s="21">
        <f>M639/L639%</f>
        <v>54.847343378271219</v>
      </c>
      <c r="O639" s="22">
        <v>60392</v>
      </c>
      <c r="P639" s="15">
        <v>26347</v>
      </c>
      <c r="Q639" s="21">
        <f>P639/O639%</f>
        <v>43.626639289972182</v>
      </c>
      <c r="R639" s="22">
        <f>L639+O639</f>
        <v>90656</v>
      </c>
      <c r="S639" s="15">
        <f>M639+P639</f>
        <v>42946</v>
      </c>
      <c r="T639" s="21">
        <f>S639/R639%</f>
        <v>47.372484998235088</v>
      </c>
      <c r="U639" s="21">
        <f>Q639-H639</f>
        <v>-11.928375315675332</v>
      </c>
      <c r="V639" s="21">
        <f>Q639-K639</f>
        <v>-9.7258905331458791</v>
      </c>
      <c r="W639" s="20">
        <f>Q639-N639</f>
        <v>-11.220704088299037</v>
      </c>
    </row>
    <row r="640" spans="1:23" thickBot="1" x14ac:dyDescent="0.25">
      <c r="A640" s="18"/>
      <c r="B640" s="17"/>
      <c r="C640" s="19"/>
      <c r="D640" s="13" t="s">
        <v>493</v>
      </c>
      <c r="E640" s="13" t="s">
        <v>4</v>
      </c>
      <c r="F640" s="19"/>
      <c r="G640" s="10">
        <v>7064</v>
      </c>
      <c r="H640" s="13">
        <f>G640/F639%</f>
        <v>34.391431353456667</v>
      </c>
      <c r="I640" s="19"/>
      <c r="J640" s="10">
        <v>3274</v>
      </c>
      <c r="K640" s="13">
        <f>J640/I639%</f>
        <v>33.669271904566024</v>
      </c>
      <c r="L640" s="19"/>
      <c r="M640" s="10">
        <f>G640+J640</f>
        <v>10338</v>
      </c>
      <c r="N640" s="13">
        <f>M640/L639%</f>
        <v>34.159397303727204</v>
      </c>
      <c r="O640" s="19"/>
      <c r="P640" s="10">
        <v>26406</v>
      </c>
      <c r="Q640" s="13">
        <f>P640/O639%</f>
        <v>43.724334348920387</v>
      </c>
      <c r="R640" s="19"/>
      <c r="S640" s="10">
        <f>M640+P640</f>
        <v>36744</v>
      </c>
      <c r="T640" s="13">
        <f>S640/R639%</f>
        <v>40.531238969290506</v>
      </c>
      <c r="U640" s="13">
        <f>Q640-H640</f>
        <v>9.3329029954637193</v>
      </c>
      <c r="V640" s="13">
        <f>Q640-K640</f>
        <v>10.055062444354363</v>
      </c>
      <c r="W640" s="12">
        <f>Q640-N640</f>
        <v>9.564937045193183</v>
      </c>
    </row>
    <row r="641" spans="1:23" ht="15" x14ac:dyDescent="0.2">
      <c r="A641" s="18"/>
      <c r="B641" s="17"/>
      <c r="C641" s="16">
        <v>2016</v>
      </c>
      <c r="D641" s="13" t="s">
        <v>493</v>
      </c>
      <c r="E641" s="13" t="s">
        <v>2</v>
      </c>
      <c r="F641" s="14">
        <v>9809</v>
      </c>
      <c r="G641" s="10">
        <v>3011</v>
      </c>
      <c r="H641" s="13">
        <f>G641/F641%</f>
        <v>30.696299316953816</v>
      </c>
      <c r="I641" s="14">
        <v>6272</v>
      </c>
      <c r="J641" s="10">
        <v>1583</v>
      </c>
      <c r="K641" s="13">
        <f>J641/I641%</f>
        <v>25.239158163265305</v>
      </c>
      <c r="L641" s="14">
        <f>F641+I641</f>
        <v>16081</v>
      </c>
      <c r="M641" s="15">
        <f>G641+J641</f>
        <v>4594</v>
      </c>
      <c r="N641" s="13">
        <f>M641/L641%</f>
        <v>28.567875132143524</v>
      </c>
      <c r="O641" s="14">
        <v>61874</v>
      </c>
      <c r="P641" s="10">
        <v>18714</v>
      </c>
      <c r="Q641" s="13">
        <f>P641/O641%</f>
        <v>30.24533729838058</v>
      </c>
      <c r="R641" s="14">
        <f>L641+O641</f>
        <v>77955</v>
      </c>
      <c r="S641" s="10">
        <f>M641+P641</f>
        <v>23308</v>
      </c>
      <c r="T641" s="13">
        <f>S641/R641%</f>
        <v>29.899300878712079</v>
      </c>
      <c r="U641" s="13">
        <f>Q641-H641</f>
        <v>-0.45096201857323592</v>
      </c>
      <c r="V641" s="13">
        <f>Q641-K641</f>
        <v>5.0061791351152749</v>
      </c>
      <c r="W641" s="12">
        <f>Q641-N641</f>
        <v>1.6774621662370564</v>
      </c>
    </row>
    <row r="642" spans="1:23" thickBot="1" x14ac:dyDescent="0.25">
      <c r="A642" s="11"/>
      <c r="B642" s="9"/>
      <c r="C642" s="9"/>
      <c r="D642" s="7" t="s">
        <v>492</v>
      </c>
      <c r="E642" s="7" t="s">
        <v>0</v>
      </c>
      <c r="F642" s="9"/>
      <c r="G642" s="8">
        <v>5056</v>
      </c>
      <c r="H642" s="7">
        <f>G642/F641%</f>
        <v>51.544499949026402</v>
      </c>
      <c r="I642" s="9"/>
      <c r="J642" s="8">
        <v>3426</v>
      </c>
      <c r="K642" s="7">
        <f>J642/I641%</f>
        <v>54.623724489795919</v>
      </c>
      <c r="L642" s="9"/>
      <c r="M642" s="10">
        <f>G642+J642</f>
        <v>8482</v>
      </c>
      <c r="N642" s="7">
        <f>M642/L641%</f>
        <v>52.745476027610223</v>
      </c>
      <c r="O642" s="9"/>
      <c r="P642" s="8">
        <v>29876</v>
      </c>
      <c r="Q642" s="7">
        <f>P642/O641%</f>
        <v>48.28522481171413</v>
      </c>
      <c r="R642" s="9"/>
      <c r="S642" s="8">
        <f>M642+P642</f>
        <v>38358</v>
      </c>
      <c r="T642" s="7">
        <f>S642/R641%</f>
        <v>49.205310756205506</v>
      </c>
      <c r="U642" s="7">
        <f>Q642-H642</f>
        <v>-3.2592751373122724</v>
      </c>
      <c r="V642" s="7">
        <f>Q642-K642</f>
        <v>-6.3384996780817886</v>
      </c>
      <c r="W642" s="6">
        <f>Q642-N642</f>
        <v>-4.4602512158960934</v>
      </c>
    </row>
    <row r="643" spans="1:23" ht="15" x14ac:dyDescent="0.2">
      <c r="A643" s="25" t="s">
        <v>491</v>
      </c>
      <c r="B643" s="24" t="s">
        <v>490</v>
      </c>
      <c r="C643" s="23">
        <v>2020</v>
      </c>
      <c r="D643" s="21" t="s">
        <v>488</v>
      </c>
      <c r="E643" s="21" t="s">
        <v>0</v>
      </c>
      <c r="F643" s="22">
        <v>47103</v>
      </c>
      <c r="G643" s="15">
        <v>23794</v>
      </c>
      <c r="H643" s="21">
        <f>G643/F643%</f>
        <v>50.51482920408467</v>
      </c>
      <c r="I643" s="22">
        <v>10038</v>
      </c>
      <c r="J643" s="15">
        <v>5802</v>
      </c>
      <c r="K643" s="21">
        <f>J643/I643%</f>
        <v>57.800358637178725</v>
      </c>
      <c r="L643" s="22">
        <f>F643+I643</f>
        <v>57141</v>
      </c>
      <c r="M643" s="15">
        <f>G643+J643</f>
        <v>29596</v>
      </c>
      <c r="N643" s="21">
        <f>M643/L643%</f>
        <v>51.794683327208141</v>
      </c>
      <c r="O643" s="22">
        <v>62162</v>
      </c>
      <c r="P643" s="15">
        <v>25024</v>
      </c>
      <c r="Q643" s="21">
        <f>P643/O643%</f>
        <v>40.256105015926131</v>
      </c>
      <c r="R643" s="22">
        <f>L643+O643</f>
        <v>119303</v>
      </c>
      <c r="S643" s="15">
        <f>M643+P643</f>
        <v>54620</v>
      </c>
      <c r="T643" s="21">
        <f>S643/R643%</f>
        <v>45.782587193951535</v>
      </c>
      <c r="U643" s="21">
        <f>Q643-H643</f>
        <v>-10.258724188158538</v>
      </c>
      <c r="V643" s="21">
        <f>Q643-K643</f>
        <v>-17.544253621252594</v>
      </c>
      <c r="W643" s="20">
        <f>Q643-N643</f>
        <v>-11.538578311282009</v>
      </c>
    </row>
    <row r="644" spans="1:23" thickBot="1" x14ac:dyDescent="0.25">
      <c r="A644" s="18"/>
      <c r="B644" s="17"/>
      <c r="C644" s="19"/>
      <c r="D644" s="13" t="s">
        <v>489</v>
      </c>
      <c r="E644" s="13" t="s">
        <v>4</v>
      </c>
      <c r="F644" s="19"/>
      <c r="G644" s="10">
        <v>20717</v>
      </c>
      <c r="H644" s="13">
        <f>G644/F643%</f>
        <v>43.982336581534085</v>
      </c>
      <c r="I644" s="19"/>
      <c r="J644" s="10">
        <v>3548</v>
      </c>
      <c r="K644" s="13">
        <f>J644/I643%</f>
        <v>35.345686391711496</v>
      </c>
      <c r="L644" s="19"/>
      <c r="M644" s="10">
        <f>G644+J644</f>
        <v>24265</v>
      </c>
      <c r="N644" s="13">
        <f>M644/L643%</f>
        <v>42.465130116728794</v>
      </c>
      <c r="O644" s="19"/>
      <c r="P644" s="10">
        <v>32979</v>
      </c>
      <c r="Q644" s="13">
        <f>P644/O643%</f>
        <v>53.053312312988645</v>
      </c>
      <c r="R644" s="19"/>
      <c r="S644" s="10">
        <f>M644+P644</f>
        <v>57244</v>
      </c>
      <c r="T644" s="13">
        <f>S644/R643%</f>
        <v>47.982028951493255</v>
      </c>
      <c r="U644" s="13">
        <f>Q644-H644</f>
        <v>9.0709757314545598</v>
      </c>
      <c r="V644" s="13">
        <f>Q644-K644</f>
        <v>17.707625921277149</v>
      </c>
      <c r="W644" s="12">
        <f>Q644-N644</f>
        <v>10.588182196259851</v>
      </c>
    </row>
    <row r="645" spans="1:23" ht="15" x14ac:dyDescent="0.2">
      <c r="A645" s="18"/>
      <c r="B645" s="17"/>
      <c r="C645" s="16">
        <v>2016</v>
      </c>
      <c r="D645" s="13" t="s">
        <v>489</v>
      </c>
      <c r="E645" s="13" t="s">
        <v>2</v>
      </c>
      <c r="F645" s="14">
        <v>19072</v>
      </c>
      <c r="G645" s="10">
        <v>8588</v>
      </c>
      <c r="H645" s="13">
        <f>G645/F645%</f>
        <v>45.029362416107382</v>
      </c>
      <c r="I645" s="14">
        <v>7851</v>
      </c>
      <c r="J645" s="10">
        <v>2391</v>
      </c>
      <c r="K645" s="13">
        <f>J645/I645%</f>
        <v>30.454719144058078</v>
      </c>
      <c r="L645" s="14">
        <f>F645+I645</f>
        <v>26923</v>
      </c>
      <c r="M645" s="15">
        <f>G645+J645</f>
        <v>10979</v>
      </c>
      <c r="N645" s="13">
        <f>M645/L645%</f>
        <v>40.779259369312484</v>
      </c>
      <c r="O645" s="14">
        <v>80928</v>
      </c>
      <c r="P645" s="10">
        <v>40180</v>
      </c>
      <c r="Q645" s="13">
        <f>P645/O645%</f>
        <v>49.649070778964017</v>
      </c>
      <c r="R645" s="14">
        <f>L645+O645</f>
        <v>107851</v>
      </c>
      <c r="S645" s="10">
        <f>M645+P645</f>
        <v>51159</v>
      </c>
      <c r="T645" s="13">
        <f>S645/R645%</f>
        <v>47.434887020055449</v>
      </c>
      <c r="U645" s="13">
        <f>Q645-H645</f>
        <v>4.6197083628566347</v>
      </c>
      <c r="V645" s="13">
        <f>Q645-K645</f>
        <v>19.194351634905939</v>
      </c>
      <c r="W645" s="12">
        <f>Q645-N645</f>
        <v>8.8698114096515326</v>
      </c>
    </row>
    <row r="646" spans="1:23" thickBot="1" x14ac:dyDescent="0.25">
      <c r="A646" s="11"/>
      <c r="B646" s="9"/>
      <c r="C646" s="9"/>
      <c r="D646" s="7" t="s">
        <v>488</v>
      </c>
      <c r="E646" s="7" t="s">
        <v>0</v>
      </c>
      <c r="F646" s="9"/>
      <c r="G646" s="8">
        <v>9178</v>
      </c>
      <c r="H646" s="7">
        <f>G646/F645%</f>
        <v>48.122902684563762</v>
      </c>
      <c r="I646" s="9"/>
      <c r="J646" s="8">
        <v>4469</v>
      </c>
      <c r="K646" s="7">
        <f>J646/I645%</f>
        <v>56.922685008279196</v>
      </c>
      <c r="L646" s="9"/>
      <c r="M646" s="10">
        <f>G646+J646</f>
        <v>13647</v>
      </c>
      <c r="N646" s="7">
        <f>M646/L645%</f>
        <v>50.689001968577053</v>
      </c>
      <c r="O646" s="9"/>
      <c r="P646" s="8">
        <v>34145</v>
      </c>
      <c r="Q646" s="7">
        <f>P646/O645%</f>
        <v>42.19182483194939</v>
      </c>
      <c r="R646" s="9"/>
      <c r="S646" s="8">
        <f>M646+P646</f>
        <v>47792</v>
      </c>
      <c r="T646" s="7">
        <f>S646/R645%</f>
        <v>44.312987362194136</v>
      </c>
      <c r="U646" s="7">
        <f>Q646-H646</f>
        <v>-5.9310778526143721</v>
      </c>
      <c r="V646" s="7">
        <f>Q646-K646</f>
        <v>-14.730860176329806</v>
      </c>
      <c r="W646" s="6">
        <f>Q646-N646</f>
        <v>-8.4971771366276627</v>
      </c>
    </row>
    <row r="647" spans="1:23" ht="15" x14ac:dyDescent="0.2">
      <c r="A647" s="25" t="s">
        <v>487</v>
      </c>
      <c r="B647" s="24" t="s">
        <v>486</v>
      </c>
      <c r="C647" s="23">
        <v>2020</v>
      </c>
      <c r="D647" s="21" t="s">
        <v>484</v>
      </c>
      <c r="E647" s="21" t="s">
        <v>0</v>
      </c>
      <c r="F647" s="22">
        <v>38129</v>
      </c>
      <c r="G647" s="15">
        <v>19635</v>
      </c>
      <c r="H647" s="21">
        <f>G647/F647%</f>
        <v>51.496236460436933</v>
      </c>
      <c r="I647" s="22">
        <v>6339</v>
      </c>
      <c r="J647" s="15">
        <v>3855</v>
      </c>
      <c r="K647" s="21">
        <f>J647/I647%</f>
        <v>60.814008518693797</v>
      </c>
      <c r="L647" s="22">
        <f>F647+I647</f>
        <v>44468</v>
      </c>
      <c r="M647" s="15">
        <f>G647+J647</f>
        <v>23490</v>
      </c>
      <c r="N647" s="21">
        <f>M647/L647%</f>
        <v>52.824503013402897</v>
      </c>
      <c r="O647" s="22">
        <v>47602</v>
      </c>
      <c r="P647" s="15">
        <v>21068</v>
      </c>
      <c r="Q647" s="21">
        <f>P647/O647%</f>
        <v>44.258644594764931</v>
      </c>
      <c r="R647" s="22">
        <f>L647+O647</f>
        <v>92070</v>
      </c>
      <c r="S647" s="15">
        <f>M647+P647</f>
        <v>44558</v>
      </c>
      <c r="T647" s="21">
        <f>S647/R647%</f>
        <v>48.395785815140648</v>
      </c>
      <c r="U647" s="21">
        <f>Q647-H647</f>
        <v>-7.2375918656720017</v>
      </c>
      <c r="V647" s="21">
        <f>Q647-K647</f>
        <v>-16.555363923928866</v>
      </c>
      <c r="W647" s="20">
        <f>Q647-N647</f>
        <v>-8.5658584186379656</v>
      </c>
    </row>
    <row r="648" spans="1:23" thickBot="1" x14ac:dyDescent="0.25">
      <c r="A648" s="18"/>
      <c r="B648" s="17"/>
      <c r="C648" s="19"/>
      <c r="D648" s="13" t="s">
        <v>485</v>
      </c>
      <c r="E648" s="13" t="s">
        <v>4</v>
      </c>
      <c r="F648" s="19"/>
      <c r="G648" s="10">
        <v>17925</v>
      </c>
      <c r="H648" s="13">
        <f>G648/F647%</f>
        <v>47.011461092606673</v>
      </c>
      <c r="I648" s="19"/>
      <c r="J648" s="10">
        <v>2355</v>
      </c>
      <c r="K648" s="13">
        <f>J648/I647%</f>
        <v>37.150970184571698</v>
      </c>
      <c r="L648" s="19"/>
      <c r="M648" s="10">
        <f>G648+J648</f>
        <v>20280</v>
      </c>
      <c r="N648" s="13">
        <f>M648/L647%</f>
        <v>45.605828910677339</v>
      </c>
      <c r="O648" s="19"/>
      <c r="P648" s="10">
        <v>25815</v>
      </c>
      <c r="Q648" s="13">
        <f>P648/O647%</f>
        <v>54.230914667450946</v>
      </c>
      <c r="R648" s="19"/>
      <c r="S648" s="10">
        <f>M648+P648</f>
        <v>46095</v>
      </c>
      <c r="T648" s="13">
        <f>S648/R647%</f>
        <v>50.065167807103286</v>
      </c>
      <c r="U648" s="13">
        <f>Q648-H648</f>
        <v>7.2194535748442732</v>
      </c>
      <c r="V648" s="13">
        <f>Q648-K648</f>
        <v>17.079944482879249</v>
      </c>
      <c r="W648" s="12">
        <f>Q648-N648</f>
        <v>8.6250857567736077</v>
      </c>
    </row>
    <row r="649" spans="1:23" ht="15" x14ac:dyDescent="0.2">
      <c r="A649" s="18"/>
      <c r="B649" s="17"/>
      <c r="C649" s="16">
        <v>2016</v>
      </c>
      <c r="D649" s="13" t="s">
        <v>485</v>
      </c>
      <c r="E649" s="13" t="s">
        <v>2</v>
      </c>
      <c r="F649" s="14">
        <v>15321</v>
      </c>
      <c r="G649" s="10">
        <v>7464</v>
      </c>
      <c r="H649" s="13">
        <f>G649/F649%</f>
        <v>48.717446641864107</v>
      </c>
      <c r="I649" s="14">
        <v>5395</v>
      </c>
      <c r="J649" s="10">
        <v>1649</v>
      </c>
      <c r="K649" s="13">
        <f>J649/I649%</f>
        <v>30.565338276181649</v>
      </c>
      <c r="L649" s="14">
        <f>F649+I649</f>
        <v>20716</v>
      </c>
      <c r="M649" s="15">
        <f>G649+J649</f>
        <v>9113</v>
      </c>
      <c r="N649" s="13">
        <f>M649/L649%</f>
        <v>43.990152539100215</v>
      </c>
      <c r="O649" s="14">
        <v>62110</v>
      </c>
      <c r="P649" s="10">
        <v>32228</v>
      </c>
      <c r="Q649" s="13">
        <f>P649/O649%</f>
        <v>51.888584768958296</v>
      </c>
      <c r="R649" s="14">
        <f>L649+O649</f>
        <v>82826</v>
      </c>
      <c r="S649" s="10">
        <f>M649+P649</f>
        <v>41341</v>
      </c>
      <c r="T649" s="13">
        <f>S649/R649%</f>
        <v>49.913070774877454</v>
      </c>
      <c r="U649" s="13">
        <f>Q649-H649</f>
        <v>3.1711381270941885</v>
      </c>
      <c r="V649" s="13">
        <f>Q649-K649</f>
        <v>21.323246492776647</v>
      </c>
      <c r="W649" s="12">
        <f>Q649-N649</f>
        <v>7.8984322298580807</v>
      </c>
    </row>
    <row r="650" spans="1:23" thickBot="1" x14ac:dyDescent="0.25">
      <c r="A650" s="11"/>
      <c r="B650" s="9"/>
      <c r="C650" s="9"/>
      <c r="D650" s="7" t="s">
        <v>484</v>
      </c>
      <c r="E650" s="7" t="s">
        <v>0</v>
      </c>
      <c r="F650" s="9"/>
      <c r="G650" s="8">
        <v>6937</v>
      </c>
      <c r="H650" s="7">
        <f>G650/F649%</f>
        <v>45.277723386201941</v>
      </c>
      <c r="I650" s="9"/>
      <c r="J650" s="8">
        <v>3264</v>
      </c>
      <c r="K650" s="7">
        <f>J650/I649%</f>
        <v>60.500463392029651</v>
      </c>
      <c r="L650" s="9"/>
      <c r="M650" s="10">
        <f>G650+J650</f>
        <v>10201</v>
      </c>
      <c r="N650" s="7">
        <f>M650/L649%</f>
        <v>49.242131685653604</v>
      </c>
      <c r="O650" s="9"/>
      <c r="P650" s="8">
        <v>26273</v>
      </c>
      <c r="Q650" s="7">
        <f>P650/O649%</f>
        <v>42.300756721944936</v>
      </c>
      <c r="R650" s="9"/>
      <c r="S650" s="8">
        <f>M650+P650</f>
        <v>36474</v>
      </c>
      <c r="T650" s="7">
        <f>S650/R649%</f>
        <v>44.036896626663129</v>
      </c>
      <c r="U650" s="7">
        <f>Q650-H650</f>
        <v>-2.9769666642570058</v>
      </c>
      <c r="V650" s="7">
        <f>Q650-K650</f>
        <v>-18.199706670084716</v>
      </c>
      <c r="W650" s="6">
        <f>Q650-N650</f>
        <v>-6.9413749637086681</v>
      </c>
    </row>
    <row r="651" spans="1:23" ht="15" x14ac:dyDescent="0.2">
      <c r="A651" s="25" t="s">
        <v>483</v>
      </c>
      <c r="B651" s="24" t="s">
        <v>482</v>
      </c>
      <c r="C651" s="23">
        <v>2020</v>
      </c>
      <c r="D651" s="21" t="s">
        <v>481</v>
      </c>
      <c r="E651" s="21" t="s">
        <v>0</v>
      </c>
      <c r="F651" s="22">
        <v>22747</v>
      </c>
      <c r="G651" s="15">
        <v>12162</v>
      </c>
      <c r="H651" s="21">
        <f>G651/F651%</f>
        <v>53.466391172462302</v>
      </c>
      <c r="I651" s="22">
        <v>5794</v>
      </c>
      <c r="J651" s="15">
        <v>3436</v>
      </c>
      <c r="K651" s="21">
        <f>J651/I651%</f>
        <v>59.302726958923024</v>
      </c>
      <c r="L651" s="22">
        <f>F651+I651</f>
        <v>28541</v>
      </c>
      <c r="M651" s="15">
        <f>G651+J651</f>
        <v>15598</v>
      </c>
      <c r="N651" s="21">
        <f>M651/L651%</f>
        <v>54.651203531761318</v>
      </c>
      <c r="O651" s="22">
        <v>48794</v>
      </c>
      <c r="P651" s="15">
        <v>21868</v>
      </c>
      <c r="Q651" s="21">
        <f>P651/O651%</f>
        <v>44.816985694962497</v>
      </c>
      <c r="R651" s="22">
        <f>L651+O651</f>
        <v>77335</v>
      </c>
      <c r="S651" s="15">
        <f>M651+P651</f>
        <v>37466</v>
      </c>
      <c r="T651" s="21">
        <f>S651/R651%</f>
        <v>48.446369690308394</v>
      </c>
      <c r="U651" s="21">
        <f>Q651-H651</f>
        <v>-8.6494054774998048</v>
      </c>
      <c r="V651" s="21">
        <f>Q651-K651</f>
        <v>-14.485741263960527</v>
      </c>
      <c r="W651" s="20">
        <f>Q651-N651</f>
        <v>-9.8342178367988211</v>
      </c>
    </row>
    <row r="652" spans="1:23" thickBot="1" x14ac:dyDescent="0.25">
      <c r="A652" s="18"/>
      <c r="B652" s="17"/>
      <c r="C652" s="19"/>
      <c r="D652" s="13" t="s">
        <v>480</v>
      </c>
      <c r="E652" s="13" t="s">
        <v>4</v>
      </c>
      <c r="F652" s="19"/>
      <c r="G652" s="10">
        <v>10106</v>
      </c>
      <c r="H652" s="13">
        <f>G652/F651%</f>
        <v>44.427836637798393</v>
      </c>
      <c r="I652" s="19"/>
      <c r="J652" s="10">
        <v>2188</v>
      </c>
      <c r="K652" s="13">
        <f>J652/I651%</f>
        <v>37.76320331377287</v>
      </c>
      <c r="L652" s="19"/>
      <c r="M652" s="10">
        <f>G652+J652</f>
        <v>12294</v>
      </c>
      <c r="N652" s="13">
        <f>M652/L651%</f>
        <v>43.0748747415998</v>
      </c>
      <c r="O652" s="19"/>
      <c r="P652" s="10">
        <v>25781</v>
      </c>
      <c r="Q652" s="13">
        <f>P652/O651%</f>
        <v>52.836414313235231</v>
      </c>
      <c r="R652" s="19"/>
      <c r="S652" s="10">
        <f>M652+P652</f>
        <v>38075</v>
      </c>
      <c r="T652" s="13">
        <f>S652/R651%</f>
        <v>49.233852718691409</v>
      </c>
      <c r="U652" s="13">
        <f>Q652-H652</f>
        <v>8.4085776754368382</v>
      </c>
      <c r="V652" s="13">
        <f>Q652-K652</f>
        <v>15.073210999462361</v>
      </c>
      <c r="W652" s="12">
        <f>Q652-N652</f>
        <v>9.7615395716354314</v>
      </c>
    </row>
    <row r="653" spans="1:23" ht="15" x14ac:dyDescent="0.2">
      <c r="A653" s="18"/>
      <c r="B653" s="17"/>
      <c r="C653" s="16">
        <v>2016</v>
      </c>
      <c r="D653" s="13" t="s">
        <v>480</v>
      </c>
      <c r="E653" s="13" t="s">
        <v>2</v>
      </c>
      <c r="F653" s="14">
        <v>7744</v>
      </c>
      <c r="G653" s="10">
        <v>4253</v>
      </c>
      <c r="H653" s="13">
        <f>G653/F653%</f>
        <v>54.919938016528924</v>
      </c>
      <c r="I653" s="14">
        <v>4173</v>
      </c>
      <c r="J653" s="10">
        <v>1883</v>
      </c>
      <c r="K653" s="13">
        <f>J653/I653%</f>
        <v>45.123412413132044</v>
      </c>
      <c r="L653" s="14">
        <f>F653+I653</f>
        <v>11917</v>
      </c>
      <c r="M653" s="15">
        <f>G653+J653</f>
        <v>6136</v>
      </c>
      <c r="N653" s="13">
        <f>M653/L653%</f>
        <v>51.489468826046824</v>
      </c>
      <c r="O653" s="14">
        <v>50560</v>
      </c>
      <c r="P653" s="10">
        <v>27659</v>
      </c>
      <c r="Q653" s="13">
        <f>P653/O653%</f>
        <v>54.705300632911388</v>
      </c>
      <c r="R653" s="14">
        <f>L653+O653</f>
        <v>62477</v>
      </c>
      <c r="S653" s="10">
        <f>M653+P653</f>
        <v>33795</v>
      </c>
      <c r="T653" s="13">
        <f>S653/R653%</f>
        <v>54.091905821342259</v>
      </c>
      <c r="U653" s="13">
        <f>Q653-H653</f>
        <v>-0.2146373836175357</v>
      </c>
      <c r="V653" s="13">
        <f>Q653-K653</f>
        <v>9.5818882197793442</v>
      </c>
      <c r="W653" s="12">
        <f>Q653-N653</f>
        <v>3.2158318068645642</v>
      </c>
    </row>
    <row r="654" spans="1:23" thickBot="1" x14ac:dyDescent="0.25">
      <c r="A654" s="11"/>
      <c r="B654" s="9"/>
      <c r="C654" s="9"/>
      <c r="D654" s="7" t="s">
        <v>479</v>
      </c>
      <c r="E654" s="7" t="s">
        <v>0</v>
      </c>
      <c r="F654" s="9"/>
      <c r="G654" s="8">
        <v>3376</v>
      </c>
      <c r="H654" s="7">
        <f>G654/F653%</f>
        <v>43.595041322314053</v>
      </c>
      <c r="I654" s="9"/>
      <c r="J654" s="8">
        <v>2198</v>
      </c>
      <c r="K654" s="7">
        <f>J654/I653%</f>
        <v>52.671938653247068</v>
      </c>
      <c r="L654" s="9"/>
      <c r="M654" s="10">
        <f>G654+J654</f>
        <v>5574</v>
      </c>
      <c r="N654" s="7">
        <f>M654/L653%</f>
        <v>46.773516824704203</v>
      </c>
      <c r="O654" s="9"/>
      <c r="P654" s="8">
        <v>21965</v>
      </c>
      <c r="Q654" s="7">
        <f>P654/O653%</f>
        <v>43.443433544303794</v>
      </c>
      <c r="R654" s="9"/>
      <c r="S654" s="8">
        <f>M654+P654</f>
        <v>27539</v>
      </c>
      <c r="T654" s="7">
        <f>S654/R653%</f>
        <v>44.078620932503163</v>
      </c>
      <c r="U654" s="7">
        <f>Q654-H654</f>
        <v>-0.15160777801025915</v>
      </c>
      <c r="V654" s="7">
        <f>Q654-K654</f>
        <v>-9.2285051089432741</v>
      </c>
      <c r="W654" s="6">
        <f>Q654-N654</f>
        <v>-3.3300832804004088</v>
      </c>
    </row>
    <row r="655" spans="1:23" ht="15" x14ac:dyDescent="0.2">
      <c r="A655" s="25" t="s">
        <v>478</v>
      </c>
      <c r="B655" s="24" t="s">
        <v>477</v>
      </c>
      <c r="C655" s="23">
        <v>2020</v>
      </c>
      <c r="D655" s="21" t="s">
        <v>474</v>
      </c>
      <c r="E655" s="21" t="s">
        <v>0</v>
      </c>
      <c r="F655" s="22">
        <v>19616</v>
      </c>
      <c r="G655" s="15">
        <v>12828</v>
      </c>
      <c r="H655" s="21">
        <f>G655/F655%</f>
        <v>65.395595432300169</v>
      </c>
      <c r="I655" s="22">
        <v>8099</v>
      </c>
      <c r="J655" s="15">
        <v>5041</v>
      </c>
      <c r="K655" s="21">
        <f>J655/I655%</f>
        <v>62.242252129892584</v>
      </c>
      <c r="L655" s="22">
        <f>F655+I655</f>
        <v>27715</v>
      </c>
      <c r="M655" s="15">
        <f>G655+J655</f>
        <v>17869</v>
      </c>
      <c r="N655" s="21">
        <f>M655/L655%</f>
        <v>64.474111491971868</v>
      </c>
      <c r="O655" s="22">
        <v>48942</v>
      </c>
      <c r="P655" s="15">
        <v>27328</v>
      </c>
      <c r="Q655" s="21">
        <f>P655/O655%</f>
        <v>55.837521964774631</v>
      </c>
      <c r="R655" s="22">
        <f>L655+O655</f>
        <v>76657</v>
      </c>
      <c r="S655" s="15">
        <f>M655+P655</f>
        <v>45197</v>
      </c>
      <c r="T655" s="21">
        <f>S655/R655%</f>
        <v>58.960042788003697</v>
      </c>
      <c r="U655" s="21">
        <f>Q655-H655</f>
        <v>-9.5580734675255385</v>
      </c>
      <c r="V655" s="21">
        <f>Q655-K655</f>
        <v>-6.4047301651179538</v>
      </c>
      <c r="W655" s="20">
        <f>Q655-N655</f>
        <v>-8.6365895271972377</v>
      </c>
    </row>
    <row r="656" spans="1:23" thickBot="1" x14ac:dyDescent="0.25">
      <c r="A656" s="18"/>
      <c r="B656" s="17"/>
      <c r="C656" s="19"/>
      <c r="D656" s="13" t="s">
        <v>476</v>
      </c>
      <c r="E656" s="13" t="s">
        <v>4</v>
      </c>
      <c r="F656" s="19"/>
      <c r="G656" s="10">
        <v>6577</v>
      </c>
      <c r="H656" s="13">
        <f>G656/F655%</f>
        <v>33.528752039151712</v>
      </c>
      <c r="I656" s="19"/>
      <c r="J656" s="10">
        <v>2888</v>
      </c>
      <c r="K656" s="13">
        <f>J656/I655%</f>
        <v>35.658723299172742</v>
      </c>
      <c r="L656" s="19"/>
      <c r="M656" s="10">
        <f>G656+J656</f>
        <v>9465</v>
      </c>
      <c r="N656" s="13">
        <f>M656/L655%</f>
        <v>34.151181670575504</v>
      </c>
      <c r="O656" s="19"/>
      <c r="P656" s="10">
        <v>21039</v>
      </c>
      <c r="Q656" s="13">
        <f>P656/O655%</f>
        <v>42.987617996812553</v>
      </c>
      <c r="R656" s="19"/>
      <c r="S656" s="10">
        <f>M656+P656</f>
        <v>30504</v>
      </c>
      <c r="T656" s="13">
        <f>S656/R655%</f>
        <v>39.792843445477907</v>
      </c>
      <c r="U656" s="13">
        <f>Q656-H656</f>
        <v>9.4588659576608407</v>
      </c>
      <c r="V656" s="13">
        <f>Q656-K656</f>
        <v>7.3288946976398108</v>
      </c>
      <c r="W656" s="12">
        <f>Q656-N656</f>
        <v>8.8364363262370489</v>
      </c>
    </row>
    <row r="657" spans="1:23" ht="15" x14ac:dyDescent="0.2">
      <c r="A657" s="18"/>
      <c r="B657" s="17"/>
      <c r="C657" s="16">
        <v>2016</v>
      </c>
      <c r="D657" s="13" t="s">
        <v>475</v>
      </c>
      <c r="E657" s="13" t="s">
        <v>2</v>
      </c>
      <c r="F657" s="14">
        <v>6675</v>
      </c>
      <c r="G657" s="10">
        <v>2196</v>
      </c>
      <c r="H657" s="13">
        <f>G657/F657%</f>
        <v>32.898876404494381</v>
      </c>
      <c r="I657" s="14">
        <v>4555</v>
      </c>
      <c r="J657" s="10">
        <v>1421</v>
      </c>
      <c r="K657" s="13">
        <f>J657/I657%</f>
        <v>31.196487376509332</v>
      </c>
      <c r="L657" s="14">
        <f>F657+I657</f>
        <v>11230</v>
      </c>
      <c r="M657" s="15">
        <f>G657+J657</f>
        <v>3617</v>
      </c>
      <c r="N657" s="13">
        <f>M657/L657%</f>
        <v>32.208370436331258</v>
      </c>
      <c r="O657" s="14">
        <v>49403</v>
      </c>
      <c r="P657" s="10">
        <v>16617</v>
      </c>
      <c r="Q657" s="13">
        <f>P657/O657%</f>
        <v>33.635609173531975</v>
      </c>
      <c r="R657" s="14">
        <f>L657+O657</f>
        <v>60633</v>
      </c>
      <c r="S657" s="10">
        <f>M657+P657</f>
        <v>20234</v>
      </c>
      <c r="T657" s="13">
        <f>S657/R657%</f>
        <v>33.371266472053172</v>
      </c>
      <c r="U657" s="13">
        <f>Q657-H657</f>
        <v>0.73673276903759444</v>
      </c>
      <c r="V657" s="13">
        <f>Q657-K657</f>
        <v>2.4391217970226435</v>
      </c>
      <c r="W657" s="12">
        <f>Q657-N657</f>
        <v>1.4272387372007174</v>
      </c>
    </row>
    <row r="658" spans="1:23" thickBot="1" x14ac:dyDescent="0.25">
      <c r="A658" s="11"/>
      <c r="B658" s="9"/>
      <c r="C658" s="9"/>
      <c r="D658" s="7" t="s">
        <v>474</v>
      </c>
      <c r="E658" s="7" t="s">
        <v>0</v>
      </c>
      <c r="F658" s="9"/>
      <c r="G658" s="8">
        <v>3297</v>
      </c>
      <c r="H658" s="7">
        <f>G658/F657%</f>
        <v>49.393258426966291</v>
      </c>
      <c r="I658" s="9"/>
      <c r="J658" s="8">
        <v>2261</v>
      </c>
      <c r="K658" s="7">
        <f>J658/I657%</f>
        <v>49.637760702524702</v>
      </c>
      <c r="L658" s="9"/>
      <c r="M658" s="10">
        <f>G658+J658</f>
        <v>5558</v>
      </c>
      <c r="N658" s="7">
        <f>M658/L657%</f>
        <v>49.492430988423862</v>
      </c>
      <c r="O658" s="9"/>
      <c r="P658" s="8">
        <v>22914</v>
      </c>
      <c r="Q658" s="7">
        <f>P658/O657%</f>
        <v>46.381798676193753</v>
      </c>
      <c r="R658" s="9"/>
      <c r="S658" s="8">
        <f>M658+P658</f>
        <v>28472</v>
      </c>
      <c r="T658" s="7">
        <f>S658/R657%</f>
        <v>46.957927201358991</v>
      </c>
      <c r="U658" s="7">
        <f>Q658-H658</f>
        <v>-3.0114597507725378</v>
      </c>
      <c r="V658" s="7">
        <f>Q658-K658</f>
        <v>-3.2559620263309483</v>
      </c>
      <c r="W658" s="6">
        <f>Q658-N658</f>
        <v>-3.1106323122301092</v>
      </c>
    </row>
    <row r="659" spans="1:23" ht="15" x14ac:dyDescent="0.2">
      <c r="A659" s="25" t="s">
        <v>473</v>
      </c>
      <c r="B659" s="24" t="s">
        <v>472</v>
      </c>
      <c r="C659" s="23">
        <v>2020</v>
      </c>
      <c r="D659" s="21" t="s">
        <v>470</v>
      </c>
      <c r="E659" s="21" t="s">
        <v>0</v>
      </c>
      <c r="F659" s="22">
        <v>48332</v>
      </c>
      <c r="G659" s="15">
        <v>23757</v>
      </c>
      <c r="H659" s="21">
        <f>G659/F659%</f>
        <v>49.153769759165769</v>
      </c>
      <c r="I659" s="22">
        <v>9071</v>
      </c>
      <c r="J659" s="15">
        <v>4550</v>
      </c>
      <c r="K659" s="21">
        <f>J659/I659%</f>
        <v>50.159850071656933</v>
      </c>
      <c r="L659" s="22">
        <f>F659+I659</f>
        <v>57403</v>
      </c>
      <c r="M659" s="15">
        <f>G659+J659</f>
        <v>28307</v>
      </c>
      <c r="N659" s="21">
        <f>M659/L659%</f>
        <v>49.312753688831599</v>
      </c>
      <c r="O659" s="22">
        <v>70617</v>
      </c>
      <c r="P659" s="15">
        <v>27565</v>
      </c>
      <c r="Q659" s="21">
        <f>P659/O659%</f>
        <v>39.03451010379937</v>
      </c>
      <c r="R659" s="22">
        <f>L659+O659</f>
        <v>128020</v>
      </c>
      <c r="S659" s="15">
        <f>M659+P659</f>
        <v>55872</v>
      </c>
      <c r="T659" s="21">
        <f>S659/R659%</f>
        <v>43.643180753007343</v>
      </c>
      <c r="U659" s="21">
        <f>Q659-H659</f>
        <v>-10.119259655366399</v>
      </c>
      <c r="V659" s="21">
        <f>Q659-K659</f>
        <v>-11.125339967857563</v>
      </c>
      <c r="W659" s="20">
        <f>Q659-N659</f>
        <v>-10.278243585032229</v>
      </c>
    </row>
    <row r="660" spans="1:23" thickBot="1" x14ac:dyDescent="0.25">
      <c r="A660" s="18"/>
      <c r="B660" s="17"/>
      <c r="C660" s="19"/>
      <c r="D660" s="13" t="s">
        <v>471</v>
      </c>
      <c r="E660" s="13" t="s">
        <v>4</v>
      </c>
      <c r="F660" s="19"/>
      <c r="G660" s="10">
        <v>22787</v>
      </c>
      <c r="H660" s="13">
        <f>G660/F659%</f>
        <v>47.146817843250851</v>
      </c>
      <c r="I660" s="19"/>
      <c r="J660" s="10">
        <v>3923</v>
      </c>
      <c r="K660" s="13">
        <f>J660/I659%</f>
        <v>43.247712490353877</v>
      </c>
      <c r="L660" s="19"/>
      <c r="M660" s="10">
        <f>G660+J660</f>
        <v>26710</v>
      </c>
      <c r="N660" s="13">
        <f>M660/L659%</f>
        <v>46.530669128791182</v>
      </c>
      <c r="O660" s="19"/>
      <c r="P660" s="10">
        <v>39891</v>
      </c>
      <c r="Q660" s="13">
        <f>P660/O659%</f>
        <v>56.489230638514812</v>
      </c>
      <c r="R660" s="19"/>
      <c r="S660" s="10">
        <f>M660+P660</f>
        <v>66601</v>
      </c>
      <c r="T660" s="13">
        <f>S660/R659%</f>
        <v>52.023902515231995</v>
      </c>
      <c r="U660" s="13">
        <f>Q660-H660</f>
        <v>9.3424127952639608</v>
      </c>
      <c r="V660" s="13">
        <f>Q660-K660</f>
        <v>13.241518148160935</v>
      </c>
      <c r="W660" s="12">
        <f>Q660-N660</f>
        <v>9.95856150972363</v>
      </c>
    </row>
    <row r="661" spans="1:23" ht="15" x14ac:dyDescent="0.2">
      <c r="A661" s="18"/>
      <c r="B661" s="17"/>
      <c r="C661" s="16">
        <v>2016</v>
      </c>
      <c r="D661" s="13" t="s">
        <v>471</v>
      </c>
      <c r="E661" s="13" t="s">
        <v>2</v>
      </c>
      <c r="F661" s="14">
        <v>19631</v>
      </c>
      <c r="G661" s="10">
        <v>6720</v>
      </c>
      <c r="H661" s="13">
        <f>G661/F661%</f>
        <v>34.231572512862307</v>
      </c>
      <c r="I661" s="14">
        <v>7485</v>
      </c>
      <c r="J661" s="10">
        <v>2349</v>
      </c>
      <c r="K661" s="13">
        <f>J661/I661%</f>
        <v>31.382765531062127</v>
      </c>
      <c r="L661" s="14">
        <f>F661+I661</f>
        <v>27116</v>
      </c>
      <c r="M661" s="15">
        <f>G661+J661</f>
        <v>9069</v>
      </c>
      <c r="N661" s="13">
        <f>M661/L661%</f>
        <v>33.445198406844668</v>
      </c>
      <c r="O661" s="14">
        <v>79896</v>
      </c>
      <c r="P661" s="10">
        <v>32112</v>
      </c>
      <c r="Q661" s="13">
        <f>P661/O661%</f>
        <v>40.19224992490237</v>
      </c>
      <c r="R661" s="14">
        <f>L661+O661</f>
        <v>107012</v>
      </c>
      <c r="S661" s="10">
        <f>M661+P661</f>
        <v>41181</v>
      </c>
      <c r="T661" s="13">
        <f>S661/R661%</f>
        <v>38.482600082233773</v>
      </c>
      <c r="U661" s="13">
        <f>Q661-H661</f>
        <v>5.960677412040063</v>
      </c>
      <c r="V661" s="13">
        <f>Q661-K661</f>
        <v>8.8094843938402434</v>
      </c>
      <c r="W661" s="12">
        <f>Q661-N661</f>
        <v>6.7470515180577024</v>
      </c>
    </row>
    <row r="662" spans="1:23" thickBot="1" x14ac:dyDescent="0.25">
      <c r="A662" s="11"/>
      <c r="B662" s="9"/>
      <c r="C662" s="9"/>
      <c r="D662" s="7" t="s">
        <v>470</v>
      </c>
      <c r="E662" s="7" t="s">
        <v>0</v>
      </c>
      <c r="F662" s="9"/>
      <c r="G662" s="8">
        <v>8131</v>
      </c>
      <c r="H662" s="7">
        <f>G662/F661%</f>
        <v>41.41918394376242</v>
      </c>
      <c r="I662" s="9"/>
      <c r="J662" s="8">
        <v>3660</v>
      </c>
      <c r="K662" s="7">
        <f>J662/I661%</f>
        <v>48.897795591182366</v>
      </c>
      <c r="L662" s="9"/>
      <c r="M662" s="10">
        <f>G662+J662</f>
        <v>11791</v>
      </c>
      <c r="N662" s="7">
        <f>M662/L661%</f>
        <v>43.483552146334262</v>
      </c>
      <c r="O662" s="9"/>
      <c r="P662" s="8">
        <v>27535</v>
      </c>
      <c r="Q662" s="7">
        <f>P662/O661%</f>
        <v>34.463552618403924</v>
      </c>
      <c r="R662" s="9"/>
      <c r="S662" s="8">
        <f>M662+P662</f>
        <v>39326</v>
      </c>
      <c r="T662" s="7">
        <f>S662/R661%</f>
        <v>36.749149628079095</v>
      </c>
      <c r="U662" s="7">
        <f>Q662-H662</f>
        <v>-6.955631325358496</v>
      </c>
      <c r="V662" s="7">
        <f>Q662-K662</f>
        <v>-14.434242972778442</v>
      </c>
      <c r="W662" s="6">
        <f>Q662-N662</f>
        <v>-9.019999527930338</v>
      </c>
    </row>
    <row r="663" spans="1:23" ht="15" x14ac:dyDescent="0.2">
      <c r="A663" s="25" t="s">
        <v>469</v>
      </c>
      <c r="B663" s="24" t="s">
        <v>468</v>
      </c>
      <c r="C663" s="23">
        <v>2020</v>
      </c>
      <c r="D663" s="21" t="s">
        <v>465</v>
      </c>
      <c r="E663" s="21" t="s">
        <v>0</v>
      </c>
      <c r="F663" s="22">
        <v>21572</v>
      </c>
      <c r="G663" s="15">
        <v>12672</v>
      </c>
      <c r="H663" s="21">
        <f>G663/F663%</f>
        <v>58.742814759873909</v>
      </c>
      <c r="I663" s="22">
        <v>9872</v>
      </c>
      <c r="J663" s="15">
        <v>5796</v>
      </c>
      <c r="K663" s="21">
        <f>J663/I663%</f>
        <v>58.711507293354941</v>
      </c>
      <c r="L663" s="22">
        <f>F663+I663</f>
        <v>31444</v>
      </c>
      <c r="M663" s="15">
        <f>G663+J663</f>
        <v>18468</v>
      </c>
      <c r="N663" s="21">
        <f>M663/L663%</f>
        <v>58.73298562523852</v>
      </c>
      <c r="O663" s="22">
        <v>65103</v>
      </c>
      <c r="P663" s="15">
        <v>29169</v>
      </c>
      <c r="Q663" s="21">
        <f>P663/O663%</f>
        <v>44.804386894613152</v>
      </c>
      <c r="R663" s="22">
        <f>L663+O663</f>
        <v>96547</v>
      </c>
      <c r="S663" s="15">
        <f>M663+P663</f>
        <v>47637</v>
      </c>
      <c r="T663" s="21">
        <f>S663/R663%</f>
        <v>49.340735600277583</v>
      </c>
      <c r="U663" s="21">
        <f>Q663-H663</f>
        <v>-13.938427865260756</v>
      </c>
      <c r="V663" s="21">
        <f>Q663-K663</f>
        <v>-13.907120398741789</v>
      </c>
      <c r="W663" s="20">
        <f>Q663-N663</f>
        <v>-13.928598730625367</v>
      </c>
    </row>
    <row r="664" spans="1:23" thickBot="1" x14ac:dyDescent="0.25">
      <c r="A664" s="18"/>
      <c r="B664" s="17"/>
      <c r="C664" s="19"/>
      <c r="D664" s="13" t="s">
        <v>467</v>
      </c>
      <c r="E664" s="13" t="s">
        <v>4</v>
      </c>
      <c r="F664" s="19"/>
      <c r="G664" s="10">
        <v>8206</v>
      </c>
      <c r="H664" s="13">
        <f>G664/F663%</f>
        <v>38.040051919154457</v>
      </c>
      <c r="I664" s="19"/>
      <c r="J664" s="10">
        <v>3479</v>
      </c>
      <c r="K664" s="13">
        <f>J664/I663%</f>
        <v>35.241085899513777</v>
      </c>
      <c r="L664" s="19"/>
      <c r="M664" s="10">
        <f>G664+J664</f>
        <v>11685</v>
      </c>
      <c r="N664" s="13">
        <f>M664/L663%</f>
        <v>37.161302633252767</v>
      </c>
      <c r="O664" s="19"/>
      <c r="P664" s="10">
        <v>33117</v>
      </c>
      <c r="Q664" s="13">
        <f>P664/O663%</f>
        <v>50.868623565734303</v>
      </c>
      <c r="R664" s="19"/>
      <c r="S664" s="10">
        <f>M664+P664</f>
        <v>44802</v>
      </c>
      <c r="T664" s="13">
        <f>S664/R663%</f>
        <v>46.404341926729984</v>
      </c>
      <c r="U664" s="13">
        <f>Q664-H664</f>
        <v>12.828571646579846</v>
      </c>
      <c r="V664" s="13">
        <f>Q664-K664</f>
        <v>15.627537666220526</v>
      </c>
      <c r="W664" s="12">
        <f>Q664-N664</f>
        <v>13.707320932481537</v>
      </c>
    </row>
    <row r="665" spans="1:23" ht="15" x14ac:dyDescent="0.2">
      <c r="A665" s="18"/>
      <c r="B665" s="17"/>
      <c r="C665" s="16">
        <v>2016</v>
      </c>
      <c r="D665" s="13" t="s">
        <v>466</v>
      </c>
      <c r="E665" s="13" t="s">
        <v>2</v>
      </c>
      <c r="F665" s="14">
        <v>16839</v>
      </c>
      <c r="G665" s="10">
        <v>6470</v>
      </c>
      <c r="H665" s="13">
        <f>G665/F665%</f>
        <v>38.422709187006355</v>
      </c>
      <c r="I665" s="14">
        <v>8198</v>
      </c>
      <c r="J665" s="10">
        <v>3093</v>
      </c>
      <c r="K665" s="13">
        <f>J665/I665%</f>
        <v>37.728714320565992</v>
      </c>
      <c r="L665" s="14">
        <f>F665+I665</f>
        <v>25037</v>
      </c>
      <c r="M665" s="15">
        <f>G665+J665</f>
        <v>9563</v>
      </c>
      <c r="N665" s="13">
        <f>M665/L665%</f>
        <v>38.195470703359028</v>
      </c>
      <c r="O665" s="14">
        <v>80387</v>
      </c>
      <c r="P665" s="10">
        <v>34602</v>
      </c>
      <c r="Q665" s="13">
        <f>P665/O665%</f>
        <v>43.044273327776878</v>
      </c>
      <c r="R665" s="14">
        <f>L665+O665</f>
        <v>105424</v>
      </c>
      <c r="S665" s="10">
        <f>M665+P665</f>
        <v>44165</v>
      </c>
      <c r="T665" s="13">
        <f>S665/R665%</f>
        <v>41.892737896494154</v>
      </c>
      <c r="U665" s="13">
        <f>Q665-H665</f>
        <v>4.6215641407705235</v>
      </c>
      <c r="V665" s="13">
        <f>Q665-K665</f>
        <v>5.3155590072108865</v>
      </c>
      <c r="W665" s="12">
        <f>Q665-N665</f>
        <v>4.8488026244178499</v>
      </c>
    </row>
    <row r="666" spans="1:23" thickBot="1" x14ac:dyDescent="0.25">
      <c r="A666" s="11"/>
      <c r="B666" s="9"/>
      <c r="C666" s="9"/>
      <c r="D666" s="7" t="s">
        <v>465</v>
      </c>
      <c r="E666" s="7" t="s">
        <v>0</v>
      </c>
      <c r="F666" s="9"/>
      <c r="G666" s="8">
        <v>7816</v>
      </c>
      <c r="H666" s="7">
        <f>G666/F665%</f>
        <v>46.416057960686508</v>
      </c>
      <c r="I666" s="9"/>
      <c r="J666" s="8">
        <v>3725</v>
      </c>
      <c r="K666" s="7">
        <f>J666/I665%</f>
        <v>45.437911685777017</v>
      </c>
      <c r="L666" s="9"/>
      <c r="M666" s="10">
        <f>G666+J666</f>
        <v>11541</v>
      </c>
      <c r="N666" s="7">
        <f>M666/L665%</f>
        <v>46.095778248192673</v>
      </c>
      <c r="O666" s="9"/>
      <c r="P666" s="8">
        <v>33662</v>
      </c>
      <c r="Q666" s="7">
        <f>P666/O665%</f>
        <v>41.874930025999227</v>
      </c>
      <c r="R666" s="9"/>
      <c r="S666" s="8">
        <f>M666+P666</f>
        <v>45203</v>
      </c>
      <c r="T666" s="7">
        <f>S666/R665%</f>
        <v>42.877333434512067</v>
      </c>
      <c r="U666" s="7">
        <f>Q666-H666</f>
        <v>-4.5411279346872817</v>
      </c>
      <c r="V666" s="7">
        <f>Q666-K666</f>
        <v>-3.5629816597777904</v>
      </c>
      <c r="W666" s="6">
        <f>Q666-N666</f>
        <v>-4.220848222193446</v>
      </c>
    </row>
    <row r="667" spans="1:23" ht="15" x14ac:dyDescent="0.2">
      <c r="A667" s="25" t="s">
        <v>464</v>
      </c>
      <c r="B667" s="24" t="s">
        <v>463</v>
      </c>
      <c r="C667" s="23">
        <v>2020</v>
      </c>
      <c r="D667" s="21" t="s">
        <v>462</v>
      </c>
      <c r="E667" s="21" t="s">
        <v>0</v>
      </c>
      <c r="F667" s="22">
        <v>25877</v>
      </c>
      <c r="G667" s="15">
        <v>15379</v>
      </c>
      <c r="H667" s="21">
        <f>G667/F667%</f>
        <v>59.431155079800597</v>
      </c>
      <c r="I667" s="22">
        <v>5625</v>
      </c>
      <c r="J667" s="15">
        <v>2986</v>
      </c>
      <c r="K667" s="21">
        <f>J667/I667%</f>
        <v>53.084444444444443</v>
      </c>
      <c r="L667" s="22">
        <f>F667+I667</f>
        <v>31502</v>
      </c>
      <c r="M667" s="15">
        <f>G667+J667</f>
        <v>18365</v>
      </c>
      <c r="N667" s="21">
        <f>M667/L667%</f>
        <v>58.297885848517559</v>
      </c>
      <c r="O667" s="22">
        <v>50033</v>
      </c>
      <c r="P667" s="15">
        <v>20019</v>
      </c>
      <c r="Q667" s="21">
        <f>P667/O667%</f>
        <v>40.011592349049629</v>
      </c>
      <c r="R667" s="22">
        <f>L667+O667</f>
        <v>81535</v>
      </c>
      <c r="S667" s="15">
        <f>M667+P667</f>
        <v>38384</v>
      </c>
      <c r="T667" s="21">
        <f>S667/R667%</f>
        <v>47.076715520941924</v>
      </c>
      <c r="U667" s="21">
        <f>Q667-H667</f>
        <v>-19.419562730750968</v>
      </c>
      <c r="V667" s="21">
        <f>Q667-K667</f>
        <v>-13.072852095394815</v>
      </c>
      <c r="W667" s="20">
        <f>Q667-N667</f>
        <v>-18.286293499467931</v>
      </c>
    </row>
    <row r="668" spans="1:23" thickBot="1" x14ac:dyDescent="0.25">
      <c r="A668" s="18"/>
      <c r="B668" s="17"/>
      <c r="C668" s="19"/>
      <c r="D668" s="13" t="s">
        <v>174</v>
      </c>
      <c r="E668" s="13" t="s">
        <v>4</v>
      </c>
      <c r="F668" s="19"/>
      <c r="G668" s="10">
        <v>5782</v>
      </c>
      <c r="H668" s="13">
        <f>G668/F667%</f>
        <v>22.34416663446304</v>
      </c>
      <c r="I668" s="19"/>
      <c r="J668" s="10">
        <v>1904</v>
      </c>
      <c r="K668" s="13">
        <f>J668/I667%</f>
        <v>33.848888888888887</v>
      </c>
      <c r="L668" s="19"/>
      <c r="M668" s="10">
        <f>G668+J668</f>
        <v>7686</v>
      </c>
      <c r="N668" s="13">
        <f>M668/L667%</f>
        <v>24.398450892006856</v>
      </c>
      <c r="O668" s="19"/>
      <c r="P668" s="10">
        <v>16689</v>
      </c>
      <c r="Q668" s="13">
        <f>P668/O667%</f>
        <v>33.355985049867087</v>
      </c>
      <c r="R668" s="19"/>
      <c r="S668" s="10">
        <f>M668+P668</f>
        <v>24375</v>
      </c>
      <c r="T668" s="13">
        <f>S668/R667%</f>
        <v>29.895137057705281</v>
      </c>
      <c r="U668" s="13">
        <f>Q668-H668</f>
        <v>11.011818415404047</v>
      </c>
      <c r="V668" s="13">
        <f>Q668-K668</f>
        <v>-0.49290383902179968</v>
      </c>
      <c r="W668" s="12">
        <f>Q668-N668</f>
        <v>8.9575341578602306</v>
      </c>
    </row>
    <row r="669" spans="1:23" ht="15" x14ac:dyDescent="0.2">
      <c r="A669" s="18"/>
      <c r="B669" s="17"/>
      <c r="C669" s="16">
        <v>2016</v>
      </c>
      <c r="D669" s="13" t="s">
        <v>174</v>
      </c>
      <c r="E669" s="13" t="s">
        <v>2</v>
      </c>
      <c r="F669" s="14">
        <v>10358</v>
      </c>
      <c r="G669" s="10">
        <v>3551</v>
      </c>
      <c r="H669" s="13">
        <f>G669/F669%</f>
        <v>34.282680054064492</v>
      </c>
      <c r="I669" s="14">
        <v>4671</v>
      </c>
      <c r="J669" s="10">
        <v>1669</v>
      </c>
      <c r="K669" s="13">
        <f>J669/I669%</f>
        <v>35.731106829372727</v>
      </c>
      <c r="L669" s="14">
        <f>F669+I669</f>
        <v>15029</v>
      </c>
      <c r="M669" s="15">
        <f>G669+J669</f>
        <v>5220</v>
      </c>
      <c r="N669" s="13">
        <f>M669/L669%</f>
        <v>34.732849823674229</v>
      </c>
      <c r="O669" s="14">
        <v>56477</v>
      </c>
      <c r="P669" s="10">
        <v>22130</v>
      </c>
      <c r="Q669" s="13">
        <f>P669/O669%</f>
        <v>39.184092639481563</v>
      </c>
      <c r="R669" s="14">
        <f>L669+O669</f>
        <v>71506</v>
      </c>
      <c r="S669" s="10">
        <f>M669+P669</f>
        <v>27350</v>
      </c>
      <c r="T669" s="13">
        <f>S669/R669%</f>
        <v>38.24853858417476</v>
      </c>
      <c r="U669" s="13">
        <f>Q669-H669</f>
        <v>4.90141258541707</v>
      </c>
      <c r="V669" s="13">
        <f>Q669-K669</f>
        <v>3.4529858101088351</v>
      </c>
      <c r="W669" s="12">
        <f>Q669-N669</f>
        <v>4.4512428158073334</v>
      </c>
    </row>
    <row r="670" spans="1:23" thickBot="1" x14ac:dyDescent="0.25">
      <c r="A670" s="11"/>
      <c r="B670" s="9"/>
      <c r="C670" s="9"/>
      <c r="D670" s="7" t="s">
        <v>462</v>
      </c>
      <c r="E670" s="7" t="s">
        <v>0</v>
      </c>
      <c r="F670" s="9"/>
      <c r="G670" s="8">
        <v>4393</v>
      </c>
      <c r="H670" s="7">
        <f>G670/F669%</f>
        <v>42.411662483104848</v>
      </c>
      <c r="I670" s="9"/>
      <c r="J670" s="8">
        <v>1940</v>
      </c>
      <c r="K670" s="7">
        <f>J670/I669%</f>
        <v>41.532862342110896</v>
      </c>
      <c r="L670" s="9"/>
      <c r="M670" s="10">
        <f>G670+J670</f>
        <v>6333</v>
      </c>
      <c r="N670" s="7">
        <f>M670/L669%</f>
        <v>42.138532171135807</v>
      </c>
      <c r="O670" s="9"/>
      <c r="P670" s="8">
        <v>22197</v>
      </c>
      <c r="Q670" s="7">
        <f>P670/O669%</f>
        <v>39.302725003098608</v>
      </c>
      <c r="R670" s="9"/>
      <c r="S670" s="8">
        <f>M670+P670</f>
        <v>28530</v>
      </c>
      <c r="T670" s="7">
        <f>S670/R669%</f>
        <v>39.898749755265293</v>
      </c>
      <c r="U670" s="7">
        <f>Q670-H670</f>
        <v>-3.1089374800062402</v>
      </c>
      <c r="V670" s="7">
        <f>Q670-K670</f>
        <v>-2.2301373390122876</v>
      </c>
      <c r="W670" s="6">
        <f>Q670-N670</f>
        <v>-2.8358071680371992</v>
      </c>
    </row>
    <row r="671" spans="1:23" ht="15" x14ac:dyDescent="0.2">
      <c r="A671" s="25" t="s">
        <v>461</v>
      </c>
      <c r="B671" s="24" t="s">
        <v>460</v>
      </c>
      <c r="C671" s="23">
        <v>2020</v>
      </c>
      <c r="D671" s="21" t="s">
        <v>459</v>
      </c>
      <c r="E671" s="21" t="s">
        <v>0</v>
      </c>
      <c r="F671" s="22">
        <v>35107</v>
      </c>
      <c r="G671" s="15">
        <v>16796</v>
      </c>
      <c r="H671" s="21">
        <f>G671/F671%</f>
        <v>47.842310650297662</v>
      </c>
      <c r="I671" s="22">
        <v>8032</v>
      </c>
      <c r="J671" s="15">
        <v>4394</v>
      </c>
      <c r="K671" s="21">
        <f>J671/I671%</f>
        <v>54.706175298804787</v>
      </c>
      <c r="L671" s="22">
        <f>F671+I671</f>
        <v>43139</v>
      </c>
      <c r="M671" s="15">
        <f>G671+J671</f>
        <v>21190</v>
      </c>
      <c r="N671" s="21">
        <f>M671/L671%</f>
        <v>49.120285588446649</v>
      </c>
      <c r="O671" s="22">
        <v>54193</v>
      </c>
      <c r="P671" s="15">
        <v>21570</v>
      </c>
      <c r="Q671" s="21">
        <f>P671/O671%</f>
        <v>39.802188474526233</v>
      </c>
      <c r="R671" s="22">
        <f>L671+O671</f>
        <v>97332</v>
      </c>
      <c r="S671" s="15">
        <f>M671+P671</f>
        <v>42760</v>
      </c>
      <c r="T671" s="21">
        <f>S671/R671%</f>
        <v>43.932108659022724</v>
      </c>
      <c r="U671" s="21">
        <f>Q671-H671</f>
        <v>-8.0401221757714296</v>
      </c>
      <c r="V671" s="21">
        <f>Q671-K671</f>
        <v>-14.903986824278554</v>
      </c>
      <c r="W671" s="20">
        <f>Q671-N671</f>
        <v>-9.3180971139204161</v>
      </c>
    </row>
    <row r="672" spans="1:23" thickBot="1" x14ac:dyDescent="0.25">
      <c r="A672" s="18"/>
      <c r="B672" s="17"/>
      <c r="C672" s="19"/>
      <c r="D672" s="13" t="s">
        <v>458</v>
      </c>
      <c r="E672" s="13" t="s">
        <v>4</v>
      </c>
      <c r="F672" s="19"/>
      <c r="G672" s="10">
        <v>17431</v>
      </c>
      <c r="H672" s="13">
        <f>G672/F671%</f>
        <v>49.651066738827012</v>
      </c>
      <c r="I672" s="19"/>
      <c r="J672" s="10">
        <v>3396</v>
      </c>
      <c r="K672" s="13">
        <f>J672/I671%</f>
        <v>42.280876494023907</v>
      </c>
      <c r="L672" s="19"/>
      <c r="M672" s="10">
        <f>G672+J672</f>
        <v>20827</v>
      </c>
      <c r="N672" s="13">
        <f>M672/L671%</f>
        <v>48.278819629569533</v>
      </c>
      <c r="O672" s="19"/>
      <c r="P672" s="10">
        <v>31053</v>
      </c>
      <c r="Q672" s="13">
        <f>P672/O671%</f>
        <v>57.300758400531443</v>
      </c>
      <c r="R672" s="19"/>
      <c r="S672" s="10">
        <f>M672+P672</f>
        <v>51880</v>
      </c>
      <c r="T672" s="13">
        <f>S672/R671%</f>
        <v>53.302100028767512</v>
      </c>
      <c r="U672" s="13">
        <f>Q672-H672</f>
        <v>7.6496916617044306</v>
      </c>
      <c r="V672" s="13">
        <f>Q672-K672</f>
        <v>15.019881906507536</v>
      </c>
      <c r="W672" s="12">
        <f>Q672-N672</f>
        <v>9.0219387709619099</v>
      </c>
    </row>
    <row r="673" spans="1:23" ht="15" x14ac:dyDescent="0.2">
      <c r="A673" s="18"/>
      <c r="B673" s="17"/>
      <c r="C673" s="16">
        <v>2016</v>
      </c>
      <c r="D673" s="13" t="s">
        <v>458</v>
      </c>
      <c r="E673" s="13" t="s">
        <v>2</v>
      </c>
      <c r="F673" s="14">
        <v>13099</v>
      </c>
      <c r="G673" s="10">
        <v>4939</v>
      </c>
      <c r="H673" s="13">
        <f>G673/F673%</f>
        <v>37.70516833346057</v>
      </c>
      <c r="I673" s="14">
        <v>6168</v>
      </c>
      <c r="J673" s="10">
        <v>2192</v>
      </c>
      <c r="K673" s="13">
        <f>J673/I673%</f>
        <v>35.538261997405968</v>
      </c>
      <c r="L673" s="14">
        <f>F673+I673</f>
        <v>19267</v>
      </c>
      <c r="M673" s="15">
        <f>G673+J673</f>
        <v>7131</v>
      </c>
      <c r="N673" s="13">
        <f>M673/L673%</f>
        <v>37.011470389785643</v>
      </c>
      <c r="O673" s="14">
        <v>66609</v>
      </c>
      <c r="P673" s="10">
        <v>28827</v>
      </c>
      <c r="Q673" s="13">
        <f>P673/O673%</f>
        <v>43.277935414133225</v>
      </c>
      <c r="R673" s="14">
        <f>L673+O673</f>
        <v>85876</v>
      </c>
      <c r="S673" s="10">
        <f>M673+P673</f>
        <v>35958</v>
      </c>
      <c r="T673" s="13">
        <f>S673/R673%</f>
        <v>41.872001490521214</v>
      </c>
      <c r="U673" s="13">
        <f>Q673-H673</f>
        <v>5.572767080672655</v>
      </c>
      <c r="V673" s="13">
        <f>Q673-K673</f>
        <v>7.7396734167272569</v>
      </c>
      <c r="W673" s="12">
        <f>Q673-N673</f>
        <v>6.2664650243475819</v>
      </c>
    </row>
    <row r="674" spans="1:23" thickBot="1" x14ac:dyDescent="0.25">
      <c r="A674" s="11"/>
      <c r="B674" s="9"/>
      <c r="C674" s="9"/>
      <c r="D674" s="7" t="s">
        <v>457</v>
      </c>
      <c r="E674" s="7" t="s">
        <v>0</v>
      </c>
      <c r="F674" s="9"/>
      <c r="G674" s="8">
        <v>3638</v>
      </c>
      <c r="H674" s="7">
        <f>G674/F673%</f>
        <v>27.77311245133216</v>
      </c>
      <c r="I674" s="9"/>
      <c r="J674" s="8">
        <v>2445</v>
      </c>
      <c r="K674" s="7">
        <f>J674/I673%</f>
        <v>39.640077821011673</v>
      </c>
      <c r="L674" s="9"/>
      <c r="M674" s="10">
        <f>G674+J674</f>
        <v>6083</v>
      </c>
      <c r="N674" s="7">
        <f>M674/L673%</f>
        <v>31.572118129444128</v>
      </c>
      <c r="O674" s="9"/>
      <c r="P674" s="8">
        <v>14313</v>
      </c>
      <c r="Q674" s="7">
        <f>P674/O673%</f>
        <v>21.48808719542404</v>
      </c>
      <c r="R674" s="9"/>
      <c r="S674" s="8">
        <f>M674+P674</f>
        <v>20396</v>
      </c>
      <c r="T674" s="7">
        <f>S674/R673%</f>
        <v>23.750524011365226</v>
      </c>
      <c r="U674" s="7">
        <f>Q674-H674</f>
        <v>-6.2850252559081206</v>
      </c>
      <c r="V674" s="7">
        <f>Q674-K674</f>
        <v>-18.151990625587633</v>
      </c>
      <c r="W674" s="6">
        <f>Q674-N674</f>
        <v>-10.084030934020088</v>
      </c>
    </row>
    <row r="675" spans="1:23" ht="15" x14ac:dyDescent="0.2">
      <c r="A675" s="25" t="s">
        <v>456</v>
      </c>
      <c r="B675" s="24" t="s">
        <v>455</v>
      </c>
      <c r="C675" s="23">
        <v>2020</v>
      </c>
      <c r="D675" s="21" t="s">
        <v>454</v>
      </c>
      <c r="E675" s="21" t="s">
        <v>0</v>
      </c>
      <c r="F675" s="22">
        <v>39802</v>
      </c>
      <c r="G675" s="15">
        <v>14008</v>
      </c>
      <c r="H675" s="21">
        <f>G675/F675%</f>
        <v>35.194211346163513</v>
      </c>
      <c r="I675" s="22">
        <v>11684</v>
      </c>
      <c r="J675" s="15">
        <v>4960</v>
      </c>
      <c r="K675" s="21">
        <f>J675/I675%</f>
        <v>42.451215337213284</v>
      </c>
      <c r="L675" s="22">
        <f>F675+I675</f>
        <v>51486</v>
      </c>
      <c r="M675" s="15">
        <f>G675+J675</f>
        <v>18968</v>
      </c>
      <c r="N675" s="21">
        <f>M675/L675%</f>
        <v>36.841083012857865</v>
      </c>
      <c r="O675" s="22">
        <v>77969</v>
      </c>
      <c r="P675" s="15">
        <v>20698</v>
      </c>
      <c r="Q675" s="21">
        <f>P675/O675%</f>
        <v>26.54644794726109</v>
      </c>
      <c r="R675" s="22">
        <f>L675+O675</f>
        <v>129455</v>
      </c>
      <c r="S675" s="15">
        <f>M675+P675</f>
        <v>39666</v>
      </c>
      <c r="T675" s="21">
        <f>S675/R675%</f>
        <v>30.640763199567417</v>
      </c>
      <c r="U675" s="21">
        <f>Q675-H675</f>
        <v>-8.6477633989024234</v>
      </c>
      <c r="V675" s="21">
        <f>Q675-K675</f>
        <v>-15.904767389952195</v>
      </c>
      <c r="W675" s="20">
        <f>Q675-N675</f>
        <v>-10.294635065596776</v>
      </c>
    </row>
    <row r="676" spans="1:23" thickBot="1" x14ac:dyDescent="0.25">
      <c r="A676" s="18"/>
      <c r="B676" s="17"/>
      <c r="C676" s="19"/>
      <c r="D676" s="13" t="s">
        <v>453</v>
      </c>
      <c r="E676" s="13" t="s">
        <v>4</v>
      </c>
      <c r="F676" s="19"/>
      <c r="G676" s="10">
        <v>24862</v>
      </c>
      <c r="H676" s="13">
        <f>G676/F675%</f>
        <v>62.464197779006085</v>
      </c>
      <c r="I676" s="19"/>
      <c r="J676" s="10">
        <v>6296</v>
      </c>
      <c r="K676" s="13">
        <f>J676/I675%</f>
        <v>53.885655597398149</v>
      </c>
      <c r="L676" s="19"/>
      <c r="M676" s="10">
        <f>G676+J676</f>
        <v>31158</v>
      </c>
      <c r="N676" s="13">
        <f>M676/L675%</f>
        <v>60.517422211863419</v>
      </c>
      <c r="O676" s="19"/>
      <c r="P676" s="10">
        <v>55202</v>
      </c>
      <c r="Q676" s="13">
        <f>P676/O675%</f>
        <v>70.799933306827072</v>
      </c>
      <c r="R676" s="19"/>
      <c r="S676" s="10">
        <f>M676+P676</f>
        <v>86360</v>
      </c>
      <c r="T676" s="13">
        <f>S676/R675%</f>
        <v>66.710439921208149</v>
      </c>
      <c r="U676" s="13">
        <f>Q676-H676</f>
        <v>8.3357355278209866</v>
      </c>
      <c r="V676" s="13">
        <f>Q676-K676</f>
        <v>16.914277709428923</v>
      </c>
      <c r="W676" s="12">
        <f>Q676-N676</f>
        <v>10.282511094963652</v>
      </c>
    </row>
    <row r="677" spans="1:23" ht="15" x14ac:dyDescent="0.2">
      <c r="A677" s="18"/>
      <c r="B677" s="17"/>
      <c r="C677" s="16">
        <v>2016</v>
      </c>
      <c r="D677" s="13" t="s">
        <v>453</v>
      </c>
      <c r="E677" s="13" t="s">
        <v>2</v>
      </c>
      <c r="F677" s="14">
        <v>12092</v>
      </c>
      <c r="G677" s="10">
        <v>6582</v>
      </c>
      <c r="H677" s="13">
        <f>G677/F677%</f>
        <v>54.432682765464769</v>
      </c>
      <c r="I677" s="14">
        <v>7107</v>
      </c>
      <c r="J677" s="10">
        <v>3216</v>
      </c>
      <c r="K677" s="13">
        <f>J677/I677%</f>
        <v>45.251160827353317</v>
      </c>
      <c r="L677" s="14">
        <f>F677+I677</f>
        <v>19199</v>
      </c>
      <c r="M677" s="15">
        <f>G677+J677</f>
        <v>9798</v>
      </c>
      <c r="N677" s="13">
        <f>M677/L677%</f>
        <v>51.033908016042503</v>
      </c>
      <c r="O677" s="14">
        <v>85424</v>
      </c>
      <c r="P677" s="10">
        <v>52433</v>
      </c>
      <c r="Q677" s="13">
        <f>P677/O677%</f>
        <v>61.379705937441464</v>
      </c>
      <c r="R677" s="14">
        <f>L677+O677</f>
        <v>104623</v>
      </c>
      <c r="S677" s="10">
        <f>M677+P677</f>
        <v>62231</v>
      </c>
      <c r="T677" s="13">
        <f>S677/R677%</f>
        <v>59.48118482551638</v>
      </c>
      <c r="U677" s="13">
        <f>Q677-H677</f>
        <v>6.9470231719766957</v>
      </c>
      <c r="V677" s="13">
        <f>Q677-K677</f>
        <v>16.128545110088147</v>
      </c>
      <c r="W677" s="12">
        <f>Q677-N677</f>
        <v>10.345797921398962</v>
      </c>
    </row>
    <row r="678" spans="1:23" thickBot="1" x14ac:dyDescent="0.25">
      <c r="A678" s="11"/>
      <c r="B678" s="9"/>
      <c r="C678" s="9"/>
      <c r="D678" s="7" t="s">
        <v>452</v>
      </c>
      <c r="E678" s="7" t="s">
        <v>0</v>
      </c>
      <c r="F678" s="9"/>
      <c r="G678" s="8">
        <v>3075</v>
      </c>
      <c r="H678" s="7">
        <f>G678/F677%</f>
        <v>25.430036387694344</v>
      </c>
      <c r="I678" s="9"/>
      <c r="J678" s="8">
        <v>2361</v>
      </c>
      <c r="K678" s="7">
        <f>J678/I677%</f>
        <v>33.220768256648377</v>
      </c>
      <c r="L678" s="9"/>
      <c r="M678" s="10">
        <f>G678+J678</f>
        <v>5436</v>
      </c>
      <c r="N678" s="7">
        <f>M678/L677%</f>
        <v>28.31397468618157</v>
      </c>
      <c r="O678" s="9"/>
      <c r="P678" s="8">
        <v>17580</v>
      </c>
      <c r="Q678" s="7">
        <f>P678/O677%</f>
        <v>20.579696572391832</v>
      </c>
      <c r="R678" s="9"/>
      <c r="S678" s="8">
        <f>M678+P678</f>
        <v>23016</v>
      </c>
      <c r="T678" s="7">
        <f>S678/R677%</f>
        <v>21.998986838458084</v>
      </c>
      <c r="U678" s="7">
        <f>Q678-H678</f>
        <v>-4.8503398153025117</v>
      </c>
      <c r="V678" s="7">
        <f>Q678-K678</f>
        <v>-12.641071684256545</v>
      </c>
      <c r="W678" s="6">
        <f>Q678-N678</f>
        <v>-7.7342781137897383</v>
      </c>
    </row>
    <row r="679" spans="1:23" ht="15" x14ac:dyDescent="0.2">
      <c r="A679" s="25" t="s">
        <v>451</v>
      </c>
      <c r="B679" s="24" t="s">
        <v>450</v>
      </c>
      <c r="C679" s="23">
        <v>2020</v>
      </c>
      <c r="D679" s="21" t="s">
        <v>449</v>
      </c>
      <c r="E679" s="21" t="s">
        <v>0</v>
      </c>
      <c r="F679" s="22">
        <v>26752</v>
      </c>
      <c r="G679" s="15">
        <v>7881</v>
      </c>
      <c r="H679" s="21">
        <f>G679/F679%</f>
        <v>29.459479665071772</v>
      </c>
      <c r="I679" s="22">
        <v>7025</v>
      </c>
      <c r="J679" s="15">
        <v>2709</v>
      </c>
      <c r="K679" s="21">
        <f>J679/I679%</f>
        <v>38.562277580071175</v>
      </c>
      <c r="L679" s="22">
        <f>F679+I679</f>
        <v>33777</v>
      </c>
      <c r="M679" s="15">
        <f>G679+J679</f>
        <v>10590</v>
      </c>
      <c r="N679" s="21">
        <f>M679/L679%</f>
        <v>31.352695621280755</v>
      </c>
      <c r="O679" s="22">
        <v>48121</v>
      </c>
      <c r="P679" s="15">
        <v>10887</v>
      </c>
      <c r="Q679" s="21">
        <f>P679/O679%</f>
        <v>22.624218116830491</v>
      </c>
      <c r="R679" s="22">
        <f>L679+O679</f>
        <v>81898</v>
      </c>
      <c r="S679" s="15">
        <f>M679+P679</f>
        <v>21477</v>
      </c>
      <c r="T679" s="21">
        <f>S679/R679%</f>
        <v>26.224083616205522</v>
      </c>
      <c r="U679" s="21">
        <f>Q679-H679</f>
        <v>-6.8352615482412808</v>
      </c>
      <c r="V679" s="21">
        <f>Q679-K679</f>
        <v>-15.938059463240684</v>
      </c>
      <c r="W679" s="20">
        <f>Q679-N679</f>
        <v>-8.7284775044502645</v>
      </c>
    </row>
    <row r="680" spans="1:23" thickBot="1" x14ac:dyDescent="0.25">
      <c r="A680" s="18"/>
      <c r="B680" s="17"/>
      <c r="C680" s="19"/>
      <c r="D680" s="13" t="s">
        <v>448</v>
      </c>
      <c r="E680" s="13" t="s">
        <v>4</v>
      </c>
      <c r="F680" s="19"/>
      <c r="G680" s="10">
        <v>17782</v>
      </c>
      <c r="H680" s="13">
        <f>G680/F679%</f>
        <v>66.469796650717711</v>
      </c>
      <c r="I680" s="19"/>
      <c r="J680" s="10">
        <v>3816</v>
      </c>
      <c r="K680" s="13">
        <f>J680/I679%</f>
        <v>54.320284697508896</v>
      </c>
      <c r="L680" s="19"/>
      <c r="M680" s="10">
        <f>G680+J680</f>
        <v>21598</v>
      </c>
      <c r="N680" s="13">
        <f>M680/L679%</f>
        <v>63.94291973828345</v>
      </c>
      <c r="O680" s="19"/>
      <c r="P680" s="10">
        <v>34681</v>
      </c>
      <c r="Q680" s="13">
        <f>P680/O679%</f>
        <v>72.07040585191497</v>
      </c>
      <c r="R680" s="19"/>
      <c r="S680" s="10">
        <f>M680+P680</f>
        <v>56279</v>
      </c>
      <c r="T680" s="13">
        <f>S680/R679%</f>
        <v>68.71840582187599</v>
      </c>
      <c r="U680" s="13">
        <f>Q680-H680</f>
        <v>5.6006092011972584</v>
      </c>
      <c r="V680" s="13">
        <f>Q680-K680</f>
        <v>17.750121154406074</v>
      </c>
      <c r="W680" s="12">
        <f>Q680-N680</f>
        <v>8.1274861136315195</v>
      </c>
    </row>
    <row r="681" spans="1:23" ht="15" x14ac:dyDescent="0.2">
      <c r="A681" s="18"/>
      <c r="B681" s="17"/>
      <c r="C681" s="16">
        <v>2016</v>
      </c>
      <c r="D681" s="13" t="s">
        <v>447</v>
      </c>
      <c r="E681" s="13" t="s">
        <v>2</v>
      </c>
      <c r="F681" s="14">
        <v>9895</v>
      </c>
      <c r="G681" s="10">
        <v>4426</v>
      </c>
      <c r="H681" s="13">
        <f>G681/F681%</f>
        <v>44.72966144517433</v>
      </c>
      <c r="I681" s="14">
        <v>4737</v>
      </c>
      <c r="J681" s="10">
        <v>1748</v>
      </c>
      <c r="K681" s="13">
        <f>J681/I681%</f>
        <v>36.90099218914925</v>
      </c>
      <c r="L681" s="14">
        <f>F681+I681</f>
        <v>14632</v>
      </c>
      <c r="M681" s="15">
        <f>G681+J681</f>
        <v>6174</v>
      </c>
      <c r="N681" s="13">
        <f>M681/L681%</f>
        <v>42.195188627665395</v>
      </c>
      <c r="O681" s="14">
        <v>59753</v>
      </c>
      <c r="P681" s="10">
        <v>29719</v>
      </c>
      <c r="Q681" s="13">
        <f>P681/O681%</f>
        <v>49.736414908038093</v>
      </c>
      <c r="R681" s="14">
        <f>L681+O681</f>
        <v>74385</v>
      </c>
      <c r="S681" s="10">
        <f>M681+P681</f>
        <v>35893</v>
      </c>
      <c r="T681" s="13">
        <f>S681/R681%</f>
        <v>48.25300799892451</v>
      </c>
      <c r="U681" s="13">
        <f>Q681-H681</f>
        <v>5.0067534628637631</v>
      </c>
      <c r="V681" s="13">
        <f>Q681-K681</f>
        <v>12.835422718888843</v>
      </c>
      <c r="W681" s="12">
        <f>Q681-N681</f>
        <v>7.5412262803726975</v>
      </c>
    </row>
    <row r="682" spans="1:23" thickBot="1" x14ac:dyDescent="0.25">
      <c r="A682" s="11"/>
      <c r="B682" s="9"/>
      <c r="C682" s="9"/>
      <c r="D682" s="7" t="s">
        <v>446</v>
      </c>
      <c r="E682" s="7" t="s">
        <v>0</v>
      </c>
      <c r="F682" s="9"/>
      <c r="G682" s="8">
        <v>565</v>
      </c>
      <c r="H682" s="7">
        <f>G682/F681%</f>
        <v>5.7099545224861039</v>
      </c>
      <c r="I682" s="9"/>
      <c r="J682" s="8">
        <v>458</v>
      </c>
      <c r="K682" s="7">
        <f>J682/I681%</f>
        <v>9.668566603335444</v>
      </c>
      <c r="L682" s="9"/>
      <c r="M682" s="10">
        <f>G682+J682</f>
        <v>1023</v>
      </c>
      <c r="N682" s="7">
        <f>M682/L681%</f>
        <v>6.991525423728814</v>
      </c>
      <c r="O682" s="9"/>
      <c r="P682" s="8">
        <v>3553</v>
      </c>
      <c r="Q682" s="7">
        <f>P682/O681%</f>
        <v>5.9461449634327987</v>
      </c>
      <c r="R682" s="9"/>
      <c r="S682" s="8">
        <f>M682+P682</f>
        <v>4576</v>
      </c>
      <c r="T682" s="7">
        <f>S682/R681%</f>
        <v>6.1517779122134835</v>
      </c>
      <c r="U682" s="7">
        <f>Q682-H682</f>
        <v>0.23619044094669484</v>
      </c>
      <c r="V682" s="7">
        <f>Q682-K682</f>
        <v>-3.7224216399026453</v>
      </c>
      <c r="W682" s="6">
        <f>Q682-N682</f>
        <v>-1.0453804602960153</v>
      </c>
    </row>
    <row r="683" spans="1:23" ht="15" x14ac:dyDescent="0.2">
      <c r="A683" s="25" t="s">
        <v>445</v>
      </c>
      <c r="B683" s="24" t="s">
        <v>444</v>
      </c>
      <c r="C683" s="23">
        <v>2020</v>
      </c>
      <c r="D683" s="21" t="s">
        <v>442</v>
      </c>
      <c r="E683" s="21" t="s">
        <v>0</v>
      </c>
      <c r="F683" s="22">
        <v>23378</v>
      </c>
      <c r="G683" s="15">
        <v>8115</v>
      </c>
      <c r="H683" s="21">
        <f>G683/F683%</f>
        <v>34.712122508341174</v>
      </c>
      <c r="I683" s="22">
        <v>10648</v>
      </c>
      <c r="J683" s="15">
        <v>4265</v>
      </c>
      <c r="K683" s="21">
        <f>J683/I683%</f>
        <v>40.05447032306536</v>
      </c>
      <c r="L683" s="22">
        <f>F683+I683</f>
        <v>34026</v>
      </c>
      <c r="M683" s="15">
        <f>G683+J683</f>
        <v>12380</v>
      </c>
      <c r="N683" s="21">
        <f>M683/L683%</f>
        <v>36.383941691647564</v>
      </c>
      <c r="O683" s="22">
        <v>77540</v>
      </c>
      <c r="P683" s="15">
        <v>21264</v>
      </c>
      <c r="Q683" s="21">
        <f>P683/O683%</f>
        <v>27.423265411400568</v>
      </c>
      <c r="R683" s="22">
        <f>L683+O683</f>
        <v>111566</v>
      </c>
      <c r="S683" s="15">
        <f>M683+P683</f>
        <v>33644</v>
      </c>
      <c r="T683" s="21">
        <f>S683/R683%</f>
        <v>30.156140759729663</v>
      </c>
      <c r="U683" s="21">
        <f>Q683-H683</f>
        <v>-7.2888570969406068</v>
      </c>
      <c r="V683" s="21">
        <f>Q683-K683</f>
        <v>-12.631204911664792</v>
      </c>
      <c r="W683" s="20">
        <f>Q683-N683</f>
        <v>-8.9606762802469966</v>
      </c>
    </row>
    <row r="684" spans="1:23" thickBot="1" x14ac:dyDescent="0.25">
      <c r="A684" s="18"/>
      <c r="B684" s="17"/>
      <c r="C684" s="19"/>
      <c r="D684" s="13" t="s">
        <v>443</v>
      </c>
      <c r="E684" s="13" t="s">
        <v>4</v>
      </c>
      <c r="F684" s="19"/>
      <c r="G684" s="10">
        <v>13135</v>
      </c>
      <c r="H684" s="13">
        <f>G684/F683%</f>
        <v>56.185302421079648</v>
      </c>
      <c r="I684" s="19"/>
      <c r="J684" s="10">
        <v>5301</v>
      </c>
      <c r="K684" s="13">
        <f>J684/I683%</f>
        <v>49.783996994740797</v>
      </c>
      <c r="L684" s="19"/>
      <c r="M684" s="10">
        <f>G684+J684</f>
        <v>18436</v>
      </c>
      <c r="N684" s="13">
        <f>M684/L683%</f>
        <v>54.182096044201494</v>
      </c>
      <c r="O684" s="19"/>
      <c r="P684" s="10">
        <v>48025</v>
      </c>
      <c r="Q684" s="13">
        <f>P684/O683%</f>
        <v>61.935775083827707</v>
      </c>
      <c r="R684" s="19"/>
      <c r="S684" s="10">
        <f>M684+P684</f>
        <v>66461</v>
      </c>
      <c r="T684" s="13">
        <f>S684/R683%</f>
        <v>59.571016259433875</v>
      </c>
      <c r="U684" s="13">
        <f>Q684-H684</f>
        <v>5.7504726627480593</v>
      </c>
      <c r="V684" s="13">
        <f>Q684-K684</f>
        <v>12.15177808908691</v>
      </c>
      <c r="W684" s="12">
        <f>Q684-N684</f>
        <v>7.7536790396262134</v>
      </c>
    </row>
    <row r="685" spans="1:23" thickBot="1" x14ac:dyDescent="0.25">
      <c r="A685" s="18"/>
      <c r="B685" s="17"/>
      <c r="C685" s="16">
        <v>2016</v>
      </c>
      <c r="D685" s="13" t="s">
        <v>442</v>
      </c>
      <c r="E685" s="7" t="s">
        <v>0</v>
      </c>
      <c r="F685" s="14">
        <v>8100</v>
      </c>
      <c r="G685" s="10">
        <v>1768</v>
      </c>
      <c r="H685" s="13">
        <f>G685/F685%</f>
        <v>21.827160493827162</v>
      </c>
      <c r="I685" s="14">
        <v>6615</v>
      </c>
      <c r="J685" s="10">
        <v>1497</v>
      </c>
      <c r="K685" s="13">
        <f>J685/I685%</f>
        <v>22.630385487528343</v>
      </c>
      <c r="L685" s="14">
        <f>F685+I685</f>
        <v>14715</v>
      </c>
      <c r="M685" s="15">
        <f>G685+J685</f>
        <v>3265</v>
      </c>
      <c r="N685" s="13">
        <f>M685/L685%</f>
        <v>22.18824328916072</v>
      </c>
      <c r="O685" s="14">
        <v>70893</v>
      </c>
      <c r="P685" s="10">
        <v>16188</v>
      </c>
      <c r="Q685" s="13">
        <f>P685/O685%</f>
        <v>22.834412424357836</v>
      </c>
      <c r="R685" s="14">
        <f>L685+O685</f>
        <v>85608</v>
      </c>
      <c r="S685" s="10">
        <f>M685+P685</f>
        <v>19453</v>
      </c>
      <c r="T685" s="13">
        <f>S685/R685%</f>
        <v>22.723343612746472</v>
      </c>
      <c r="U685" s="13">
        <f>Q685-H685</f>
        <v>1.0072519305306749</v>
      </c>
      <c r="V685" s="13">
        <f>Q685-K685</f>
        <v>0.20402693682949291</v>
      </c>
      <c r="W685" s="12">
        <f>Q685-N685</f>
        <v>0.64616913519711616</v>
      </c>
    </row>
    <row r="686" spans="1:23" thickBot="1" x14ac:dyDescent="0.25">
      <c r="A686" s="11"/>
      <c r="B686" s="9"/>
      <c r="C686" s="9"/>
      <c r="D686" s="7" t="s">
        <v>441</v>
      </c>
      <c r="E686" s="7" t="s">
        <v>37</v>
      </c>
      <c r="F686" s="9"/>
      <c r="G686" s="8">
        <v>5915</v>
      </c>
      <c r="H686" s="7">
        <f>G686/F685%</f>
        <v>73.024691358024697</v>
      </c>
      <c r="I686" s="9"/>
      <c r="J686" s="8">
        <v>4870</v>
      </c>
      <c r="K686" s="7">
        <f>J686/I685%</f>
        <v>73.620559334845041</v>
      </c>
      <c r="L686" s="9"/>
      <c r="M686" s="10">
        <f>G686+J686</f>
        <v>10785</v>
      </c>
      <c r="N686" s="7">
        <f>M686/L685%</f>
        <v>73.292558613659523</v>
      </c>
      <c r="O686" s="9"/>
      <c r="P686" s="8">
        <v>50231</v>
      </c>
      <c r="Q686" s="7">
        <f>P686/O685%</f>
        <v>70.854668302935409</v>
      </c>
      <c r="R686" s="9"/>
      <c r="S686" s="8">
        <f>M686+P686</f>
        <v>61016</v>
      </c>
      <c r="T686" s="7">
        <f>S686/R685%</f>
        <v>71.273712737127369</v>
      </c>
      <c r="U686" s="7">
        <f>Q686-H686</f>
        <v>-2.1700230550892883</v>
      </c>
      <c r="V686" s="7">
        <f>Q686-K686</f>
        <v>-2.7658910319096321</v>
      </c>
      <c r="W686" s="6">
        <f>Q686-N686</f>
        <v>-2.4378903107241143</v>
      </c>
    </row>
    <row r="687" spans="1:23" ht="15" x14ac:dyDescent="0.2">
      <c r="A687" s="25" t="s">
        <v>440</v>
      </c>
      <c r="B687" s="24" t="s">
        <v>439</v>
      </c>
      <c r="C687" s="23">
        <v>2020</v>
      </c>
      <c r="D687" s="21" t="s">
        <v>438</v>
      </c>
      <c r="E687" s="21" t="s">
        <v>0</v>
      </c>
      <c r="F687" s="22">
        <v>29516</v>
      </c>
      <c r="G687" s="15">
        <v>6023</v>
      </c>
      <c r="H687" s="21">
        <f>G687/F687%</f>
        <v>20.405881555766364</v>
      </c>
      <c r="I687" s="22">
        <v>7165</v>
      </c>
      <c r="J687" s="15">
        <v>2123</v>
      </c>
      <c r="K687" s="21">
        <f>J687/I687%</f>
        <v>29.630146545708303</v>
      </c>
      <c r="L687" s="22">
        <f>F687+I687</f>
        <v>36681</v>
      </c>
      <c r="M687" s="15">
        <f>G687+J687</f>
        <v>8146</v>
      </c>
      <c r="N687" s="21">
        <f>M687/L687%</f>
        <v>22.207682451405361</v>
      </c>
      <c r="O687" s="22">
        <v>63157</v>
      </c>
      <c r="P687" s="15">
        <v>9434</v>
      </c>
      <c r="Q687" s="21">
        <f>P687/O687%</f>
        <v>14.937378279525625</v>
      </c>
      <c r="R687" s="22">
        <f>L687+O687</f>
        <v>99838</v>
      </c>
      <c r="S687" s="15">
        <f>M687+P687</f>
        <v>17580</v>
      </c>
      <c r="T687" s="21">
        <f>S687/R687%</f>
        <v>17.608525811815142</v>
      </c>
      <c r="U687" s="21">
        <f>Q687-H687</f>
        <v>-5.4685032762407388</v>
      </c>
      <c r="V687" s="21">
        <f>Q687-K687</f>
        <v>-14.692768266182679</v>
      </c>
      <c r="W687" s="20">
        <f>Q687-N687</f>
        <v>-7.2703041718797365</v>
      </c>
    </row>
    <row r="688" spans="1:23" thickBot="1" x14ac:dyDescent="0.25">
      <c r="A688" s="18"/>
      <c r="B688" s="17"/>
      <c r="C688" s="19"/>
      <c r="D688" s="13" t="s">
        <v>437</v>
      </c>
      <c r="E688" s="13" t="s">
        <v>4</v>
      </c>
      <c r="F688" s="19"/>
      <c r="G688" s="10">
        <v>18969</v>
      </c>
      <c r="H688" s="13">
        <f>G688/F687%</f>
        <v>64.266838324976277</v>
      </c>
      <c r="I688" s="19"/>
      <c r="J688" s="10">
        <v>3843</v>
      </c>
      <c r="K688" s="13">
        <f>J688/I687%</f>
        <v>53.635729239357985</v>
      </c>
      <c r="L688" s="19"/>
      <c r="M688" s="10">
        <f>G688+J688</f>
        <v>22812</v>
      </c>
      <c r="N688" s="13">
        <f>M688/L687%</f>
        <v>62.190234726425125</v>
      </c>
      <c r="O688" s="19"/>
      <c r="P688" s="10">
        <v>43762</v>
      </c>
      <c r="Q688" s="13">
        <f>P688/O687%</f>
        <v>69.290814953211836</v>
      </c>
      <c r="R688" s="19"/>
      <c r="S688" s="10">
        <f>M688+P688</f>
        <v>66574</v>
      </c>
      <c r="T688" s="13">
        <f>S688/R687%</f>
        <v>66.682024880306102</v>
      </c>
      <c r="U688" s="13">
        <f>Q688-H688</f>
        <v>5.0239766282355589</v>
      </c>
      <c r="V688" s="13">
        <f>Q688-K688</f>
        <v>15.65508571385385</v>
      </c>
      <c r="W688" s="12">
        <f>Q688-N688</f>
        <v>7.1005802267867111</v>
      </c>
    </row>
    <row r="689" spans="1:23" ht="15" x14ac:dyDescent="0.2">
      <c r="A689" s="18"/>
      <c r="B689" s="17"/>
      <c r="C689" s="16">
        <v>2016</v>
      </c>
      <c r="D689" s="13" t="s">
        <v>437</v>
      </c>
      <c r="E689" s="13" t="s">
        <v>2</v>
      </c>
      <c r="F689" s="14">
        <v>9114</v>
      </c>
      <c r="G689" s="10">
        <v>5081</v>
      </c>
      <c r="H689" s="13">
        <f>G689/F689%</f>
        <v>55.749396532806671</v>
      </c>
      <c r="I689" s="14">
        <v>4985</v>
      </c>
      <c r="J689" s="10">
        <v>2387</v>
      </c>
      <c r="K689" s="13">
        <f>J689/I689%</f>
        <v>47.883650952858574</v>
      </c>
      <c r="L689" s="14">
        <f>F689+I689</f>
        <v>14099</v>
      </c>
      <c r="M689" s="15">
        <f>G689+J689</f>
        <v>7468</v>
      </c>
      <c r="N689" s="13">
        <f>M689/L689%</f>
        <v>52.968295623803101</v>
      </c>
      <c r="O689" s="14">
        <v>72853</v>
      </c>
      <c r="P689" s="10">
        <v>41719</v>
      </c>
      <c r="Q689" s="13">
        <f>P689/O689%</f>
        <v>57.264628773008667</v>
      </c>
      <c r="R689" s="14">
        <f>L689+O689</f>
        <v>86952</v>
      </c>
      <c r="S689" s="10">
        <f>M689+P689</f>
        <v>49187</v>
      </c>
      <c r="T689" s="13">
        <f>S689/R689%</f>
        <v>56.567991535559848</v>
      </c>
      <c r="U689" s="13">
        <f>Q689-H689</f>
        <v>1.5152322402019962</v>
      </c>
      <c r="V689" s="13">
        <f>Q689-K689</f>
        <v>9.3809778201500933</v>
      </c>
      <c r="W689" s="12">
        <f>Q689-N689</f>
        <v>4.2963331492055659</v>
      </c>
    </row>
    <row r="690" spans="1:23" thickBot="1" x14ac:dyDescent="0.25">
      <c r="A690" s="11"/>
      <c r="B690" s="9"/>
      <c r="C690" s="9"/>
      <c r="D690" s="7" t="s">
        <v>436</v>
      </c>
      <c r="E690" s="7" t="s">
        <v>0</v>
      </c>
      <c r="F690" s="9"/>
      <c r="G690" s="8">
        <v>2825</v>
      </c>
      <c r="H690" s="7">
        <f>G690/F689%</f>
        <v>30.996269475532149</v>
      </c>
      <c r="I690" s="9"/>
      <c r="J690" s="8">
        <v>1765</v>
      </c>
      <c r="K690" s="7">
        <f>J690/I689%</f>
        <v>35.406218655967905</v>
      </c>
      <c r="L690" s="9"/>
      <c r="M690" s="10">
        <f>G690+J690</f>
        <v>4590</v>
      </c>
      <c r="N690" s="7">
        <f>M690/L689%</f>
        <v>32.555500390098587</v>
      </c>
      <c r="O690" s="9"/>
      <c r="P690" s="8">
        <v>21982</v>
      </c>
      <c r="Q690" s="7">
        <f>P690/O689%</f>
        <v>30.173088273646933</v>
      </c>
      <c r="R690" s="9"/>
      <c r="S690" s="8">
        <f>M690+P690</f>
        <v>26572</v>
      </c>
      <c r="T690" s="7">
        <f>S690/R689%</f>
        <v>30.559389088232589</v>
      </c>
      <c r="U690" s="7">
        <f>Q690-H690</f>
        <v>-0.82318120188521604</v>
      </c>
      <c r="V690" s="7">
        <f>Q690-K690</f>
        <v>-5.2331303823209723</v>
      </c>
      <c r="W690" s="6">
        <f>Q690-N690</f>
        <v>-2.3824121164516541</v>
      </c>
    </row>
    <row r="691" spans="1:23" ht="15" x14ac:dyDescent="0.2">
      <c r="A691" s="25" t="s">
        <v>435</v>
      </c>
      <c r="B691" s="24" t="s">
        <v>137</v>
      </c>
      <c r="C691" s="23">
        <v>2020</v>
      </c>
      <c r="D691" s="21" t="s">
        <v>434</v>
      </c>
      <c r="E691" s="21" t="s">
        <v>0</v>
      </c>
      <c r="F691" s="22">
        <v>31887</v>
      </c>
      <c r="G691" s="15">
        <v>9289</v>
      </c>
      <c r="H691" s="21">
        <f>G691/F691%</f>
        <v>29.130993821933703</v>
      </c>
      <c r="I691" s="22">
        <v>8962</v>
      </c>
      <c r="J691" s="15">
        <v>3340</v>
      </c>
      <c r="K691" s="21">
        <f>J691/I691%</f>
        <v>37.268466860075876</v>
      </c>
      <c r="L691" s="22">
        <f>F691+I691</f>
        <v>40849</v>
      </c>
      <c r="M691" s="15">
        <f>G691+J691</f>
        <v>12629</v>
      </c>
      <c r="N691" s="21">
        <f>M691/L691%</f>
        <v>30.916301500648729</v>
      </c>
      <c r="O691" s="22">
        <v>66480</v>
      </c>
      <c r="P691" s="15">
        <v>14766</v>
      </c>
      <c r="Q691" s="21">
        <f>P691/O691%</f>
        <v>22.211191335740075</v>
      </c>
      <c r="R691" s="22">
        <f>L691+O691</f>
        <v>107329</v>
      </c>
      <c r="S691" s="15">
        <f>M691+P691</f>
        <v>27395</v>
      </c>
      <c r="T691" s="21">
        <f>S691/R691%</f>
        <v>25.524322410532104</v>
      </c>
      <c r="U691" s="21">
        <f>Q691-H691</f>
        <v>-6.9198024861936283</v>
      </c>
      <c r="V691" s="21">
        <f>Q691-K691</f>
        <v>-15.0572755243358</v>
      </c>
      <c r="W691" s="20">
        <f>Q691-N691</f>
        <v>-8.7051101649086533</v>
      </c>
    </row>
    <row r="692" spans="1:23" thickBot="1" x14ac:dyDescent="0.25">
      <c r="A692" s="18"/>
      <c r="B692" s="17"/>
      <c r="C692" s="19"/>
      <c r="D692" s="13" t="s">
        <v>433</v>
      </c>
      <c r="E692" s="13" t="s">
        <v>4</v>
      </c>
      <c r="F692" s="19"/>
      <c r="G692" s="10">
        <v>14852</v>
      </c>
      <c r="H692" s="13">
        <f>G692/F691%</f>
        <v>46.576974942766647</v>
      </c>
      <c r="I692" s="19"/>
      <c r="J692" s="10">
        <v>3642</v>
      </c>
      <c r="K692" s="13">
        <f>J692/I691%</f>
        <v>40.638250390537827</v>
      </c>
      <c r="L692" s="19"/>
      <c r="M692" s="10">
        <f>G692+J692</f>
        <v>18494</v>
      </c>
      <c r="N692" s="13">
        <f>M692/L691%</f>
        <v>45.274058116477761</v>
      </c>
      <c r="O692" s="19"/>
      <c r="P692" s="10">
        <v>34422</v>
      </c>
      <c r="Q692" s="13">
        <f>P692/O691%</f>
        <v>51.777978339350184</v>
      </c>
      <c r="R692" s="19"/>
      <c r="S692" s="10">
        <f>M692+P692</f>
        <v>52916</v>
      </c>
      <c r="T692" s="13">
        <f>S692/R691%</f>
        <v>49.302611596120343</v>
      </c>
      <c r="U692" s="13">
        <f>Q692-H692</f>
        <v>5.2010033965835376</v>
      </c>
      <c r="V692" s="13">
        <f>Q692-K692</f>
        <v>11.139727948812357</v>
      </c>
      <c r="W692" s="12">
        <f>Q692-N692</f>
        <v>6.5039202228724236</v>
      </c>
    </row>
    <row r="693" spans="1:23" ht="15" x14ac:dyDescent="0.2">
      <c r="A693" s="18"/>
      <c r="B693" s="17"/>
      <c r="C693" s="16">
        <v>2016</v>
      </c>
      <c r="D693" s="13" t="s">
        <v>432</v>
      </c>
      <c r="E693" s="13" t="s">
        <v>2</v>
      </c>
      <c r="F693" s="14">
        <v>10795</v>
      </c>
      <c r="G693" s="10">
        <v>5149</v>
      </c>
      <c r="H693" s="13">
        <f>G693/F693%</f>
        <v>47.698008337193144</v>
      </c>
      <c r="I693" s="14">
        <v>5580</v>
      </c>
      <c r="J693" s="10">
        <v>2268</v>
      </c>
      <c r="K693" s="13">
        <f>J693/I693%</f>
        <v>40.645161290322584</v>
      </c>
      <c r="L693" s="14">
        <f>F693+I693</f>
        <v>16375</v>
      </c>
      <c r="M693" s="15">
        <f>G693+J693</f>
        <v>7417</v>
      </c>
      <c r="N693" s="13">
        <f>M693/L693%</f>
        <v>45.29465648854962</v>
      </c>
      <c r="O693" s="14">
        <v>71061</v>
      </c>
      <c r="P693" s="10">
        <v>38847</v>
      </c>
      <c r="Q693" s="13">
        <f>P693/O693%</f>
        <v>54.667116983999662</v>
      </c>
      <c r="R693" s="14">
        <f>L693+O693</f>
        <v>87436</v>
      </c>
      <c r="S693" s="10">
        <f>M693+P693</f>
        <v>46264</v>
      </c>
      <c r="T693" s="13">
        <f>S693/R693%</f>
        <v>52.911844091678482</v>
      </c>
      <c r="U693" s="13">
        <f>Q693-H693</f>
        <v>6.969108646806518</v>
      </c>
      <c r="V693" s="13">
        <f>Q693-K693</f>
        <v>14.021955693677079</v>
      </c>
      <c r="W693" s="12">
        <f>Q693-N693</f>
        <v>9.3724604954500421</v>
      </c>
    </row>
    <row r="694" spans="1:23" thickBot="1" x14ac:dyDescent="0.25">
      <c r="A694" s="11"/>
      <c r="B694" s="9"/>
      <c r="C694" s="9"/>
      <c r="D694" s="7" t="s">
        <v>120</v>
      </c>
      <c r="E694" s="7" t="s">
        <v>37</v>
      </c>
      <c r="F694" s="9"/>
      <c r="G694" s="8">
        <v>2974</v>
      </c>
      <c r="H694" s="7">
        <f>G694/F693%</f>
        <v>27.549791570171376</v>
      </c>
      <c r="I694" s="9"/>
      <c r="J694" s="8">
        <v>1406</v>
      </c>
      <c r="K694" s="7">
        <f>J694/I693%</f>
        <v>25.197132616487455</v>
      </c>
      <c r="L694" s="9"/>
      <c r="M694" s="10">
        <f>G694+J694</f>
        <v>4380</v>
      </c>
      <c r="N694" s="7">
        <f>M694/L693%</f>
        <v>26.748091603053435</v>
      </c>
      <c r="O694" s="9"/>
      <c r="P694" s="8">
        <v>8130</v>
      </c>
      <c r="Q694" s="7">
        <f>P694/O693%</f>
        <v>11.440874741419345</v>
      </c>
      <c r="R694" s="9"/>
      <c r="S694" s="8">
        <f>M694+P694</f>
        <v>12510</v>
      </c>
      <c r="T694" s="7">
        <f>S694/R693%</f>
        <v>14.307607850313373</v>
      </c>
      <c r="U694" s="7">
        <f>Q694-H694</f>
        <v>-16.108916828752029</v>
      </c>
      <c r="V694" s="7">
        <f>Q694-K694</f>
        <v>-13.75625787506811</v>
      </c>
      <c r="W694" s="6">
        <f>Q694-N694</f>
        <v>-15.307216861634091</v>
      </c>
    </row>
    <row r="695" spans="1:23" ht="15" x14ac:dyDescent="0.2">
      <c r="A695" s="25" t="s">
        <v>431</v>
      </c>
      <c r="B695" s="24" t="s">
        <v>132</v>
      </c>
      <c r="C695" s="23">
        <v>2020</v>
      </c>
      <c r="D695" s="21" t="s">
        <v>428</v>
      </c>
      <c r="E695" s="21" t="s">
        <v>0</v>
      </c>
      <c r="F695" s="22">
        <v>32171</v>
      </c>
      <c r="G695" s="15">
        <v>12611</v>
      </c>
      <c r="H695" s="21">
        <f>G695/F695%</f>
        <v>39.199900531534617</v>
      </c>
      <c r="I695" s="22">
        <v>11481</v>
      </c>
      <c r="J695" s="15">
        <v>4905</v>
      </c>
      <c r="K695" s="21">
        <f>J695/I695%</f>
        <v>42.722759341520771</v>
      </c>
      <c r="L695" s="22">
        <f>F695+I695</f>
        <v>43652</v>
      </c>
      <c r="M695" s="15">
        <f>G695+J695</f>
        <v>17516</v>
      </c>
      <c r="N695" s="21">
        <f>M695/L695%</f>
        <v>40.126454687070471</v>
      </c>
      <c r="O695" s="22">
        <v>94929</v>
      </c>
      <c r="P695" s="15">
        <v>28375</v>
      </c>
      <c r="Q695" s="21">
        <f>P695/O695%</f>
        <v>29.890760463082938</v>
      </c>
      <c r="R695" s="22">
        <f>L695+O695</f>
        <v>138581</v>
      </c>
      <c r="S695" s="15">
        <f>M695+P695</f>
        <v>45891</v>
      </c>
      <c r="T695" s="21">
        <f>S695/R695%</f>
        <v>33.114929174995133</v>
      </c>
      <c r="U695" s="21">
        <f>Q695-H695</f>
        <v>-9.3091400684516792</v>
      </c>
      <c r="V695" s="21">
        <f>Q695-K695</f>
        <v>-12.831998878437833</v>
      </c>
      <c r="W695" s="20">
        <f>Q695-N695</f>
        <v>-10.235694223987533</v>
      </c>
    </row>
    <row r="696" spans="1:23" thickBot="1" x14ac:dyDescent="0.25">
      <c r="A696" s="18"/>
      <c r="B696" s="17"/>
      <c r="C696" s="19"/>
      <c r="D696" s="13" t="s">
        <v>430</v>
      </c>
      <c r="E696" s="13" t="s">
        <v>4</v>
      </c>
      <c r="F696" s="19"/>
      <c r="G696" s="10">
        <v>17931</v>
      </c>
      <c r="H696" s="13">
        <f>G696/F695%</f>
        <v>55.736532902303317</v>
      </c>
      <c r="I696" s="19"/>
      <c r="J696" s="10">
        <v>5605</v>
      </c>
      <c r="K696" s="13">
        <f>J696/I695%</f>
        <v>48.819789216967159</v>
      </c>
      <c r="L696" s="19"/>
      <c r="M696" s="10">
        <f>G696+J696</f>
        <v>23536</v>
      </c>
      <c r="N696" s="13">
        <f>M696/L695%</f>
        <v>53.917346284248147</v>
      </c>
      <c r="O696" s="19"/>
      <c r="P696" s="10">
        <v>60842</v>
      </c>
      <c r="Q696" s="13">
        <f>P696/O695%</f>
        <v>64.092110946075493</v>
      </c>
      <c r="R696" s="19"/>
      <c r="S696" s="10">
        <f>M696+P696</f>
        <v>84378</v>
      </c>
      <c r="T696" s="13">
        <f>S696/R695%</f>
        <v>60.887134599981238</v>
      </c>
      <c r="U696" s="13">
        <f>Q696-H696</f>
        <v>8.3555780437721765</v>
      </c>
      <c r="V696" s="13">
        <f>Q696-K696</f>
        <v>15.272321729108334</v>
      </c>
      <c r="W696" s="12">
        <f>Q696-N696</f>
        <v>10.174764661827346</v>
      </c>
    </row>
    <row r="697" spans="1:23" ht="15" x14ac:dyDescent="0.2">
      <c r="A697" s="18"/>
      <c r="B697" s="17"/>
      <c r="C697" s="16">
        <v>2016</v>
      </c>
      <c r="D697" s="13" t="s">
        <v>429</v>
      </c>
      <c r="E697" s="13" t="s">
        <v>2</v>
      </c>
      <c r="F697" s="14">
        <v>11217</v>
      </c>
      <c r="G697" s="10">
        <v>3435</v>
      </c>
      <c r="H697" s="13">
        <f>G697/F697%</f>
        <v>30.623161273067666</v>
      </c>
      <c r="I697" s="14">
        <v>7407</v>
      </c>
      <c r="J697" s="10">
        <v>2532</v>
      </c>
      <c r="K697" s="13">
        <f>J697/I697%</f>
        <v>34.183880113406239</v>
      </c>
      <c r="L697" s="14">
        <f>F697+I697</f>
        <v>18624</v>
      </c>
      <c r="M697" s="15">
        <f>G697+J697</f>
        <v>5967</v>
      </c>
      <c r="N697" s="13">
        <f>M697/L697%</f>
        <v>32.039304123711339</v>
      </c>
      <c r="O697" s="14">
        <v>88081</v>
      </c>
      <c r="P697" s="10">
        <v>35126</v>
      </c>
      <c r="Q697" s="13">
        <f>P697/O697%</f>
        <v>39.879202098068824</v>
      </c>
      <c r="R697" s="14">
        <f>L697+O697</f>
        <v>106705</v>
      </c>
      <c r="S697" s="10">
        <f>M697+P697</f>
        <v>41093</v>
      </c>
      <c r="T697" s="13">
        <f>S697/R697%</f>
        <v>38.51084766412071</v>
      </c>
      <c r="U697" s="13">
        <f>Q697-H697</f>
        <v>9.2560408250011577</v>
      </c>
      <c r="V697" s="13">
        <f>Q697-K697</f>
        <v>5.6953219846625842</v>
      </c>
      <c r="W697" s="12">
        <f>Q697-N697</f>
        <v>7.8398979743574841</v>
      </c>
    </row>
    <row r="698" spans="1:23" thickBot="1" x14ac:dyDescent="0.25">
      <c r="A698" s="11"/>
      <c r="B698" s="9"/>
      <c r="C698" s="9"/>
      <c r="D698" s="7" t="s">
        <v>428</v>
      </c>
      <c r="E698" s="7" t="s">
        <v>37</v>
      </c>
      <c r="F698" s="9"/>
      <c r="G698" s="8">
        <v>6691</v>
      </c>
      <c r="H698" s="7">
        <f>G698/F697%</f>
        <v>59.650530444860479</v>
      </c>
      <c r="I698" s="9"/>
      <c r="J698" s="8">
        <v>3706</v>
      </c>
      <c r="K698" s="7">
        <f>J698/I697%</f>
        <v>50.033751856352104</v>
      </c>
      <c r="L698" s="9"/>
      <c r="M698" s="10">
        <f>G698+J698</f>
        <v>10397</v>
      </c>
      <c r="N698" s="7">
        <f>M698/L697%</f>
        <v>55.825816151202744</v>
      </c>
      <c r="O698" s="9"/>
      <c r="P698" s="8">
        <v>44775</v>
      </c>
      <c r="Q698" s="7">
        <f>P698/O697%</f>
        <v>50.833891531658367</v>
      </c>
      <c r="R698" s="9"/>
      <c r="S698" s="8">
        <f>M698+P698</f>
        <v>55172</v>
      </c>
      <c r="T698" s="7">
        <f>S698/R697%</f>
        <v>51.705168455086458</v>
      </c>
      <c r="U698" s="7">
        <f>Q698-H698</f>
        <v>-8.8166389132021123</v>
      </c>
      <c r="V698" s="7">
        <f>Q698-K698</f>
        <v>0.80013967530626218</v>
      </c>
      <c r="W698" s="6">
        <f>Q698-N698</f>
        <v>-4.9919246195443776</v>
      </c>
    </row>
    <row r="699" spans="1:23" ht="15" x14ac:dyDescent="0.2">
      <c r="A699" s="25" t="s">
        <v>427</v>
      </c>
      <c r="B699" s="24" t="s">
        <v>426</v>
      </c>
      <c r="C699" s="23">
        <v>2020</v>
      </c>
      <c r="D699" s="21" t="s">
        <v>424</v>
      </c>
      <c r="E699" s="21" t="s">
        <v>0</v>
      </c>
      <c r="F699" s="22">
        <v>44991</v>
      </c>
      <c r="G699" s="15">
        <v>20033</v>
      </c>
      <c r="H699" s="21">
        <f>G699/F699%</f>
        <v>44.526683114400655</v>
      </c>
      <c r="I699" s="22">
        <v>17517</v>
      </c>
      <c r="J699" s="15">
        <v>8138</v>
      </c>
      <c r="K699" s="21">
        <f>J699/I699%</f>
        <v>46.457726779699726</v>
      </c>
      <c r="L699" s="22">
        <f>F699+I699</f>
        <v>62508</v>
      </c>
      <c r="M699" s="15">
        <f>G699+J699</f>
        <v>28171</v>
      </c>
      <c r="N699" s="21">
        <f>M699/L699%</f>
        <v>45.067831317591349</v>
      </c>
      <c r="O699" s="22">
        <v>92186</v>
      </c>
      <c r="P699" s="15">
        <v>32291</v>
      </c>
      <c r="Q699" s="21">
        <f>P699/O699%</f>
        <v>35.028095372399278</v>
      </c>
      <c r="R699" s="22">
        <f>L699+O699</f>
        <v>154694</v>
      </c>
      <c r="S699" s="15">
        <f>M699+P699</f>
        <v>60462</v>
      </c>
      <c r="T699" s="21">
        <f>S699/R699%</f>
        <v>39.08490309902129</v>
      </c>
      <c r="U699" s="21">
        <f>Q699-H699</f>
        <v>-9.4985877420013765</v>
      </c>
      <c r="V699" s="21">
        <f>Q699-K699</f>
        <v>-11.429631407300448</v>
      </c>
      <c r="W699" s="20">
        <f>Q699-N699</f>
        <v>-10.039735945192071</v>
      </c>
    </row>
    <row r="700" spans="1:23" thickBot="1" x14ac:dyDescent="0.25">
      <c r="A700" s="18"/>
      <c r="B700" s="17"/>
      <c r="C700" s="19"/>
      <c r="D700" s="13" t="s">
        <v>419</v>
      </c>
      <c r="E700" s="13" t="s">
        <v>4</v>
      </c>
      <c r="F700" s="19"/>
      <c r="G700" s="10">
        <v>24412</v>
      </c>
      <c r="H700" s="13">
        <f>G700/F699%</f>
        <v>54.259740837056299</v>
      </c>
      <c r="I700" s="19"/>
      <c r="J700" s="10">
        <v>8958</v>
      </c>
      <c r="K700" s="13">
        <f>J700/I699%</f>
        <v>51.138893646172292</v>
      </c>
      <c r="L700" s="19"/>
      <c r="M700" s="10">
        <f>G700+J700</f>
        <v>33370</v>
      </c>
      <c r="N700" s="13">
        <f>M700/L699%</f>
        <v>53.385166698662566</v>
      </c>
      <c r="O700" s="19"/>
      <c r="P700" s="10">
        <v>58648</v>
      </c>
      <c r="Q700" s="13">
        <f>P700/O699%</f>
        <v>63.619204651465516</v>
      </c>
      <c r="R700" s="19"/>
      <c r="S700" s="10">
        <f>M700+P700</f>
        <v>92018</v>
      </c>
      <c r="T700" s="13">
        <f>S700/R699%</f>
        <v>59.483884313548032</v>
      </c>
      <c r="U700" s="13">
        <f>Q700-H700</f>
        <v>9.3594638144092173</v>
      </c>
      <c r="V700" s="13">
        <f>Q700-K700</f>
        <v>12.480311005293224</v>
      </c>
      <c r="W700" s="12">
        <f>Q700-N700</f>
        <v>10.23403795280295</v>
      </c>
    </row>
    <row r="701" spans="1:23" ht="15" x14ac:dyDescent="0.2">
      <c r="A701" s="18"/>
      <c r="B701" s="17"/>
      <c r="C701" s="16">
        <v>2016</v>
      </c>
      <c r="D701" s="13" t="s">
        <v>425</v>
      </c>
      <c r="E701" s="13" t="s">
        <v>2</v>
      </c>
      <c r="F701" s="14">
        <v>20744</v>
      </c>
      <c r="G701" s="10">
        <v>7344</v>
      </c>
      <c r="H701" s="13">
        <f>G701/F701%</f>
        <v>35.403008098727341</v>
      </c>
      <c r="I701" s="14">
        <v>11833</v>
      </c>
      <c r="J701" s="10">
        <v>3588</v>
      </c>
      <c r="K701" s="13">
        <f>J701/I701%</f>
        <v>30.321980900870447</v>
      </c>
      <c r="L701" s="14">
        <f>F701+I701</f>
        <v>32577</v>
      </c>
      <c r="M701" s="15">
        <f>G701+J701</f>
        <v>10932</v>
      </c>
      <c r="N701" s="13">
        <f>M701/L701%</f>
        <v>33.557417810111431</v>
      </c>
      <c r="O701" s="14">
        <v>104323</v>
      </c>
      <c r="P701" s="10">
        <v>40225</v>
      </c>
      <c r="Q701" s="13">
        <f>P701/O701%</f>
        <v>38.558131955561095</v>
      </c>
      <c r="R701" s="14">
        <f>L701+O701</f>
        <v>136900</v>
      </c>
      <c r="S701" s="10">
        <f>M701+P701</f>
        <v>51157</v>
      </c>
      <c r="T701" s="13">
        <f>S701/R701%</f>
        <v>37.368151935719503</v>
      </c>
      <c r="U701" s="13">
        <f>Q701-H701</f>
        <v>3.1551238568337538</v>
      </c>
      <c r="V701" s="13">
        <f>Q701-K701</f>
        <v>8.236151054690648</v>
      </c>
      <c r="W701" s="12">
        <f>Q701-N701</f>
        <v>5.0007141454496633</v>
      </c>
    </row>
    <row r="702" spans="1:23" thickBot="1" x14ac:dyDescent="0.25">
      <c r="A702" s="11"/>
      <c r="B702" s="9"/>
      <c r="C702" s="9"/>
      <c r="D702" s="7" t="s">
        <v>424</v>
      </c>
      <c r="E702" s="7" t="s">
        <v>0</v>
      </c>
      <c r="F702" s="9"/>
      <c r="G702" s="8">
        <v>13280</v>
      </c>
      <c r="H702" s="7">
        <f>G702/F701%</f>
        <v>64.01851137678365</v>
      </c>
      <c r="I702" s="9"/>
      <c r="J702" s="8">
        <v>8113</v>
      </c>
      <c r="K702" s="7">
        <f>J702/I701%</f>
        <v>68.562494718161076</v>
      </c>
      <c r="L702" s="9"/>
      <c r="M702" s="10">
        <f>G702+J702</f>
        <v>21393</v>
      </c>
      <c r="N702" s="7">
        <f>M702/L701%</f>
        <v>65.669030297449126</v>
      </c>
      <c r="O702" s="9"/>
      <c r="P702" s="8">
        <v>63184</v>
      </c>
      <c r="Q702" s="7">
        <f>P702/O701%</f>
        <v>60.565742933006142</v>
      </c>
      <c r="R702" s="9"/>
      <c r="S702" s="8">
        <f>M702+P702</f>
        <v>84577</v>
      </c>
      <c r="T702" s="7">
        <f>S702/R701%</f>
        <v>61.780131482834186</v>
      </c>
      <c r="U702" s="7">
        <f>Q702-H702</f>
        <v>-3.4527684437775079</v>
      </c>
      <c r="V702" s="7">
        <f>Q702-K702</f>
        <v>-7.9967517851549346</v>
      </c>
      <c r="W702" s="6">
        <f>Q702-N702</f>
        <v>-5.1032873644429841</v>
      </c>
    </row>
    <row r="703" spans="1:23" ht="15" x14ac:dyDescent="0.2">
      <c r="A703" s="25" t="s">
        <v>423</v>
      </c>
      <c r="B703" s="24" t="s">
        <v>422</v>
      </c>
      <c r="C703" s="23">
        <v>2020</v>
      </c>
      <c r="D703" s="21" t="s">
        <v>420</v>
      </c>
      <c r="E703" s="21" t="s">
        <v>4</v>
      </c>
      <c r="F703" s="22">
        <v>31830</v>
      </c>
      <c r="G703" s="15">
        <v>10514</v>
      </c>
      <c r="H703" s="21">
        <f>G703/F703%</f>
        <v>33.031731071316365</v>
      </c>
      <c r="I703" s="22">
        <v>9555</v>
      </c>
      <c r="J703" s="15">
        <v>2917</v>
      </c>
      <c r="K703" s="21">
        <f>J703/I703%</f>
        <v>30.528519099947673</v>
      </c>
      <c r="L703" s="22">
        <f>F703+I703</f>
        <v>41385</v>
      </c>
      <c r="M703" s="15">
        <f>G703+J703</f>
        <v>13431</v>
      </c>
      <c r="N703" s="21">
        <f>M703/L703%</f>
        <v>32.453787604204422</v>
      </c>
      <c r="O703" s="22">
        <v>63362</v>
      </c>
      <c r="P703" s="15">
        <v>23734</v>
      </c>
      <c r="Q703" s="21">
        <f>P703/O703%</f>
        <v>37.457782266973894</v>
      </c>
      <c r="R703" s="22">
        <f>L703+O703</f>
        <v>104747</v>
      </c>
      <c r="S703" s="15">
        <f>M703+P703</f>
        <v>37165</v>
      </c>
      <c r="T703" s="21">
        <f>S703/R703%</f>
        <v>35.480729758370167</v>
      </c>
      <c r="U703" s="21">
        <f>Q703-H703</f>
        <v>4.4260511956575286</v>
      </c>
      <c r="V703" s="21">
        <f>Q703-K703</f>
        <v>6.929263167026221</v>
      </c>
      <c r="W703" s="20">
        <f>Q703-N703</f>
        <v>5.0039946627694718</v>
      </c>
    </row>
    <row r="704" spans="1:23" thickBot="1" x14ac:dyDescent="0.25">
      <c r="A704" s="18"/>
      <c r="B704" s="17"/>
      <c r="C704" s="19"/>
      <c r="D704" s="13" t="s">
        <v>421</v>
      </c>
      <c r="E704" s="13" t="s">
        <v>37</v>
      </c>
      <c r="F704" s="19"/>
      <c r="G704" s="10">
        <v>11341</v>
      </c>
      <c r="H704" s="13">
        <f>G704/F703%</f>
        <v>35.629908890983344</v>
      </c>
      <c r="I704" s="19"/>
      <c r="J704" s="10">
        <v>3213</v>
      </c>
      <c r="K704" s="13">
        <f>J704/I703%</f>
        <v>33.626373626373628</v>
      </c>
      <c r="L704" s="19"/>
      <c r="M704" s="10">
        <f>G704+J704</f>
        <v>14554</v>
      </c>
      <c r="N704" s="13">
        <f>M704/L703%</f>
        <v>35.167331158632351</v>
      </c>
      <c r="O704" s="19"/>
      <c r="P704" s="10">
        <v>25461</v>
      </c>
      <c r="Q704" s="13">
        <f>P704/O703%</f>
        <v>40.183390675799373</v>
      </c>
      <c r="R704" s="19"/>
      <c r="S704" s="10">
        <f>M704+P704</f>
        <v>40015</v>
      </c>
      <c r="T704" s="13">
        <f>S704/R703%</f>
        <v>38.201571405386311</v>
      </c>
      <c r="U704" s="13">
        <f>Q704-H704</f>
        <v>4.5534817848160287</v>
      </c>
      <c r="V704" s="13">
        <f>Q704-K704</f>
        <v>6.5570170494257454</v>
      </c>
      <c r="W704" s="12">
        <f>Q704-N704</f>
        <v>5.0160595171670224</v>
      </c>
    </row>
    <row r="705" spans="1:23" ht="15" x14ac:dyDescent="0.2">
      <c r="A705" s="18"/>
      <c r="B705" s="17"/>
      <c r="C705" s="16">
        <v>2016</v>
      </c>
      <c r="D705" s="13" t="s">
        <v>420</v>
      </c>
      <c r="E705" s="13" t="s">
        <v>2</v>
      </c>
      <c r="F705" s="14">
        <v>12680</v>
      </c>
      <c r="G705" s="10">
        <v>3881</v>
      </c>
      <c r="H705" s="13">
        <f>G705/F705%</f>
        <v>30.607255520504733</v>
      </c>
      <c r="I705" s="14">
        <v>6891</v>
      </c>
      <c r="J705" s="10">
        <v>1833</v>
      </c>
      <c r="K705" s="13">
        <f>J705/I705%</f>
        <v>26.599912929908577</v>
      </c>
      <c r="L705" s="14">
        <f>F705+I705</f>
        <v>19571</v>
      </c>
      <c r="M705" s="15">
        <f>G705+J705</f>
        <v>5714</v>
      </c>
      <c r="N705" s="13">
        <f>M705/L705%</f>
        <v>29.196259772111798</v>
      </c>
      <c r="O705" s="14">
        <v>71818</v>
      </c>
      <c r="P705" s="10">
        <v>26255</v>
      </c>
      <c r="Q705" s="13">
        <f>P705/O705%</f>
        <v>36.55768748781643</v>
      </c>
      <c r="R705" s="14">
        <f>L705+O705</f>
        <v>91389</v>
      </c>
      <c r="S705" s="10">
        <f>M705+P705</f>
        <v>31969</v>
      </c>
      <c r="T705" s="13">
        <f>S705/R705%</f>
        <v>34.981234065368916</v>
      </c>
      <c r="U705" s="13">
        <f>Q705-H705</f>
        <v>5.9504319673116974</v>
      </c>
      <c r="V705" s="13">
        <f>Q705-K705</f>
        <v>9.9577745579078538</v>
      </c>
      <c r="W705" s="12">
        <f>Q705-N705</f>
        <v>7.3614277157046324</v>
      </c>
    </row>
    <row r="706" spans="1:23" thickBot="1" x14ac:dyDescent="0.25">
      <c r="A706" s="11"/>
      <c r="B706" s="9"/>
      <c r="C706" s="9"/>
      <c r="D706" s="7" t="s">
        <v>419</v>
      </c>
      <c r="E706" s="7" t="s">
        <v>37</v>
      </c>
      <c r="F706" s="9"/>
      <c r="G706" s="8">
        <v>6467</v>
      </c>
      <c r="H706" s="7">
        <f>G706/F705%</f>
        <v>51.001577287066247</v>
      </c>
      <c r="I706" s="9"/>
      <c r="J706" s="8">
        <v>3323</v>
      </c>
      <c r="K706" s="7">
        <f>J706/I705%</f>
        <v>48.222318966768249</v>
      </c>
      <c r="L706" s="9"/>
      <c r="M706" s="10">
        <f>G706+J706</f>
        <v>9790</v>
      </c>
      <c r="N706" s="7">
        <f>M706/L705%</f>
        <v>50.022993204230751</v>
      </c>
      <c r="O706" s="9"/>
      <c r="P706" s="8">
        <v>32414</v>
      </c>
      <c r="Q706" s="7">
        <f>P706/O705%</f>
        <v>45.133531983625275</v>
      </c>
      <c r="R706" s="9"/>
      <c r="S706" s="8">
        <f>M706+P706</f>
        <v>42204</v>
      </c>
      <c r="T706" s="7">
        <f>S706/R705%</f>
        <v>46.180612546367726</v>
      </c>
      <c r="U706" s="7">
        <f>Q706-H706</f>
        <v>-5.8680453034409723</v>
      </c>
      <c r="V706" s="7">
        <f>Q706-K706</f>
        <v>-3.088786983142974</v>
      </c>
      <c r="W706" s="6">
        <f>Q706-N706</f>
        <v>-4.8894612206054759</v>
      </c>
    </row>
    <row r="707" spans="1:23" ht="15" x14ac:dyDescent="0.2">
      <c r="A707" s="25" t="s">
        <v>418</v>
      </c>
      <c r="B707" s="24" t="s">
        <v>417</v>
      </c>
      <c r="C707" s="23">
        <v>2020</v>
      </c>
      <c r="D707" s="21" t="s">
        <v>416</v>
      </c>
      <c r="E707" s="21" t="s">
        <v>0</v>
      </c>
      <c r="F707" s="22">
        <v>22528</v>
      </c>
      <c r="G707" s="15">
        <v>7286</v>
      </c>
      <c r="H707" s="21">
        <f>G707/F707%</f>
        <v>32.34197443181818</v>
      </c>
      <c r="I707" s="22">
        <v>8376</v>
      </c>
      <c r="J707" s="15">
        <v>2896</v>
      </c>
      <c r="K707" s="21">
        <f>J707/I707%</f>
        <v>34.574976122254057</v>
      </c>
      <c r="L707" s="22">
        <f>F707+I707</f>
        <v>30904</v>
      </c>
      <c r="M707" s="15">
        <f>G707+J707</f>
        <v>10182</v>
      </c>
      <c r="N707" s="21">
        <f>M707/L707%</f>
        <v>32.947191302096812</v>
      </c>
      <c r="O707" s="22">
        <v>65279</v>
      </c>
      <c r="P707" s="15">
        <v>15341</v>
      </c>
      <c r="Q707" s="21">
        <f>P707/O707%</f>
        <v>23.500666370502</v>
      </c>
      <c r="R707" s="22">
        <f>L707+O707</f>
        <v>96183</v>
      </c>
      <c r="S707" s="15">
        <f>M707+P707</f>
        <v>25523</v>
      </c>
      <c r="T707" s="21">
        <f>S707/R707%</f>
        <v>26.535874322905293</v>
      </c>
      <c r="U707" s="21">
        <f>Q707-H707</f>
        <v>-8.8413080613161803</v>
      </c>
      <c r="V707" s="21">
        <f>Q707-K707</f>
        <v>-11.074309751752057</v>
      </c>
      <c r="W707" s="20">
        <f>Q707-N707</f>
        <v>-9.4465249315948121</v>
      </c>
    </row>
    <row r="708" spans="1:23" thickBot="1" x14ac:dyDescent="0.25">
      <c r="A708" s="18"/>
      <c r="B708" s="17"/>
      <c r="C708" s="19"/>
      <c r="D708" s="13" t="s">
        <v>415</v>
      </c>
      <c r="E708" s="13" t="s">
        <v>4</v>
      </c>
      <c r="F708" s="19"/>
      <c r="G708" s="10">
        <v>11695</v>
      </c>
      <c r="H708" s="13">
        <f>G708/F707%</f>
        <v>51.913174715909093</v>
      </c>
      <c r="I708" s="19"/>
      <c r="J708" s="10">
        <v>4033</v>
      </c>
      <c r="K708" s="13">
        <f>J708/I707%</f>
        <v>48.149474689589297</v>
      </c>
      <c r="L708" s="19"/>
      <c r="M708" s="10">
        <f>G708+J708</f>
        <v>15728</v>
      </c>
      <c r="N708" s="13">
        <f>M708/L707%</f>
        <v>50.893088273362665</v>
      </c>
      <c r="O708" s="19"/>
      <c r="P708" s="10">
        <v>38972</v>
      </c>
      <c r="Q708" s="13">
        <f>P708/O707%</f>
        <v>59.700669434274424</v>
      </c>
      <c r="R708" s="19"/>
      <c r="S708" s="10">
        <f>M708+P708</f>
        <v>54700</v>
      </c>
      <c r="T708" s="13">
        <f>S708/R707%</f>
        <v>56.870756786542316</v>
      </c>
      <c r="U708" s="13">
        <f>Q708-H708</f>
        <v>7.7874947183653305</v>
      </c>
      <c r="V708" s="13">
        <f>Q708-K708</f>
        <v>11.551194744685127</v>
      </c>
      <c r="W708" s="12">
        <f>Q708-N708</f>
        <v>8.8075811609117594</v>
      </c>
    </row>
    <row r="709" spans="1:23" ht="15" x14ac:dyDescent="0.2">
      <c r="A709" s="18"/>
      <c r="B709" s="17"/>
      <c r="C709" s="16">
        <v>2016</v>
      </c>
      <c r="D709" s="13" t="s">
        <v>414</v>
      </c>
      <c r="E709" s="13" t="s">
        <v>2</v>
      </c>
      <c r="F709" s="14">
        <v>6621</v>
      </c>
      <c r="G709" s="10">
        <v>4244</v>
      </c>
      <c r="H709" s="13">
        <f>G709/F709%</f>
        <v>64.099078689019791</v>
      </c>
      <c r="I709" s="14">
        <v>5706</v>
      </c>
      <c r="J709" s="10">
        <v>3602</v>
      </c>
      <c r="K709" s="13">
        <f>J709/I709%</f>
        <v>63.126533473536625</v>
      </c>
      <c r="L709" s="14">
        <f>F709+I709</f>
        <v>12327</v>
      </c>
      <c r="M709" s="15">
        <f>G709+J709</f>
        <v>7846</v>
      </c>
      <c r="N709" s="13">
        <f>M709/L709%</f>
        <v>63.648900786890565</v>
      </c>
      <c r="O709" s="14">
        <v>61817</v>
      </c>
      <c r="P709" s="10">
        <v>42118</v>
      </c>
      <c r="Q709" s="13">
        <f>P709/O709%</f>
        <v>68.13336137308508</v>
      </c>
      <c r="R709" s="14">
        <f>L709+O709</f>
        <v>74144</v>
      </c>
      <c r="S709" s="10">
        <f>M709+P709</f>
        <v>49964</v>
      </c>
      <c r="T709" s="13">
        <f>S709/R709%</f>
        <v>67.387785930082003</v>
      </c>
      <c r="U709" s="13">
        <f>Q709-H709</f>
        <v>4.034282684065289</v>
      </c>
      <c r="V709" s="13">
        <f>Q709-K709</f>
        <v>5.0068278995484548</v>
      </c>
      <c r="W709" s="12">
        <f>Q709-N709</f>
        <v>4.4844605861945155</v>
      </c>
    </row>
    <row r="710" spans="1:23" thickBot="1" x14ac:dyDescent="0.25">
      <c r="A710" s="11"/>
      <c r="B710" s="9"/>
      <c r="C710" s="9"/>
      <c r="D710" s="7" t="s">
        <v>413</v>
      </c>
      <c r="E710" s="7" t="s">
        <v>0</v>
      </c>
      <c r="F710" s="9"/>
      <c r="G710" s="8">
        <v>2168</v>
      </c>
      <c r="H710" s="7">
        <f>G710/F709%</f>
        <v>32.744298444343755</v>
      </c>
      <c r="I710" s="9"/>
      <c r="J710" s="8">
        <v>1887</v>
      </c>
      <c r="K710" s="7">
        <f>J710/I709%</f>
        <v>33.070452155625659</v>
      </c>
      <c r="L710" s="9"/>
      <c r="M710" s="10">
        <f>G710+J710</f>
        <v>4055</v>
      </c>
      <c r="N710" s="7">
        <f>M710/L709%</f>
        <v>32.895270544333577</v>
      </c>
      <c r="O710" s="9"/>
      <c r="P710" s="8">
        <v>17457</v>
      </c>
      <c r="Q710" s="7">
        <f>P710/O709%</f>
        <v>28.23980458449941</v>
      </c>
      <c r="R710" s="9"/>
      <c r="S710" s="8">
        <f>M710+P710</f>
        <v>21512</v>
      </c>
      <c r="T710" s="7">
        <f>S710/R709%</f>
        <v>29.013810962451444</v>
      </c>
      <c r="U710" s="7">
        <f>Q710-H710</f>
        <v>-4.5044938598443451</v>
      </c>
      <c r="V710" s="7">
        <f>Q710-K710</f>
        <v>-4.8306475711262493</v>
      </c>
      <c r="W710" s="6">
        <f>Q710-N710</f>
        <v>-4.6554659598341672</v>
      </c>
    </row>
    <row r="711" spans="1:23" ht="15" x14ac:dyDescent="0.2">
      <c r="A711" s="25" t="s">
        <v>412</v>
      </c>
      <c r="B711" s="24" t="s">
        <v>411</v>
      </c>
      <c r="C711" s="23">
        <v>2020</v>
      </c>
      <c r="D711" s="21" t="s">
        <v>410</v>
      </c>
      <c r="E711" s="21" t="s">
        <v>0</v>
      </c>
      <c r="F711" s="22">
        <v>29556</v>
      </c>
      <c r="G711" s="15">
        <v>9983</v>
      </c>
      <c r="H711" s="21">
        <f>G711/F711%</f>
        <v>33.776559750981185</v>
      </c>
      <c r="I711" s="22">
        <v>12532</v>
      </c>
      <c r="J711" s="15">
        <v>4436</v>
      </c>
      <c r="K711" s="21">
        <f>J711/I711%</f>
        <v>35.397382700287267</v>
      </c>
      <c r="L711" s="22">
        <f>F711+I711</f>
        <v>42088</v>
      </c>
      <c r="M711" s="15">
        <f>G711+J711</f>
        <v>14419</v>
      </c>
      <c r="N711" s="21">
        <f>M711/L711%</f>
        <v>34.259171260216689</v>
      </c>
      <c r="O711" s="22">
        <v>97807</v>
      </c>
      <c r="P711" s="15">
        <v>24550</v>
      </c>
      <c r="Q711" s="21">
        <f>P711/O711%</f>
        <v>25.100452932816669</v>
      </c>
      <c r="R711" s="22">
        <f>L711+O711</f>
        <v>139895</v>
      </c>
      <c r="S711" s="15">
        <f>M711+P711</f>
        <v>38969</v>
      </c>
      <c r="T711" s="21">
        <f>S711/R711%</f>
        <v>27.855891918939204</v>
      </c>
      <c r="U711" s="21">
        <f>Q711-H711</f>
        <v>-8.6761068181645165</v>
      </c>
      <c r="V711" s="21">
        <f>Q711-K711</f>
        <v>-10.296929767470598</v>
      </c>
      <c r="W711" s="20">
        <f>Q711-N711</f>
        <v>-9.1587183274000203</v>
      </c>
    </row>
    <row r="712" spans="1:23" thickBot="1" x14ac:dyDescent="0.25">
      <c r="A712" s="18"/>
      <c r="B712" s="17"/>
      <c r="C712" s="19"/>
      <c r="D712" s="13" t="s">
        <v>409</v>
      </c>
      <c r="E712" s="13" t="s">
        <v>4</v>
      </c>
      <c r="F712" s="19"/>
      <c r="G712" s="10">
        <v>17679</v>
      </c>
      <c r="H712" s="13">
        <f>G712/F711%</f>
        <v>59.81526593585059</v>
      </c>
      <c r="I712" s="19"/>
      <c r="J712" s="10">
        <v>6848</v>
      </c>
      <c r="K712" s="13">
        <f>J712/I711%</f>
        <v>54.64411107564635</v>
      </c>
      <c r="L712" s="19"/>
      <c r="M712" s="10">
        <f>G712+J712</f>
        <v>24527</v>
      </c>
      <c r="N712" s="13">
        <f>M712/L711%</f>
        <v>58.275517962364567</v>
      </c>
      <c r="O712" s="19"/>
      <c r="P712" s="10">
        <v>66235</v>
      </c>
      <c r="Q712" s="13">
        <f>P712/O711%</f>
        <v>67.720101833202122</v>
      </c>
      <c r="R712" s="19"/>
      <c r="S712" s="10">
        <f>M712+P712</f>
        <v>90762</v>
      </c>
      <c r="T712" s="13">
        <f>S712/R711%</f>
        <v>64.878658994245683</v>
      </c>
      <c r="U712" s="13">
        <f>Q712-H712</f>
        <v>7.904835897351532</v>
      </c>
      <c r="V712" s="13">
        <f>Q712-K712</f>
        <v>13.075990757555772</v>
      </c>
      <c r="W712" s="12">
        <f>Q712-N712</f>
        <v>9.4445838708375547</v>
      </c>
    </row>
    <row r="713" spans="1:23" ht="15" x14ac:dyDescent="0.2">
      <c r="A713" s="18"/>
      <c r="B713" s="17"/>
      <c r="C713" s="16">
        <v>2016</v>
      </c>
      <c r="D713" s="13" t="s">
        <v>409</v>
      </c>
      <c r="E713" s="13" t="s">
        <v>2</v>
      </c>
      <c r="F713" s="14">
        <v>10405</v>
      </c>
      <c r="G713" s="10">
        <v>6281</v>
      </c>
      <c r="H713" s="13">
        <f>G713/F713%</f>
        <v>60.365209034118216</v>
      </c>
      <c r="I713" s="14">
        <v>7862</v>
      </c>
      <c r="J713" s="10">
        <v>4228</v>
      </c>
      <c r="K713" s="13">
        <f>J713/I713%</f>
        <v>53.777664716357158</v>
      </c>
      <c r="L713" s="14">
        <f>F713+I713</f>
        <v>18267</v>
      </c>
      <c r="M713" s="15">
        <f>G713+J713</f>
        <v>10509</v>
      </c>
      <c r="N713" s="13">
        <f>M713/L713%</f>
        <v>57.52997208080145</v>
      </c>
      <c r="O713" s="14">
        <v>87702</v>
      </c>
      <c r="P713" s="10">
        <v>56005</v>
      </c>
      <c r="Q713" s="13">
        <f>P713/O713%</f>
        <v>63.858292855351074</v>
      </c>
      <c r="R713" s="14">
        <f>L713+O713</f>
        <v>105969</v>
      </c>
      <c r="S713" s="10">
        <f>M713+P713</f>
        <v>66514</v>
      </c>
      <c r="T713" s="13">
        <f>S713/R713%</f>
        <v>62.767413111381629</v>
      </c>
      <c r="U713" s="13">
        <f>Q713-H713</f>
        <v>3.4930838212328581</v>
      </c>
      <c r="V713" s="13">
        <f>Q713-K713</f>
        <v>10.080628138993916</v>
      </c>
      <c r="W713" s="12">
        <f>Q713-N713</f>
        <v>6.3283207745496242</v>
      </c>
    </row>
    <row r="714" spans="1:23" thickBot="1" x14ac:dyDescent="0.25">
      <c r="A714" s="11"/>
      <c r="B714" s="9"/>
      <c r="C714" s="9"/>
      <c r="D714" s="7" t="s">
        <v>408</v>
      </c>
      <c r="E714" s="7" t="s">
        <v>0</v>
      </c>
      <c r="F714" s="9"/>
      <c r="G714" s="8">
        <v>3892</v>
      </c>
      <c r="H714" s="7">
        <f>G714/F713%</f>
        <v>37.405093704949543</v>
      </c>
      <c r="I714" s="9"/>
      <c r="J714" s="8">
        <v>3438</v>
      </c>
      <c r="K714" s="7">
        <f>J714/I713%</f>
        <v>43.729330959043494</v>
      </c>
      <c r="L714" s="9"/>
      <c r="M714" s="10">
        <f>G714+J714</f>
        <v>7330</v>
      </c>
      <c r="N714" s="7">
        <f>M714/L713%</f>
        <v>40.127004981660924</v>
      </c>
      <c r="O714" s="9"/>
      <c r="P714" s="8">
        <v>29365</v>
      </c>
      <c r="Q714" s="7">
        <f>P714/O713%</f>
        <v>33.48270278898999</v>
      </c>
      <c r="R714" s="9"/>
      <c r="S714" s="8">
        <f>M714+P714</f>
        <v>36695</v>
      </c>
      <c r="T714" s="7">
        <f>S714/R713%</f>
        <v>34.628051599996226</v>
      </c>
      <c r="U714" s="7">
        <f>Q714-H714</f>
        <v>-3.9223909159595536</v>
      </c>
      <c r="V714" s="7">
        <f>Q714-K714</f>
        <v>-10.246628170053505</v>
      </c>
      <c r="W714" s="6">
        <f>Q714-N714</f>
        <v>-6.6443021926709349</v>
      </c>
    </row>
    <row r="715" spans="1:23" ht="15" x14ac:dyDescent="0.2">
      <c r="A715" s="25" t="s">
        <v>407</v>
      </c>
      <c r="B715" s="24" t="s">
        <v>406</v>
      </c>
      <c r="C715" s="23">
        <v>2020</v>
      </c>
      <c r="D715" s="21" t="s">
        <v>405</v>
      </c>
      <c r="E715" s="21" t="s">
        <v>0</v>
      </c>
      <c r="F715" s="22">
        <v>21514</v>
      </c>
      <c r="G715" s="15">
        <v>6880</v>
      </c>
      <c r="H715" s="21">
        <f>G715/F715%</f>
        <v>31.979176350283538</v>
      </c>
      <c r="I715" s="22">
        <v>8353</v>
      </c>
      <c r="J715" s="15">
        <v>3291</v>
      </c>
      <c r="K715" s="21">
        <f>J715/I715%</f>
        <v>39.39901831677242</v>
      </c>
      <c r="L715" s="22">
        <f>F715+I715</f>
        <v>29867</v>
      </c>
      <c r="M715" s="15">
        <f>G715+J715</f>
        <v>10171</v>
      </c>
      <c r="N715" s="21">
        <f>M715/L715%</f>
        <v>34.054307429604577</v>
      </c>
      <c r="O715" s="22">
        <v>55434</v>
      </c>
      <c r="P715" s="15">
        <v>12982</v>
      </c>
      <c r="Q715" s="21">
        <f>P715/O715%</f>
        <v>23.418840422845182</v>
      </c>
      <c r="R715" s="22">
        <f>L715+O715</f>
        <v>85301</v>
      </c>
      <c r="S715" s="15">
        <f>M715+P715</f>
        <v>23153</v>
      </c>
      <c r="T715" s="21">
        <f>S715/R715%</f>
        <v>27.142706416102978</v>
      </c>
      <c r="U715" s="21">
        <f>Q715-H715</f>
        <v>-8.5603359274383557</v>
      </c>
      <c r="V715" s="21">
        <f>Q715-K715</f>
        <v>-15.980177893927237</v>
      </c>
      <c r="W715" s="20">
        <f>Q715-N715</f>
        <v>-10.635467006759395</v>
      </c>
    </row>
    <row r="716" spans="1:23" thickBot="1" x14ac:dyDescent="0.25">
      <c r="A716" s="18"/>
      <c r="B716" s="17"/>
      <c r="C716" s="19"/>
      <c r="D716" s="13" t="s">
        <v>404</v>
      </c>
      <c r="E716" s="13" t="s">
        <v>4</v>
      </c>
      <c r="F716" s="19"/>
      <c r="G716" s="10">
        <v>11173</v>
      </c>
      <c r="H716" s="13">
        <f>G716/F715%</f>
        <v>51.933624616528775</v>
      </c>
      <c r="I716" s="19"/>
      <c r="J716" s="10">
        <v>3982</v>
      </c>
      <c r="K716" s="13">
        <f>J716/I715%</f>
        <v>47.671495271160062</v>
      </c>
      <c r="L716" s="19"/>
      <c r="M716" s="10">
        <f>G716+J716</f>
        <v>15155</v>
      </c>
      <c r="N716" s="13">
        <f>M716/L715%</f>
        <v>50.741621187263533</v>
      </c>
      <c r="O716" s="19"/>
      <c r="P716" s="10">
        <v>31687</v>
      </c>
      <c r="Q716" s="13">
        <f>P716/O715%</f>
        <v>57.161669733376627</v>
      </c>
      <c r="R716" s="19"/>
      <c r="S716" s="10">
        <f>M716+P716</f>
        <v>46842</v>
      </c>
      <c r="T716" s="13">
        <f>S716/R715%</f>
        <v>54.913775922908293</v>
      </c>
      <c r="U716" s="13">
        <f>Q716-H716</f>
        <v>5.2280451168478521</v>
      </c>
      <c r="V716" s="13">
        <f>Q716-K716</f>
        <v>9.4901744622165651</v>
      </c>
      <c r="W716" s="12">
        <f>Q716-N716</f>
        <v>6.4200485461130938</v>
      </c>
    </row>
    <row r="717" spans="1:23" ht="15" x14ac:dyDescent="0.2">
      <c r="A717" s="18"/>
      <c r="B717" s="17"/>
      <c r="C717" s="16">
        <v>2016</v>
      </c>
      <c r="D717" s="13" t="s">
        <v>403</v>
      </c>
      <c r="E717" s="13" t="s">
        <v>2</v>
      </c>
      <c r="F717" s="14">
        <v>6317</v>
      </c>
      <c r="G717" s="10">
        <v>3794</v>
      </c>
      <c r="H717" s="13">
        <f>G717/F717%</f>
        <v>60.060155136932089</v>
      </c>
      <c r="I717" s="14">
        <v>5173</v>
      </c>
      <c r="J717" s="10">
        <v>2707</v>
      </c>
      <c r="K717" s="13">
        <f>J717/I717%</f>
        <v>52.329402667697664</v>
      </c>
      <c r="L717" s="14">
        <f>F717+I717</f>
        <v>11490</v>
      </c>
      <c r="M717" s="15">
        <f>G717+J717</f>
        <v>6501</v>
      </c>
      <c r="N717" s="13">
        <f>M717/L717%</f>
        <v>56.579634464751955</v>
      </c>
      <c r="O717" s="14">
        <v>56820</v>
      </c>
      <c r="P717" s="10">
        <v>37151</v>
      </c>
      <c r="Q717" s="13">
        <f>P717/O717%</f>
        <v>65.383667722632865</v>
      </c>
      <c r="R717" s="14">
        <f>L717+O717</f>
        <v>68310</v>
      </c>
      <c r="S717" s="10">
        <f>M717+P717</f>
        <v>43652</v>
      </c>
      <c r="T717" s="13">
        <f>S717/R717%</f>
        <v>63.902796076709116</v>
      </c>
      <c r="U717" s="13">
        <f>Q717-H717</f>
        <v>5.3235125857007759</v>
      </c>
      <c r="V717" s="13">
        <f>Q717-K717</f>
        <v>13.0542650549352</v>
      </c>
      <c r="W717" s="12">
        <f>Q717-N717</f>
        <v>8.80403325788091</v>
      </c>
    </row>
    <row r="718" spans="1:23" thickBot="1" x14ac:dyDescent="0.25">
      <c r="A718" s="11"/>
      <c r="B718" s="9"/>
      <c r="C718" s="9"/>
      <c r="D718" s="7" t="s">
        <v>402</v>
      </c>
      <c r="E718" s="7" t="s">
        <v>37</v>
      </c>
      <c r="F718" s="9"/>
      <c r="G718" s="8">
        <v>1689</v>
      </c>
      <c r="H718" s="7">
        <f>G718/F717%</f>
        <v>26.737375336393857</v>
      </c>
      <c r="I718" s="9"/>
      <c r="J718" s="8">
        <v>1804</v>
      </c>
      <c r="K718" s="7">
        <f>J718/I717%</f>
        <v>34.873381016818094</v>
      </c>
      <c r="L718" s="9"/>
      <c r="M718" s="10">
        <f>G718+J718</f>
        <v>3493</v>
      </c>
      <c r="N718" s="7">
        <f>M718/L717%</f>
        <v>30.400348128807657</v>
      </c>
      <c r="O718" s="9"/>
      <c r="P718" s="8">
        <v>12271</v>
      </c>
      <c r="Q718" s="7">
        <f>P718/O717%</f>
        <v>21.596268919394578</v>
      </c>
      <c r="R718" s="9"/>
      <c r="S718" s="8">
        <f>M718+P718</f>
        <v>15764</v>
      </c>
      <c r="T718" s="7">
        <f>S718/R717%</f>
        <v>23.077148294539597</v>
      </c>
      <c r="U718" s="7">
        <f>Q718-H718</f>
        <v>-5.1411064169992784</v>
      </c>
      <c r="V718" s="7">
        <f>Q718-K718</f>
        <v>-13.277112097423515</v>
      </c>
      <c r="W718" s="6">
        <f>Q718-N718</f>
        <v>-8.8040792094130786</v>
      </c>
    </row>
    <row r="719" spans="1:23" ht="15" x14ac:dyDescent="0.2">
      <c r="A719" s="25" t="s">
        <v>401</v>
      </c>
      <c r="B719" s="24" t="s">
        <v>400</v>
      </c>
      <c r="C719" s="23">
        <v>2020</v>
      </c>
      <c r="D719" s="21" t="s">
        <v>399</v>
      </c>
      <c r="E719" s="21" t="s">
        <v>0</v>
      </c>
      <c r="F719" s="22">
        <v>28661</v>
      </c>
      <c r="G719" s="15">
        <v>9538</v>
      </c>
      <c r="H719" s="21">
        <f>G719/F719%</f>
        <v>33.278671365269879</v>
      </c>
      <c r="I719" s="22">
        <v>12060</v>
      </c>
      <c r="J719" s="15">
        <v>3996</v>
      </c>
      <c r="K719" s="21">
        <f>J719/I719%</f>
        <v>33.134328358208954</v>
      </c>
      <c r="L719" s="22">
        <f>F719+I719</f>
        <v>40721</v>
      </c>
      <c r="M719" s="15">
        <f>G719+J719</f>
        <v>13534</v>
      </c>
      <c r="N719" s="21">
        <f>M719/L719%</f>
        <v>33.235922496991726</v>
      </c>
      <c r="O719" s="22">
        <v>92375</v>
      </c>
      <c r="P719" s="15">
        <v>22115</v>
      </c>
      <c r="Q719" s="21">
        <f>P719/O719%</f>
        <v>23.9404600811908</v>
      </c>
      <c r="R719" s="22">
        <f>L719+O719</f>
        <v>133096</v>
      </c>
      <c r="S719" s="15">
        <f>M719+P719</f>
        <v>35649</v>
      </c>
      <c r="T719" s="21">
        <f>S719/R719%</f>
        <v>26.78442627877622</v>
      </c>
      <c r="U719" s="21">
        <f>Q719-H719</f>
        <v>-9.3382112840790796</v>
      </c>
      <c r="V719" s="21">
        <f>Q719-K719</f>
        <v>-9.1938682770181543</v>
      </c>
      <c r="W719" s="20">
        <f>Q719-N719</f>
        <v>-9.2954624158009267</v>
      </c>
    </row>
    <row r="720" spans="1:23" thickBot="1" x14ac:dyDescent="0.25">
      <c r="A720" s="18"/>
      <c r="B720" s="17"/>
      <c r="C720" s="19"/>
      <c r="D720" s="13" t="s">
        <v>398</v>
      </c>
      <c r="E720" s="13" t="s">
        <v>4</v>
      </c>
      <c r="F720" s="19"/>
      <c r="G720" s="10">
        <v>17430</v>
      </c>
      <c r="H720" s="13">
        <f>G720/F719%</f>
        <v>60.814347022085755</v>
      </c>
      <c r="I720" s="19"/>
      <c r="J720" s="10">
        <v>7091</v>
      </c>
      <c r="K720" s="13">
        <f>J720/I719%</f>
        <v>58.797678275290217</v>
      </c>
      <c r="L720" s="19"/>
      <c r="M720" s="10">
        <f>G720+J720</f>
        <v>24521</v>
      </c>
      <c r="N720" s="13">
        <f>M720/L719%</f>
        <v>60.217087006704162</v>
      </c>
      <c r="O720" s="19"/>
      <c r="P720" s="10">
        <v>64325</v>
      </c>
      <c r="Q720" s="13">
        <f>P720/O719%</f>
        <v>69.634641407307171</v>
      </c>
      <c r="R720" s="19"/>
      <c r="S720" s="10">
        <f>M720+P720</f>
        <v>88846</v>
      </c>
      <c r="T720" s="13">
        <f>S720/R719%</f>
        <v>66.753320911221977</v>
      </c>
      <c r="U720" s="13">
        <f>Q720-H720</f>
        <v>8.8202943852214162</v>
      </c>
      <c r="V720" s="13">
        <f>Q720-K720</f>
        <v>10.836963132016955</v>
      </c>
      <c r="W720" s="12">
        <f>Q720-N720</f>
        <v>9.4175544006030094</v>
      </c>
    </row>
    <row r="721" spans="1:23" ht="15" x14ac:dyDescent="0.2">
      <c r="A721" s="18"/>
      <c r="B721" s="17"/>
      <c r="C721" s="16">
        <v>2016</v>
      </c>
      <c r="D721" s="13" t="s">
        <v>398</v>
      </c>
      <c r="E721" s="13" t="s">
        <v>2</v>
      </c>
      <c r="F721" s="14">
        <v>7530</v>
      </c>
      <c r="G721" s="10">
        <v>3163</v>
      </c>
      <c r="H721" s="13">
        <f>G721/F721%</f>
        <v>42.005312084993363</v>
      </c>
      <c r="I721" s="14">
        <v>6105</v>
      </c>
      <c r="J721" s="10">
        <v>2507</v>
      </c>
      <c r="K721" s="13">
        <f>J721/I721%</f>
        <v>41.064701064701069</v>
      </c>
      <c r="L721" s="14">
        <f>F721+I721</f>
        <v>13635</v>
      </c>
      <c r="M721" s="15">
        <f>G721+J721</f>
        <v>5670</v>
      </c>
      <c r="N721" s="13">
        <f>M721/L721%</f>
        <v>41.584158415841586</v>
      </c>
      <c r="O721" s="14">
        <v>70965</v>
      </c>
      <c r="P721" s="10">
        <v>34344</v>
      </c>
      <c r="Q721" s="13">
        <f>P721/O721%</f>
        <v>48.395688015218774</v>
      </c>
      <c r="R721" s="14">
        <f>L721+O721</f>
        <v>84600</v>
      </c>
      <c r="S721" s="10">
        <f>M721+P721</f>
        <v>40014</v>
      </c>
      <c r="T721" s="13">
        <f>S721/R721%</f>
        <v>47.297872340425535</v>
      </c>
      <c r="U721" s="13">
        <f>Q721-H721</f>
        <v>6.3903759302254102</v>
      </c>
      <c r="V721" s="13">
        <f>Q721-K721</f>
        <v>7.3309869505177048</v>
      </c>
      <c r="W721" s="12">
        <f>Q721-N721</f>
        <v>6.811529599377188</v>
      </c>
    </row>
    <row r="722" spans="1:23" thickBot="1" x14ac:dyDescent="0.25">
      <c r="A722" s="11"/>
      <c r="B722" s="9"/>
      <c r="C722" s="9"/>
      <c r="D722" s="7" t="s">
        <v>397</v>
      </c>
      <c r="E722" s="7" t="s">
        <v>0</v>
      </c>
      <c r="F722" s="9"/>
      <c r="G722" s="8">
        <v>1113</v>
      </c>
      <c r="H722" s="7">
        <f>G722/F721%</f>
        <v>14.780876494023905</v>
      </c>
      <c r="I722" s="9"/>
      <c r="J722" s="8">
        <v>1427</v>
      </c>
      <c r="K722" s="7">
        <f>J722/I721%</f>
        <v>23.374283374283376</v>
      </c>
      <c r="L722" s="9"/>
      <c r="M722" s="10">
        <f>G722+J722</f>
        <v>2540</v>
      </c>
      <c r="N722" s="7">
        <f>M722/L721%</f>
        <v>18.628529519618628</v>
      </c>
      <c r="O722" s="9"/>
      <c r="P722" s="8">
        <v>9663</v>
      </c>
      <c r="Q722" s="7">
        <f>P722/O721%</f>
        <v>13.616571549355317</v>
      </c>
      <c r="R722" s="9"/>
      <c r="S722" s="8">
        <f>M722+P722</f>
        <v>12203</v>
      </c>
      <c r="T722" s="7">
        <f>S722/R721%</f>
        <v>14.42434988179669</v>
      </c>
      <c r="U722" s="7">
        <f>Q722-H722</f>
        <v>-1.1643049446685882</v>
      </c>
      <c r="V722" s="7">
        <f>Q722-K722</f>
        <v>-9.7577118249280588</v>
      </c>
      <c r="W722" s="6">
        <f>Q722-N722</f>
        <v>-5.0119579702633104</v>
      </c>
    </row>
    <row r="723" spans="1:23" ht="15" x14ac:dyDescent="0.2">
      <c r="A723" s="25" t="s">
        <v>396</v>
      </c>
      <c r="B723" s="24" t="s">
        <v>395</v>
      </c>
      <c r="C723" s="23">
        <v>2020</v>
      </c>
      <c r="D723" s="21" t="s">
        <v>394</v>
      </c>
      <c r="E723" s="21" t="s">
        <v>0</v>
      </c>
      <c r="F723" s="22">
        <v>40211</v>
      </c>
      <c r="G723" s="15">
        <v>16685</v>
      </c>
      <c r="H723" s="21">
        <f>G723/F723%</f>
        <v>41.493621148441967</v>
      </c>
      <c r="I723" s="22">
        <v>9314</v>
      </c>
      <c r="J723" s="15">
        <v>4004</v>
      </c>
      <c r="K723" s="21">
        <f>J723/I723%</f>
        <v>42.989048743826494</v>
      </c>
      <c r="L723" s="22">
        <f>F723+I723</f>
        <v>49525</v>
      </c>
      <c r="M723" s="15">
        <f>G723+J723</f>
        <v>20689</v>
      </c>
      <c r="N723" s="21">
        <f>M723/L723%</f>
        <v>41.774861181221603</v>
      </c>
      <c r="O723" s="22">
        <v>79983</v>
      </c>
      <c r="P723" s="15">
        <v>23361</v>
      </c>
      <c r="Q723" s="21">
        <f>P723/O723%</f>
        <v>29.207456584524209</v>
      </c>
      <c r="R723" s="22">
        <f>L723+O723</f>
        <v>129508</v>
      </c>
      <c r="S723" s="15">
        <f>M723+P723</f>
        <v>44050</v>
      </c>
      <c r="T723" s="21">
        <f>S723/R723%</f>
        <v>34.013342805077677</v>
      </c>
      <c r="U723" s="21">
        <f>Q723-H723</f>
        <v>-12.286164563917758</v>
      </c>
      <c r="V723" s="21">
        <f>Q723-K723</f>
        <v>-13.781592159302285</v>
      </c>
      <c r="W723" s="20">
        <f>Q723-N723</f>
        <v>-12.567404596697394</v>
      </c>
    </row>
    <row r="724" spans="1:23" thickBot="1" x14ac:dyDescent="0.25">
      <c r="A724" s="18"/>
      <c r="B724" s="17"/>
      <c r="C724" s="19"/>
      <c r="D724" s="13" t="s">
        <v>393</v>
      </c>
      <c r="E724" s="13" t="s">
        <v>4</v>
      </c>
      <c r="F724" s="19"/>
      <c r="G724" s="10">
        <v>18604</v>
      </c>
      <c r="H724" s="13">
        <f>G724/F723%</f>
        <v>46.265947128895078</v>
      </c>
      <c r="I724" s="19"/>
      <c r="J724" s="10">
        <v>3861</v>
      </c>
      <c r="K724" s="13">
        <f>J724/I723%</f>
        <v>41.453725574404125</v>
      </c>
      <c r="L724" s="19"/>
      <c r="M724" s="10">
        <f>G724+J724</f>
        <v>22465</v>
      </c>
      <c r="N724" s="13">
        <f>M724/L723%</f>
        <v>45.360928823826349</v>
      </c>
      <c r="O724" s="19"/>
      <c r="P724" s="10">
        <v>46894</v>
      </c>
      <c r="Q724" s="13">
        <f>P724/O723%</f>
        <v>58.629958866259074</v>
      </c>
      <c r="R724" s="19"/>
      <c r="S724" s="10">
        <f>M724+P724</f>
        <v>69359</v>
      </c>
      <c r="T724" s="13">
        <f>S724/R723%</f>
        <v>53.555764894832755</v>
      </c>
      <c r="U724" s="13">
        <f>Q724-H724</f>
        <v>12.364011737363995</v>
      </c>
      <c r="V724" s="13">
        <f>Q724-K724</f>
        <v>17.176233291854949</v>
      </c>
      <c r="W724" s="12">
        <f>Q724-N724</f>
        <v>13.269030042432725</v>
      </c>
    </row>
    <row r="725" spans="1:23" ht="15" x14ac:dyDescent="0.2">
      <c r="A725" s="18"/>
      <c r="B725" s="17"/>
      <c r="C725" s="16">
        <v>2016</v>
      </c>
      <c r="D725" s="13" t="s">
        <v>392</v>
      </c>
      <c r="E725" s="13" t="s">
        <v>2</v>
      </c>
      <c r="F725" s="14">
        <v>15099</v>
      </c>
      <c r="G725" s="10">
        <v>6814</v>
      </c>
      <c r="H725" s="13">
        <f>G725/F725%</f>
        <v>45.128816477912444</v>
      </c>
      <c r="I725" s="14">
        <v>7647</v>
      </c>
      <c r="J725" s="10">
        <v>3074</v>
      </c>
      <c r="K725" s="13">
        <f>J725/I725%</f>
        <v>40.198770759775073</v>
      </c>
      <c r="L725" s="14">
        <f>F725+I725</f>
        <v>22746</v>
      </c>
      <c r="M725" s="15">
        <f>G725+J725</f>
        <v>9888</v>
      </c>
      <c r="N725" s="13">
        <f>M725/L725%</f>
        <v>43.471379583223424</v>
      </c>
      <c r="O725" s="14">
        <v>88772</v>
      </c>
      <c r="P725" s="10">
        <v>41726</v>
      </c>
      <c r="Q725" s="13">
        <f>P725/O725%</f>
        <v>47.003559680980487</v>
      </c>
      <c r="R725" s="14">
        <f>L725+O725</f>
        <v>111518</v>
      </c>
      <c r="S725" s="10">
        <f>M725+P725</f>
        <v>51614</v>
      </c>
      <c r="T725" s="13">
        <f>S725/R725%</f>
        <v>46.283111246614894</v>
      </c>
      <c r="U725" s="13">
        <f>Q725-H725</f>
        <v>1.8747432030680429</v>
      </c>
      <c r="V725" s="13">
        <f>Q725-K725</f>
        <v>6.8047889212054145</v>
      </c>
      <c r="W725" s="12">
        <f>Q725-N725</f>
        <v>3.5321800977570632</v>
      </c>
    </row>
    <row r="726" spans="1:23" thickBot="1" x14ac:dyDescent="0.25">
      <c r="A726" s="11"/>
      <c r="B726" s="9"/>
      <c r="C726" s="9"/>
      <c r="D726" s="7" t="s">
        <v>391</v>
      </c>
      <c r="E726" s="7" t="s">
        <v>0</v>
      </c>
      <c r="F726" s="9"/>
      <c r="G726" s="8">
        <v>2736</v>
      </c>
      <c r="H726" s="7">
        <f>G726/F725%</f>
        <v>18.120405324855948</v>
      </c>
      <c r="I726" s="9"/>
      <c r="J726" s="8">
        <v>2209</v>
      </c>
      <c r="K726" s="7">
        <f>J726/I725%</f>
        <v>28.887145285732966</v>
      </c>
      <c r="L726" s="9"/>
      <c r="M726" s="10">
        <f>G726+J726</f>
        <v>4945</v>
      </c>
      <c r="N726" s="7">
        <f>M726/L725%</f>
        <v>21.740086168996747</v>
      </c>
      <c r="O726" s="9"/>
      <c r="P726" s="8">
        <v>16624</v>
      </c>
      <c r="Q726" s="7">
        <f>P726/O725%</f>
        <v>18.726625512549003</v>
      </c>
      <c r="R726" s="9"/>
      <c r="S726" s="8">
        <f>M726+P726</f>
        <v>21569</v>
      </c>
      <c r="T726" s="7">
        <f>S726/R725%</f>
        <v>19.34127226098029</v>
      </c>
      <c r="U726" s="7">
        <f>Q726-H726</f>
        <v>0.60622018769305441</v>
      </c>
      <c r="V726" s="7">
        <f>Q726-K726</f>
        <v>-10.160519773183964</v>
      </c>
      <c r="W726" s="6">
        <f>Q726-N726</f>
        <v>-3.0134606564477444</v>
      </c>
    </row>
    <row r="727" spans="1:23" ht="15" x14ac:dyDescent="0.2">
      <c r="A727" s="25" t="s">
        <v>390</v>
      </c>
      <c r="B727" s="24" t="s">
        <v>389</v>
      </c>
      <c r="C727" s="23">
        <v>2020</v>
      </c>
      <c r="D727" s="21" t="s">
        <v>387</v>
      </c>
      <c r="E727" s="21" t="s">
        <v>0</v>
      </c>
      <c r="F727" s="22">
        <v>30279</v>
      </c>
      <c r="G727" s="15">
        <v>15266</v>
      </c>
      <c r="H727" s="21">
        <f>G727/F727%</f>
        <v>50.417781300571349</v>
      </c>
      <c r="I727" s="22">
        <v>9778</v>
      </c>
      <c r="J727" s="15">
        <v>4977</v>
      </c>
      <c r="K727" s="21">
        <f>J727/I727%</f>
        <v>50.899979545919408</v>
      </c>
      <c r="L727" s="22">
        <f>F727+I727</f>
        <v>40057</v>
      </c>
      <c r="M727" s="15">
        <f>G727+J727</f>
        <v>20243</v>
      </c>
      <c r="N727" s="21">
        <f>M727/L727%</f>
        <v>50.535486931123152</v>
      </c>
      <c r="O727" s="22">
        <v>64245</v>
      </c>
      <c r="P727" s="15">
        <v>24359</v>
      </c>
      <c r="Q727" s="21">
        <f>P727/O727%</f>
        <v>37.915791112148803</v>
      </c>
      <c r="R727" s="22">
        <f>L727+O727</f>
        <v>104302</v>
      </c>
      <c r="S727" s="15">
        <f>M727+P727</f>
        <v>44602</v>
      </c>
      <c r="T727" s="21">
        <f>S727/R727%</f>
        <v>42.762363137811356</v>
      </c>
      <c r="U727" s="21">
        <f>Q727-H727</f>
        <v>-12.501990188422546</v>
      </c>
      <c r="V727" s="21">
        <f>Q727-K727</f>
        <v>-12.984188433770605</v>
      </c>
      <c r="W727" s="20">
        <f>Q727-N727</f>
        <v>-12.61969581897435</v>
      </c>
    </row>
    <row r="728" spans="1:23" thickBot="1" x14ac:dyDescent="0.25">
      <c r="A728" s="18"/>
      <c r="B728" s="17"/>
      <c r="C728" s="19"/>
      <c r="D728" s="13" t="s">
        <v>388</v>
      </c>
      <c r="E728" s="13" t="s">
        <v>4</v>
      </c>
      <c r="F728" s="19"/>
      <c r="G728" s="10">
        <v>13872</v>
      </c>
      <c r="H728" s="13">
        <f>G728/F727%</f>
        <v>45.813930446844346</v>
      </c>
      <c r="I728" s="19"/>
      <c r="J728" s="10">
        <v>4216</v>
      </c>
      <c r="K728" s="13">
        <f>J728/I727%</f>
        <v>43.117201881775415</v>
      </c>
      <c r="L728" s="19"/>
      <c r="M728" s="10">
        <f>G728+J728</f>
        <v>18088</v>
      </c>
      <c r="N728" s="13">
        <f>M728/L727%</f>
        <v>45.155653194198266</v>
      </c>
      <c r="O728" s="19"/>
      <c r="P728" s="10">
        <v>37026</v>
      </c>
      <c r="Q728" s="13">
        <f>P728/O727%</f>
        <v>57.632500583703006</v>
      </c>
      <c r="R728" s="19"/>
      <c r="S728" s="10">
        <f>M728+P728</f>
        <v>55114</v>
      </c>
      <c r="T728" s="13">
        <f>S728/R727%</f>
        <v>52.840789246610804</v>
      </c>
      <c r="U728" s="13">
        <f>Q728-H728</f>
        <v>11.818570136858661</v>
      </c>
      <c r="V728" s="13">
        <f>Q728-K728</f>
        <v>14.515298701927591</v>
      </c>
      <c r="W728" s="12">
        <f>Q728-N728</f>
        <v>12.476847389504741</v>
      </c>
    </row>
    <row r="729" spans="1:23" ht="15" x14ac:dyDescent="0.2">
      <c r="A729" s="18"/>
      <c r="B729" s="17"/>
      <c r="C729" s="16">
        <v>2016</v>
      </c>
      <c r="D729" s="13" t="s">
        <v>388</v>
      </c>
      <c r="E729" s="13" t="s">
        <v>2</v>
      </c>
      <c r="F729" s="14">
        <v>10269</v>
      </c>
      <c r="G729" s="10">
        <v>4108</v>
      </c>
      <c r="H729" s="13">
        <f>G729/F729%</f>
        <v>40.003895218619149</v>
      </c>
      <c r="I729" s="14">
        <v>7184</v>
      </c>
      <c r="J729" s="10">
        <v>2572</v>
      </c>
      <c r="K729" s="13">
        <f>J729/I729%</f>
        <v>35.801781737193764</v>
      </c>
      <c r="L729" s="14">
        <f>F729+I729</f>
        <v>17453</v>
      </c>
      <c r="M729" s="15">
        <f>G729+J729</f>
        <v>6680</v>
      </c>
      <c r="N729" s="13">
        <f>M729/L729%</f>
        <v>38.274222196757002</v>
      </c>
      <c r="O729" s="14">
        <v>69851</v>
      </c>
      <c r="P729" s="10">
        <v>29631</v>
      </c>
      <c r="Q729" s="13">
        <f>P729/O729%</f>
        <v>42.420294627134901</v>
      </c>
      <c r="R729" s="14">
        <f>L729+O729</f>
        <v>87304</v>
      </c>
      <c r="S729" s="10">
        <f>M729+P729</f>
        <v>36311</v>
      </c>
      <c r="T729" s="13">
        <f>S729/R729%</f>
        <v>41.591450563548065</v>
      </c>
      <c r="U729" s="13">
        <f>Q729-H729</f>
        <v>2.4163994085157512</v>
      </c>
      <c r="V729" s="13">
        <f>Q729-K729</f>
        <v>6.6185128899411367</v>
      </c>
      <c r="W729" s="12">
        <f>Q729-N729</f>
        <v>4.1460724303778989</v>
      </c>
    </row>
    <row r="730" spans="1:23" thickBot="1" x14ac:dyDescent="0.25">
      <c r="A730" s="11"/>
      <c r="B730" s="9"/>
      <c r="C730" s="9"/>
      <c r="D730" s="7" t="s">
        <v>387</v>
      </c>
      <c r="E730" s="7" t="s">
        <v>0</v>
      </c>
      <c r="F730" s="9"/>
      <c r="G730" s="8">
        <v>4270</v>
      </c>
      <c r="H730" s="7">
        <f>G730/F729%</f>
        <v>41.581458759372872</v>
      </c>
      <c r="I730" s="9"/>
      <c r="J730" s="8">
        <v>3325</v>
      </c>
      <c r="K730" s="7">
        <f>J730/I729%</f>
        <v>46.283407572383069</v>
      </c>
      <c r="L730" s="9"/>
      <c r="M730" s="10">
        <f>G730+J730</f>
        <v>7595</v>
      </c>
      <c r="N730" s="7">
        <f>M730/L729%</f>
        <v>43.516873889875669</v>
      </c>
      <c r="O730" s="9"/>
      <c r="P730" s="8">
        <v>26625</v>
      </c>
      <c r="Q730" s="7">
        <f>P730/O729%</f>
        <v>38.116848720848665</v>
      </c>
      <c r="R730" s="9"/>
      <c r="S730" s="8">
        <f>M730+P730</f>
        <v>34220</v>
      </c>
      <c r="T730" s="7">
        <f>S730/R729%</f>
        <v>39.196371300284063</v>
      </c>
      <c r="U730" s="7">
        <f>Q730-H730</f>
        <v>-3.4646100385242065</v>
      </c>
      <c r="V730" s="7">
        <f>Q730-K730</f>
        <v>-8.1665588515344041</v>
      </c>
      <c r="W730" s="6">
        <f>Q730-N730</f>
        <v>-5.4000251690270034</v>
      </c>
    </row>
    <row r="731" spans="1:23" ht="15" x14ac:dyDescent="0.2">
      <c r="A731" s="25" t="s">
        <v>386</v>
      </c>
      <c r="B731" s="24" t="s">
        <v>385</v>
      </c>
      <c r="C731" s="23">
        <v>2020</v>
      </c>
      <c r="D731" s="21" t="s">
        <v>384</v>
      </c>
      <c r="E731" s="21" t="s">
        <v>0</v>
      </c>
      <c r="F731" s="22">
        <v>22332</v>
      </c>
      <c r="G731" s="15">
        <v>10525</v>
      </c>
      <c r="H731" s="21">
        <f>G731/F731%</f>
        <v>47.129679383843815</v>
      </c>
      <c r="I731" s="22">
        <v>7364</v>
      </c>
      <c r="J731" s="15">
        <v>3351</v>
      </c>
      <c r="K731" s="21">
        <f>J731/I731%</f>
        <v>45.505160239000546</v>
      </c>
      <c r="L731" s="22">
        <f>F731+I731</f>
        <v>29696</v>
      </c>
      <c r="M731" s="15">
        <f>G731+J731</f>
        <v>13876</v>
      </c>
      <c r="N731" s="21">
        <f>M731/L731%</f>
        <v>46.72683189655173</v>
      </c>
      <c r="O731" s="22">
        <v>54938</v>
      </c>
      <c r="P731" s="15">
        <v>19689</v>
      </c>
      <c r="Q731" s="21">
        <f>P731/O731%</f>
        <v>35.838581673886928</v>
      </c>
      <c r="R731" s="22">
        <f>L731+O731</f>
        <v>84634</v>
      </c>
      <c r="S731" s="15">
        <f>M731+P731</f>
        <v>33565</v>
      </c>
      <c r="T731" s="21">
        <f>S731/R731%</f>
        <v>39.659002292222979</v>
      </c>
      <c r="U731" s="21">
        <f>Q731-H731</f>
        <v>-11.291097709956887</v>
      </c>
      <c r="V731" s="21">
        <f>Q731-K731</f>
        <v>-9.6665785651136176</v>
      </c>
      <c r="W731" s="20">
        <f>Q731-N731</f>
        <v>-10.888250222664801</v>
      </c>
    </row>
    <row r="732" spans="1:23" thickBot="1" x14ac:dyDescent="0.25">
      <c r="A732" s="18"/>
      <c r="B732" s="17"/>
      <c r="C732" s="19"/>
      <c r="D732" s="13" t="s">
        <v>383</v>
      </c>
      <c r="E732" s="13" t="s">
        <v>4</v>
      </c>
      <c r="F732" s="19"/>
      <c r="G732" s="10">
        <v>11302</v>
      </c>
      <c r="H732" s="13">
        <f>G732/F731%</f>
        <v>50.608991581586963</v>
      </c>
      <c r="I732" s="19"/>
      <c r="J732" s="10">
        <v>3713</v>
      </c>
      <c r="K732" s="13">
        <f>J732/I731%</f>
        <v>50.420966865833783</v>
      </c>
      <c r="L732" s="19"/>
      <c r="M732" s="10">
        <f>G732+J732</f>
        <v>15015</v>
      </c>
      <c r="N732" s="13">
        <f>M732/L731%</f>
        <v>50.562365301724142</v>
      </c>
      <c r="O732" s="19"/>
      <c r="P732" s="10">
        <v>33918</v>
      </c>
      <c r="Q732" s="13">
        <f>P732/O731%</f>
        <v>61.73868724744257</v>
      </c>
      <c r="R732" s="19"/>
      <c r="S732" s="10">
        <f>M732+P732</f>
        <v>48933</v>
      </c>
      <c r="T732" s="13">
        <f>S732/R731%</f>
        <v>57.817189309261053</v>
      </c>
      <c r="U732" s="13">
        <f>Q732-H732</f>
        <v>11.129695665855607</v>
      </c>
      <c r="V732" s="13">
        <f>Q732-K732</f>
        <v>11.317720381608787</v>
      </c>
      <c r="W732" s="12">
        <f>Q732-N732</f>
        <v>11.176321945718428</v>
      </c>
    </row>
    <row r="733" spans="1:23" ht="15" x14ac:dyDescent="0.2">
      <c r="A733" s="18"/>
      <c r="B733" s="17"/>
      <c r="C733" s="16">
        <v>2016</v>
      </c>
      <c r="D733" s="13" t="s">
        <v>382</v>
      </c>
      <c r="E733" s="13" t="s">
        <v>2</v>
      </c>
      <c r="F733" s="14">
        <v>7757</v>
      </c>
      <c r="G733" s="10">
        <v>2969</v>
      </c>
      <c r="H733" s="13">
        <f>G733/F733%</f>
        <v>38.275106355549831</v>
      </c>
      <c r="I733" s="14">
        <v>5079</v>
      </c>
      <c r="J733" s="10">
        <v>2319</v>
      </c>
      <c r="K733" s="13">
        <f>J733/I733%</f>
        <v>45.658594211458947</v>
      </c>
      <c r="L733" s="14">
        <f>F733+I733</f>
        <v>12836</v>
      </c>
      <c r="M733" s="15">
        <f>G733+J733</f>
        <v>5288</v>
      </c>
      <c r="N733" s="13">
        <f>M733/L733%</f>
        <v>41.196634465565594</v>
      </c>
      <c r="O733" s="14">
        <v>57010</v>
      </c>
      <c r="P733" s="10">
        <v>24369</v>
      </c>
      <c r="Q733" s="13">
        <f>P733/O733%</f>
        <v>42.745132432906509</v>
      </c>
      <c r="R733" s="14">
        <f>L733+O733</f>
        <v>69846</v>
      </c>
      <c r="S733" s="10">
        <f>M733+P733</f>
        <v>29657</v>
      </c>
      <c r="T733" s="13">
        <f>S733/R733%</f>
        <v>42.46055608052</v>
      </c>
      <c r="U733" s="13">
        <f>Q733-H733</f>
        <v>4.4700260773566782</v>
      </c>
      <c r="V733" s="13">
        <f>Q733-K733</f>
        <v>-2.9134617785524384</v>
      </c>
      <c r="W733" s="12">
        <f>Q733-N733</f>
        <v>1.5484979673409143</v>
      </c>
    </row>
    <row r="734" spans="1:23" thickBot="1" x14ac:dyDescent="0.25">
      <c r="A734" s="11"/>
      <c r="B734" s="9"/>
      <c r="C734" s="9"/>
      <c r="D734" s="7" t="s">
        <v>381</v>
      </c>
      <c r="E734" s="7" t="s">
        <v>37</v>
      </c>
      <c r="F734" s="9"/>
      <c r="G734" s="8">
        <v>3476</v>
      </c>
      <c r="H734" s="7">
        <f>G734/F733%</f>
        <v>44.811138326672683</v>
      </c>
      <c r="I734" s="9"/>
      <c r="J734" s="8">
        <v>1405</v>
      </c>
      <c r="K734" s="7">
        <f>J734/I733%</f>
        <v>27.662925772789919</v>
      </c>
      <c r="L734" s="9"/>
      <c r="M734" s="10">
        <f>G734+J734</f>
        <v>4881</v>
      </c>
      <c r="N734" s="7">
        <f>M734/L733%</f>
        <v>38.025864755375501</v>
      </c>
      <c r="O734" s="9"/>
      <c r="P734" s="8">
        <v>23268</v>
      </c>
      <c r="Q734" s="7">
        <f>P734/O733%</f>
        <v>40.81389229959656</v>
      </c>
      <c r="R734" s="9"/>
      <c r="S734" s="8">
        <f>M734+P734</f>
        <v>28149</v>
      </c>
      <c r="T734" s="7">
        <f>S734/R733%</f>
        <v>40.301520487930588</v>
      </c>
      <c r="U734" s="7">
        <f>Q734-H734</f>
        <v>-3.9972460270761232</v>
      </c>
      <c r="V734" s="7">
        <f>Q734-K734</f>
        <v>13.150966526806641</v>
      </c>
      <c r="W734" s="6">
        <f>Q734-N734</f>
        <v>2.7880275442210589</v>
      </c>
    </row>
    <row r="735" spans="1:23" ht="15" x14ac:dyDescent="0.2">
      <c r="A735" s="25" t="s">
        <v>380</v>
      </c>
      <c r="B735" s="24" t="s">
        <v>379</v>
      </c>
      <c r="C735" s="23">
        <v>2020</v>
      </c>
      <c r="D735" s="21" t="s">
        <v>378</v>
      </c>
      <c r="E735" s="21" t="s">
        <v>0</v>
      </c>
      <c r="F735" s="22">
        <v>30558</v>
      </c>
      <c r="G735" s="15">
        <v>8235</v>
      </c>
      <c r="H735" s="21">
        <f>G735/F735%</f>
        <v>26.948753190653839</v>
      </c>
      <c r="I735" s="22">
        <v>5047</v>
      </c>
      <c r="J735" s="15">
        <v>1795</v>
      </c>
      <c r="K735" s="21">
        <f>J735/I735%</f>
        <v>35.565682583713098</v>
      </c>
      <c r="L735" s="22">
        <f>F735+I735</f>
        <v>35605</v>
      </c>
      <c r="M735" s="15">
        <f>G735+J735</f>
        <v>10030</v>
      </c>
      <c r="N735" s="21">
        <f>M735/L735%</f>
        <v>28.170200814492347</v>
      </c>
      <c r="O735" s="22">
        <v>53355</v>
      </c>
      <c r="P735" s="15">
        <v>11612</v>
      </c>
      <c r="Q735" s="21">
        <f>P735/O735%</f>
        <v>21.763658513728799</v>
      </c>
      <c r="R735" s="22">
        <f>L735+O735</f>
        <v>88960</v>
      </c>
      <c r="S735" s="15">
        <f>M735+P735</f>
        <v>21642</v>
      </c>
      <c r="T735" s="21">
        <f>S735/R735%</f>
        <v>24.327787769784173</v>
      </c>
      <c r="U735" s="21">
        <f>Q735-H735</f>
        <v>-5.1850946769250399</v>
      </c>
      <c r="V735" s="21">
        <f>Q735-K735</f>
        <v>-13.802024069984299</v>
      </c>
      <c r="W735" s="20">
        <f>Q735-N735</f>
        <v>-6.4065423007635474</v>
      </c>
    </row>
    <row r="736" spans="1:23" thickBot="1" x14ac:dyDescent="0.25">
      <c r="A736" s="18"/>
      <c r="B736" s="17"/>
      <c r="C736" s="19"/>
      <c r="D736" s="13" t="s">
        <v>377</v>
      </c>
      <c r="E736" s="13" t="s">
        <v>4</v>
      </c>
      <c r="F736" s="19"/>
      <c r="G736" s="10">
        <v>10367</v>
      </c>
      <c r="H736" s="13">
        <f>G736/F735%</f>
        <v>33.925649584396886</v>
      </c>
      <c r="I736" s="19"/>
      <c r="J736" s="10">
        <v>1764</v>
      </c>
      <c r="K736" s="13">
        <f>J736/I735%</f>
        <v>34.95145631067961</v>
      </c>
      <c r="L736" s="19"/>
      <c r="M736" s="10">
        <f>G736+J736</f>
        <v>12131</v>
      </c>
      <c r="N736" s="13">
        <f>M736/L735%</f>
        <v>34.071057435753403</v>
      </c>
      <c r="O736" s="19"/>
      <c r="P736" s="10">
        <v>21714</v>
      </c>
      <c r="Q736" s="13">
        <f>P736/O735%</f>
        <v>40.697216755693006</v>
      </c>
      <c r="R736" s="19"/>
      <c r="S736" s="10">
        <f>M736+P736</f>
        <v>33845</v>
      </c>
      <c r="T736" s="13">
        <f>S736/R735%</f>
        <v>38.045188848920866</v>
      </c>
      <c r="U736" s="13">
        <f>Q736-H736</f>
        <v>6.7715671712961196</v>
      </c>
      <c r="V736" s="13">
        <f>Q736-K736</f>
        <v>5.7457604450133957</v>
      </c>
      <c r="W736" s="12">
        <f>Q736-N736</f>
        <v>6.6261593199396032</v>
      </c>
    </row>
    <row r="737" spans="1:23" ht="15" x14ac:dyDescent="0.2">
      <c r="A737" s="18"/>
      <c r="B737" s="17"/>
      <c r="C737" s="16">
        <v>2016</v>
      </c>
      <c r="D737" s="13" t="s">
        <v>376</v>
      </c>
      <c r="E737" s="13" t="s">
        <v>2</v>
      </c>
      <c r="F737" s="14">
        <v>13646</v>
      </c>
      <c r="G737" s="10">
        <v>4379</v>
      </c>
      <c r="H737" s="13">
        <f>G737/F737%</f>
        <v>32.08998974058332</v>
      </c>
      <c r="I737" s="14">
        <v>4546</v>
      </c>
      <c r="J737" s="10">
        <v>1744</v>
      </c>
      <c r="K737" s="13">
        <f>J737/I737%</f>
        <v>38.363396392432904</v>
      </c>
      <c r="L737" s="14">
        <f>F737+I737</f>
        <v>18192</v>
      </c>
      <c r="M737" s="15">
        <f>G737+J737</f>
        <v>6123</v>
      </c>
      <c r="N737" s="13">
        <f>M737/L737%</f>
        <v>33.657651715039577</v>
      </c>
      <c r="O737" s="14">
        <v>71370</v>
      </c>
      <c r="P737" s="10">
        <v>22902</v>
      </c>
      <c r="Q737" s="13">
        <f>P737/O737%</f>
        <v>32.089113072719627</v>
      </c>
      <c r="R737" s="14">
        <f>L737+O737</f>
        <v>89562</v>
      </c>
      <c r="S737" s="10">
        <f>M737+P737</f>
        <v>29025</v>
      </c>
      <c r="T737" s="13">
        <f>S737/R737%</f>
        <v>32.407717558786089</v>
      </c>
      <c r="U737" s="13">
        <f>Q737-H737</f>
        <v>-8.7666786369311467E-4</v>
      </c>
      <c r="V737" s="13">
        <f>Q737-K737</f>
        <v>-6.2742833197132768</v>
      </c>
      <c r="W737" s="12">
        <f>Q737-N737</f>
        <v>-1.5685386423199503</v>
      </c>
    </row>
    <row r="738" spans="1:23" thickBot="1" x14ac:dyDescent="0.25">
      <c r="A738" s="11"/>
      <c r="B738" s="9"/>
      <c r="C738" s="9"/>
      <c r="D738" s="7" t="s">
        <v>375</v>
      </c>
      <c r="E738" s="7" t="s">
        <v>37</v>
      </c>
      <c r="F738" s="9"/>
      <c r="G738" s="8">
        <v>8163</v>
      </c>
      <c r="H738" s="7">
        <f>G738/F737%</f>
        <v>59.819727392642527</v>
      </c>
      <c r="I738" s="9"/>
      <c r="J738" s="8">
        <v>1613</v>
      </c>
      <c r="K738" s="7">
        <f>J738/I737%</f>
        <v>35.481742190937084</v>
      </c>
      <c r="L738" s="9"/>
      <c r="M738" s="10">
        <f>G738+J738</f>
        <v>9776</v>
      </c>
      <c r="N738" s="7">
        <f>M738/L737%</f>
        <v>53.737906772207566</v>
      </c>
      <c r="O738" s="9"/>
      <c r="P738" s="8">
        <v>42518</v>
      </c>
      <c r="Q738" s="7">
        <f>P738/O737%</f>
        <v>59.574050721591703</v>
      </c>
      <c r="R738" s="9"/>
      <c r="S738" s="8">
        <f>M738+P738</f>
        <v>52294</v>
      </c>
      <c r="T738" s="7">
        <f>S738/R737%</f>
        <v>58.388602309014985</v>
      </c>
      <c r="U738" s="7">
        <f>Q738-H738</f>
        <v>-0.24567667105082336</v>
      </c>
      <c r="V738" s="7">
        <f>Q738-K738</f>
        <v>24.09230853065462</v>
      </c>
      <c r="W738" s="6">
        <f>Q738-N738</f>
        <v>5.8361439493841374</v>
      </c>
    </row>
    <row r="739" spans="1:23" ht="15" x14ac:dyDescent="0.2">
      <c r="A739" s="25" t="s">
        <v>374</v>
      </c>
      <c r="B739" s="24" t="s">
        <v>373</v>
      </c>
      <c r="C739" s="23">
        <v>2020</v>
      </c>
      <c r="D739" s="21" t="s">
        <v>372</v>
      </c>
      <c r="E739" s="21" t="s">
        <v>0</v>
      </c>
      <c r="F739" s="22">
        <v>33839</v>
      </c>
      <c r="G739" s="15">
        <v>18165</v>
      </c>
      <c r="H739" s="21">
        <f>G739/F739%</f>
        <v>53.680664322231749</v>
      </c>
      <c r="I739" s="22">
        <v>8835</v>
      </c>
      <c r="J739" s="15">
        <v>4293</v>
      </c>
      <c r="K739" s="21">
        <f>J739/I739%</f>
        <v>48.590831918505948</v>
      </c>
      <c r="L739" s="22">
        <f>F739+I739</f>
        <v>42674</v>
      </c>
      <c r="M739" s="15">
        <f>G739+J739</f>
        <v>22458</v>
      </c>
      <c r="N739" s="21">
        <f>M739/L739%</f>
        <v>52.626892252894031</v>
      </c>
      <c r="O739" s="22">
        <v>75347</v>
      </c>
      <c r="P739" s="15">
        <v>31757</v>
      </c>
      <c r="Q739" s="21">
        <f>P739/O739%</f>
        <v>42.147663476979837</v>
      </c>
      <c r="R739" s="22">
        <f>L739+O739</f>
        <v>118021</v>
      </c>
      <c r="S739" s="15">
        <f>M739+P739</f>
        <v>54215</v>
      </c>
      <c r="T739" s="21">
        <f>S739/R739%</f>
        <v>45.936740071682159</v>
      </c>
      <c r="U739" s="21">
        <f>Q739-H739</f>
        <v>-11.533000845251912</v>
      </c>
      <c r="V739" s="21">
        <f>Q739-K739</f>
        <v>-6.4431684415261117</v>
      </c>
      <c r="W739" s="20">
        <f>Q739-N739</f>
        <v>-10.479228775914194</v>
      </c>
    </row>
    <row r="740" spans="1:23" thickBot="1" x14ac:dyDescent="0.25">
      <c r="A740" s="18"/>
      <c r="B740" s="17"/>
      <c r="C740" s="19"/>
      <c r="D740" s="13" t="s">
        <v>371</v>
      </c>
      <c r="E740" s="13" t="s">
        <v>4</v>
      </c>
      <c r="F740" s="19"/>
      <c r="G740" s="10">
        <v>10816</v>
      </c>
      <c r="H740" s="13">
        <f>G740/F739%</f>
        <v>31.963119477525932</v>
      </c>
      <c r="I740" s="19"/>
      <c r="J740" s="10">
        <v>3235</v>
      </c>
      <c r="K740" s="13">
        <f>J740/I739%</f>
        <v>36.615732880588574</v>
      </c>
      <c r="L740" s="19"/>
      <c r="M740" s="10">
        <f>G740+J740</f>
        <v>14051</v>
      </c>
      <c r="N740" s="13">
        <f>M740/L739%</f>
        <v>32.926372029807375</v>
      </c>
      <c r="O740" s="19"/>
      <c r="P740" s="10">
        <v>33785</v>
      </c>
      <c r="Q740" s="13">
        <f>P740/O739%</f>
        <v>44.839210585690203</v>
      </c>
      <c r="R740" s="19"/>
      <c r="S740" s="10">
        <f>M740+P740</f>
        <v>47836</v>
      </c>
      <c r="T740" s="13">
        <f>S740/R739%</f>
        <v>40.531769769786735</v>
      </c>
      <c r="U740" s="13">
        <f>Q740-H740</f>
        <v>12.876091108164271</v>
      </c>
      <c r="V740" s="13">
        <f>Q740-K740</f>
        <v>8.2234777051016295</v>
      </c>
      <c r="W740" s="12">
        <f>Q740-N740</f>
        <v>11.912838555882828</v>
      </c>
    </row>
    <row r="741" spans="1:23" ht="15" x14ac:dyDescent="0.2">
      <c r="A741" s="18"/>
      <c r="B741" s="17"/>
      <c r="C741" s="16">
        <v>2016</v>
      </c>
      <c r="D741" s="13" t="s">
        <v>370</v>
      </c>
      <c r="E741" s="13" t="s">
        <v>2</v>
      </c>
      <c r="F741" s="14">
        <v>14296</v>
      </c>
      <c r="G741" s="10">
        <v>4122</v>
      </c>
      <c r="H741" s="13">
        <f>G741/F741%</f>
        <v>28.83324006715165</v>
      </c>
      <c r="I741" s="14">
        <v>6052</v>
      </c>
      <c r="J741" s="10">
        <v>2185</v>
      </c>
      <c r="K741" s="13">
        <f>J741/I741%</f>
        <v>36.103767349636485</v>
      </c>
      <c r="L741" s="14">
        <f>F741+I741</f>
        <v>20348</v>
      </c>
      <c r="M741" s="15">
        <f>G741+J741</f>
        <v>6307</v>
      </c>
      <c r="N741" s="13">
        <f>M741/L741%</f>
        <v>30.995675250638886</v>
      </c>
      <c r="O741" s="14">
        <v>71059</v>
      </c>
      <c r="P741" s="10">
        <v>28350</v>
      </c>
      <c r="Q741" s="13">
        <f>P741/O741%</f>
        <v>39.89642409828452</v>
      </c>
      <c r="R741" s="14">
        <f>L741+O741</f>
        <v>91407</v>
      </c>
      <c r="S741" s="10">
        <f>M741+P741</f>
        <v>34657</v>
      </c>
      <c r="T741" s="13">
        <f>S741/R741%</f>
        <v>37.915039329591821</v>
      </c>
      <c r="U741" s="13">
        <f>Q741-H741</f>
        <v>11.06318403113287</v>
      </c>
      <c r="V741" s="13">
        <f>Q741-K741</f>
        <v>3.7926567486480351</v>
      </c>
      <c r="W741" s="12">
        <f>Q741-N741</f>
        <v>8.9007488476456338</v>
      </c>
    </row>
    <row r="742" spans="1:23" thickBot="1" x14ac:dyDescent="0.25">
      <c r="A742" s="11"/>
      <c r="B742" s="9"/>
      <c r="C742" s="9"/>
      <c r="D742" s="7" t="s">
        <v>369</v>
      </c>
      <c r="E742" s="7" t="s">
        <v>37</v>
      </c>
      <c r="F742" s="9"/>
      <c r="G742" s="8">
        <v>10031</v>
      </c>
      <c r="H742" s="7">
        <f>G742/F741%</f>
        <v>70.166480134303299</v>
      </c>
      <c r="I742" s="9"/>
      <c r="J742" s="8">
        <v>3700</v>
      </c>
      <c r="K742" s="7">
        <f>J742/I741%</f>
        <v>61.136814276272304</v>
      </c>
      <c r="L742" s="9"/>
      <c r="M742" s="10">
        <f>G742+J742</f>
        <v>13731</v>
      </c>
      <c r="N742" s="7">
        <f>M742/L741%</f>
        <v>67.480833497149604</v>
      </c>
      <c r="O742" s="9"/>
      <c r="P742" s="8">
        <v>41716</v>
      </c>
      <c r="Q742" s="7">
        <f>P742/O741%</f>
        <v>58.706145597320536</v>
      </c>
      <c r="R742" s="9"/>
      <c r="S742" s="8">
        <f>M742+P742</f>
        <v>55447</v>
      </c>
      <c r="T742" s="7">
        <f>S742/R741%</f>
        <v>60.659468093253246</v>
      </c>
      <c r="U742" s="7">
        <f>Q742-H742</f>
        <v>-11.460334536982764</v>
      </c>
      <c r="V742" s="7">
        <f>Q742-K742</f>
        <v>-2.4306686789517684</v>
      </c>
      <c r="W742" s="6">
        <f>Q742-N742</f>
        <v>-8.7746878998290683</v>
      </c>
    </row>
    <row r="743" spans="1:23" ht="15" x14ac:dyDescent="0.2">
      <c r="A743" s="25" t="s">
        <v>368</v>
      </c>
      <c r="B743" s="24" t="s">
        <v>367</v>
      </c>
      <c r="C743" s="23">
        <v>2020</v>
      </c>
      <c r="D743" s="21" t="s">
        <v>366</v>
      </c>
      <c r="E743" s="21" t="s">
        <v>0</v>
      </c>
      <c r="F743" s="22">
        <v>38340</v>
      </c>
      <c r="G743" s="15">
        <v>19233</v>
      </c>
      <c r="H743" s="21">
        <f>G743/F743%</f>
        <v>50.164319248826295</v>
      </c>
      <c r="I743" s="22">
        <v>11702</v>
      </c>
      <c r="J743" s="15">
        <v>5824</v>
      </c>
      <c r="K743" s="21">
        <f>J743/I743%</f>
        <v>49.769270210220476</v>
      </c>
      <c r="L743" s="22">
        <f>F743+I743</f>
        <v>50042</v>
      </c>
      <c r="M743" s="15">
        <f>G743+J743</f>
        <v>25057</v>
      </c>
      <c r="N743" s="21">
        <f>M743/L743%</f>
        <v>50.071939570760563</v>
      </c>
      <c r="O743" s="22">
        <v>76712</v>
      </c>
      <c r="P743" s="15">
        <v>29270</v>
      </c>
      <c r="Q743" s="21">
        <f>P743/O743%</f>
        <v>38.155699238711023</v>
      </c>
      <c r="R743" s="22">
        <f>L743+O743</f>
        <v>126754</v>
      </c>
      <c r="S743" s="15">
        <f>M743+P743</f>
        <v>54327</v>
      </c>
      <c r="T743" s="21">
        <f>S743/R743%</f>
        <v>42.860185871846255</v>
      </c>
      <c r="U743" s="21">
        <f>Q743-H743</f>
        <v>-12.008620010115273</v>
      </c>
      <c r="V743" s="21">
        <f>Q743-K743</f>
        <v>-11.613570971509453</v>
      </c>
      <c r="W743" s="20">
        <f>Q743-N743</f>
        <v>-11.91624033204954</v>
      </c>
    </row>
    <row r="744" spans="1:23" thickBot="1" x14ac:dyDescent="0.25">
      <c r="A744" s="18"/>
      <c r="B744" s="17"/>
      <c r="C744" s="19"/>
      <c r="D744" s="13" t="s">
        <v>365</v>
      </c>
      <c r="E744" s="13" t="s">
        <v>4</v>
      </c>
      <c r="F744" s="19"/>
      <c r="G744" s="10">
        <v>17629</v>
      </c>
      <c r="H744" s="13">
        <f>G744/F743%</f>
        <v>45.980699008868022</v>
      </c>
      <c r="I744" s="19"/>
      <c r="J744" s="10">
        <v>4956</v>
      </c>
      <c r="K744" s="13">
        <f>J744/I743%</f>
        <v>42.351734746197231</v>
      </c>
      <c r="L744" s="19"/>
      <c r="M744" s="10">
        <f>G744+J744</f>
        <v>22585</v>
      </c>
      <c r="N744" s="13">
        <f>M744/L743%</f>
        <v>45.132089045202029</v>
      </c>
      <c r="O744" s="19"/>
      <c r="P744" s="10">
        <v>43534</v>
      </c>
      <c r="Q744" s="13">
        <f>P744/O743%</f>
        <v>56.74992178537908</v>
      </c>
      <c r="R744" s="19"/>
      <c r="S744" s="10">
        <f>M744+P744</f>
        <v>66119</v>
      </c>
      <c r="T744" s="13">
        <f>S744/R743%</f>
        <v>52.163245341369901</v>
      </c>
      <c r="U744" s="13">
        <f>Q744-H744</f>
        <v>10.769222776511057</v>
      </c>
      <c r="V744" s="13">
        <f>Q744-K744</f>
        <v>14.398187039181849</v>
      </c>
      <c r="W744" s="12">
        <f>Q744-N744</f>
        <v>11.61783274017705</v>
      </c>
    </row>
    <row r="745" spans="1:23" ht="15" x14ac:dyDescent="0.2">
      <c r="A745" s="18"/>
      <c r="B745" s="17"/>
      <c r="C745" s="16">
        <v>2016</v>
      </c>
      <c r="D745" s="13" t="s">
        <v>364</v>
      </c>
      <c r="E745" s="13" t="s">
        <v>2</v>
      </c>
      <c r="F745" s="14">
        <v>12638</v>
      </c>
      <c r="G745" s="10">
        <v>3125</v>
      </c>
      <c r="H745" s="13">
        <f>G745/F745%</f>
        <v>24.727013768001267</v>
      </c>
      <c r="I745" s="14">
        <v>8036</v>
      </c>
      <c r="J745" s="10">
        <v>1837</v>
      </c>
      <c r="K745" s="13">
        <f>J745/I745%</f>
        <v>22.859631657541065</v>
      </c>
      <c r="L745" s="14">
        <f>F745+I745</f>
        <v>20674</v>
      </c>
      <c r="M745" s="15">
        <f>G745+J745</f>
        <v>4962</v>
      </c>
      <c r="N745" s="13">
        <f>M745/L745%</f>
        <v>24.001160878397986</v>
      </c>
      <c r="O745" s="14">
        <v>81728</v>
      </c>
      <c r="P745" s="10">
        <v>23639</v>
      </c>
      <c r="Q745" s="13">
        <f>P745/O745%</f>
        <v>28.92399177760376</v>
      </c>
      <c r="R745" s="14">
        <f>L745+O745</f>
        <v>102402</v>
      </c>
      <c r="S745" s="10">
        <f>M745+P745</f>
        <v>28601</v>
      </c>
      <c r="T745" s="13">
        <f>S745/R745%</f>
        <v>27.930118552372026</v>
      </c>
      <c r="U745" s="13">
        <f>Q745-H745</f>
        <v>4.1969780096024927</v>
      </c>
      <c r="V745" s="13">
        <f>Q745-K745</f>
        <v>6.0643601200626946</v>
      </c>
      <c r="W745" s="12">
        <f>Q745-N745</f>
        <v>4.9228308992057741</v>
      </c>
    </row>
    <row r="746" spans="1:23" thickBot="1" x14ac:dyDescent="0.25">
      <c r="A746" s="11"/>
      <c r="B746" s="9"/>
      <c r="C746" s="9"/>
      <c r="D746" s="7" t="s">
        <v>363</v>
      </c>
      <c r="E746" s="7" t="s">
        <v>37</v>
      </c>
      <c r="F746" s="9"/>
      <c r="G746" s="8">
        <v>5379</v>
      </c>
      <c r="H746" s="7">
        <f>G746/F745%</f>
        <v>42.562114258585218</v>
      </c>
      <c r="I746" s="9"/>
      <c r="J746" s="8">
        <v>2943</v>
      </c>
      <c r="K746" s="7">
        <f>J746/I745%</f>
        <v>36.622697859631657</v>
      </c>
      <c r="L746" s="9"/>
      <c r="M746" s="10">
        <f>G746+J746</f>
        <v>8322</v>
      </c>
      <c r="N746" s="7">
        <f>M746/L745%</f>
        <v>40.253458450227335</v>
      </c>
      <c r="O746" s="9"/>
      <c r="P746" s="8">
        <v>32439</v>
      </c>
      <c r="Q746" s="7">
        <f>P746/O745%</f>
        <v>39.691415426781518</v>
      </c>
      <c r="R746" s="9"/>
      <c r="S746" s="8">
        <f>M746+P746</f>
        <v>40761</v>
      </c>
      <c r="T746" s="7">
        <f>S746/R745%</f>
        <v>39.804886623308143</v>
      </c>
      <c r="U746" s="7">
        <f>Q746-H746</f>
        <v>-2.8706988318037006</v>
      </c>
      <c r="V746" s="7">
        <f>Q746-K746</f>
        <v>3.0687175671498608</v>
      </c>
      <c r="W746" s="6">
        <f>Q746-N746</f>
        <v>-0.56204302344581691</v>
      </c>
    </row>
    <row r="747" spans="1:23" ht="15" x14ac:dyDescent="0.2">
      <c r="A747" s="25" t="s">
        <v>362</v>
      </c>
      <c r="B747" s="24" t="s">
        <v>361</v>
      </c>
      <c r="C747" s="23">
        <v>2020</v>
      </c>
      <c r="D747" s="21" t="s">
        <v>360</v>
      </c>
      <c r="E747" s="21" t="s">
        <v>0</v>
      </c>
      <c r="F747" s="22">
        <v>43097</v>
      </c>
      <c r="G747" s="15">
        <v>15008</v>
      </c>
      <c r="H747" s="21">
        <f>G747/F747%</f>
        <v>34.823769635937531</v>
      </c>
      <c r="I747" s="22">
        <v>11691</v>
      </c>
      <c r="J747" s="15">
        <v>4855</v>
      </c>
      <c r="K747" s="21">
        <f>J747/I747%</f>
        <v>41.527670857924903</v>
      </c>
      <c r="L747" s="22">
        <f>F747+I747</f>
        <v>54788</v>
      </c>
      <c r="M747" s="15">
        <f>G747+J747</f>
        <v>19863</v>
      </c>
      <c r="N747" s="21">
        <f>M747/L747%</f>
        <v>36.254289260421992</v>
      </c>
      <c r="O747" s="22">
        <v>99140</v>
      </c>
      <c r="P747" s="15">
        <v>28061</v>
      </c>
      <c r="Q747" s="21">
        <f>P747/O747%</f>
        <v>28.304417994754893</v>
      </c>
      <c r="R747" s="22">
        <f>L747+O747</f>
        <v>153928</v>
      </c>
      <c r="S747" s="15">
        <f>M747+P747</f>
        <v>47924</v>
      </c>
      <c r="T747" s="21">
        <f>S747/R747%</f>
        <v>31.134036692479601</v>
      </c>
      <c r="U747" s="21">
        <f>Q747-H747</f>
        <v>-6.519351641182638</v>
      </c>
      <c r="V747" s="21">
        <f>Q747-K747</f>
        <v>-13.223252863170011</v>
      </c>
      <c r="W747" s="20">
        <f>Q747-N747</f>
        <v>-7.9498712656670989</v>
      </c>
    </row>
    <row r="748" spans="1:23" thickBot="1" x14ac:dyDescent="0.25">
      <c r="A748" s="18"/>
      <c r="B748" s="17"/>
      <c r="C748" s="19"/>
      <c r="D748" s="13" t="s">
        <v>359</v>
      </c>
      <c r="E748" s="13" t="s">
        <v>4</v>
      </c>
      <c r="F748" s="19"/>
      <c r="G748" s="10">
        <v>26094</v>
      </c>
      <c r="H748" s="13">
        <f>G748/F747%</f>
        <v>60.547137851822626</v>
      </c>
      <c r="I748" s="19"/>
      <c r="J748" s="10">
        <v>5864</v>
      </c>
      <c r="K748" s="13">
        <f>J748/I747%</f>
        <v>50.15824138225986</v>
      </c>
      <c r="L748" s="19"/>
      <c r="M748" s="10">
        <f>G748+J748</f>
        <v>31958</v>
      </c>
      <c r="N748" s="13">
        <f>M748/L747%</f>
        <v>58.330291304665259</v>
      </c>
      <c r="O748" s="19"/>
      <c r="P748" s="10">
        <v>66947</v>
      </c>
      <c r="Q748" s="13">
        <f>P748/O747%</f>
        <v>67.52773855154328</v>
      </c>
      <c r="R748" s="19"/>
      <c r="S748" s="10">
        <f>M748+P748</f>
        <v>98905</v>
      </c>
      <c r="T748" s="13">
        <f>S748/R747%</f>
        <v>64.254066836443016</v>
      </c>
      <c r="U748" s="13">
        <f>Q748-H748</f>
        <v>6.9806006997206538</v>
      </c>
      <c r="V748" s="13">
        <f>Q748-K748</f>
        <v>17.36949716928342</v>
      </c>
      <c r="W748" s="12">
        <f>Q748-N748</f>
        <v>9.1974472468780206</v>
      </c>
    </row>
    <row r="749" spans="1:23" ht="15" x14ac:dyDescent="0.2">
      <c r="A749" s="18"/>
      <c r="B749" s="17"/>
      <c r="C749" s="16">
        <v>2016</v>
      </c>
      <c r="D749" s="13" t="s">
        <v>359</v>
      </c>
      <c r="E749" s="13" t="s">
        <v>2</v>
      </c>
      <c r="F749" s="14">
        <v>22610</v>
      </c>
      <c r="G749" s="10">
        <v>9550</v>
      </c>
      <c r="H749" s="13">
        <f>G749/F749%</f>
        <v>42.237947810703233</v>
      </c>
      <c r="I749" s="14">
        <v>10068</v>
      </c>
      <c r="J749" s="10">
        <v>3203</v>
      </c>
      <c r="K749" s="13">
        <f>J749/I749%</f>
        <v>31.813667063965035</v>
      </c>
      <c r="L749" s="14">
        <f>F749+I749</f>
        <v>32678</v>
      </c>
      <c r="M749" s="15">
        <f>G749+J749</f>
        <v>12753</v>
      </c>
      <c r="N749" s="13">
        <f>M749/L749%</f>
        <v>39.026256196829678</v>
      </c>
      <c r="O749" s="14">
        <v>98469</v>
      </c>
      <c r="P749" s="10">
        <v>43517</v>
      </c>
      <c r="Q749" s="13">
        <f>P749/O749%</f>
        <v>44.193604078440927</v>
      </c>
      <c r="R749" s="14">
        <f>L749+O749</f>
        <v>131147</v>
      </c>
      <c r="S749" s="10">
        <f>M749+P749</f>
        <v>56270</v>
      </c>
      <c r="T749" s="13">
        <f>S749/R749%</f>
        <v>42.906051987464444</v>
      </c>
      <c r="U749" s="13">
        <f>Q749-H749</f>
        <v>1.9556562677376945</v>
      </c>
      <c r="V749" s="13">
        <f>Q749-K749</f>
        <v>12.379937014475892</v>
      </c>
      <c r="W749" s="12">
        <f>Q749-N749</f>
        <v>5.1673478816112492</v>
      </c>
    </row>
    <row r="750" spans="1:23" thickBot="1" x14ac:dyDescent="0.25">
      <c r="A750" s="11"/>
      <c r="B750" s="9"/>
      <c r="C750" s="9"/>
      <c r="D750" s="7" t="s">
        <v>358</v>
      </c>
      <c r="E750" s="7" t="s">
        <v>37</v>
      </c>
      <c r="F750" s="9"/>
      <c r="G750" s="8">
        <v>9284</v>
      </c>
      <c r="H750" s="7">
        <f>G750/F749%</f>
        <v>41.061477222467936</v>
      </c>
      <c r="I750" s="9"/>
      <c r="J750" s="8">
        <v>3984</v>
      </c>
      <c r="K750" s="7">
        <f>J750/I749%</f>
        <v>39.570917759237183</v>
      </c>
      <c r="L750" s="9"/>
      <c r="M750" s="10">
        <f>G750+J750</f>
        <v>13268</v>
      </c>
      <c r="N750" s="7">
        <f>M750/L749%</f>
        <v>40.602240039170084</v>
      </c>
      <c r="O750" s="9"/>
      <c r="P750" s="8">
        <v>37018</v>
      </c>
      <c r="Q750" s="7">
        <f>P750/O749%</f>
        <v>37.593557363231064</v>
      </c>
      <c r="R750" s="9"/>
      <c r="S750" s="8">
        <f>M750+P750</f>
        <v>50286</v>
      </c>
      <c r="T750" s="7">
        <f>S750/R749%</f>
        <v>38.343233165836807</v>
      </c>
      <c r="U750" s="7">
        <f>Q750-H750</f>
        <v>-3.4679198592368721</v>
      </c>
      <c r="V750" s="7">
        <f>Q750-K750</f>
        <v>-1.9773603960061195</v>
      </c>
      <c r="W750" s="6">
        <f>Q750-N750</f>
        <v>-3.0086826759390206</v>
      </c>
    </row>
    <row r="751" spans="1:23" ht="15" x14ac:dyDescent="0.2">
      <c r="A751" s="25" t="s">
        <v>357</v>
      </c>
      <c r="B751" s="24" t="s">
        <v>356</v>
      </c>
      <c r="C751" s="23">
        <v>2020</v>
      </c>
      <c r="D751" s="21" t="s">
        <v>355</v>
      </c>
      <c r="E751" s="21" t="s">
        <v>0</v>
      </c>
      <c r="F751" s="22">
        <v>38954</v>
      </c>
      <c r="G751" s="15">
        <v>15146</v>
      </c>
      <c r="H751" s="21">
        <f>G751/F751%</f>
        <v>38.881757970940079</v>
      </c>
      <c r="I751" s="22">
        <v>9529</v>
      </c>
      <c r="J751" s="15">
        <v>3739</v>
      </c>
      <c r="K751" s="21">
        <f>J751/I751%</f>
        <v>39.23811522720117</v>
      </c>
      <c r="L751" s="22">
        <f>F751+I751</f>
        <v>48483</v>
      </c>
      <c r="M751" s="15">
        <f>G751+J751</f>
        <v>18885</v>
      </c>
      <c r="N751" s="21">
        <f>M751/L751%</f>
        <v>38.951797537281109</v>
      </c>
      <c r="O751" s="22">
        <v>87059</v>
      </c>
      <c r="P751" s="15">
        <v>27075</v>
      </c>
      <c r="Q751" s="21">
        <f>P751/O751%</f>
        <v>31.09959912243421</v>
      </c>
      <c r="R751" s="22">
        <f>L751+O751</f>
        <v>135542</v>
      </c>
      <c r="S751" s="15">
        <f>M751+P751</f>
        <v>45960</v>
      </c>
      <c r="T751" s="21">
        <f>S751/R751%</f>
        <v>33.908308863673248</v>
      </c>
      <c r="U751" s="21">
        <f>Q751-H751</f>
        <v>-7.782158848505869</v>
      </c>
      <c r="V751" s="21">
        <f>Q751-K751</f>
        <v>-8.1385161047669605</v>
      </c>
      <c r="W751" s="20">
        <f>Q751-N751</f>
        <v>-7.8521984148468995</v>
      </c>
    </row>
    <row r="752" spans="1:23" thickBot="1" x14ac:dyDescent="0.25">
      <c r="A752" s="18"/>
      <c r="B752" s="17"/>
      <c r="C752" s="19"/>
      <c r="D752" s="13" t="s">
        <v>354</v>
      </c>
      <c r="E752" s="13" t="s">
        <v>4</v>
      </c>
      <c r="F752" s="19"/>
      <c r="G752" s="10">
        <v>19449</v>
      </c>
      <c r="H752" s="13">
        <f>G752/F751%</f>
        <v>49.928120347076039</v>
      </c>
      <c r="I752" s="19"/>
      <c r="J752" s="10">
        <v>4389</v>
      </c>
      <c r="K752" s="13">
        <f>J752/I751%</f>
        <v>46.059397628292579</v>
      </c>
      <c r="L752" s="19"/>
      <c r="M752" s="10">
        <f>G752+J752</f>
        <v>23838</v>
      </c>
      <c r="N752" s="13">
        <f>M752/L751%</f>
        <v>49.167749520450471</v>
      </c>
      <c r="O752" s="19"/>
      <c r="P752" s="10">
        <v>50947</v>
      </c>
      <c r="Q752" s="13">
        <f>P752/O751%</f>
        <v>58.520084080910642</v>
      </c>
      <c r="R752" s="19"/>
      <c r="S752" s="10">
        <f>M752+P752</f>
        <v>74785</v>
      </c>
      <c r="T752" s="13">
        <f>S752/R751%</f>
        <v>55.174779773059271</v>
      </c>
      <c r="U752" s="13">
        <f>Q752-H752</f>
        <v>8.5919637338346035</v>
      </c>
      <c r="V752" s="13">
        <f>Q752-K752</f>
        <v>12.460686452618063</v>
      </c>
      <c r="W752" s="12">
        <f>Q752-N752</f>
        <v>9.3523345604601715</v>
      </c>
    </row>
    <row r="753" spans="1:23" ht="15" x14ac:dyDescent="0.2">
      <c r="A753" s="18"/>
      <c r="B753" s="17"/>
      <c r="C753" s="16">
        <v>2016</v>
      </c>
      <c r="D753" s="13" t="s">
        <v>353</v>
      </c>
      <c r="E753" s="13" t="s">
        <v>2</v>
      </c>
      <c r="F753" s="14">
        <v>18321</v>
      </c>
      <c r="G753" s="10">
        <v>12980</v>
      </c>
      <c r="H753" s="13">
        <f>G753/F753%</f>
        <v>70.847661153867151</v>
      </c>
      <c r="I753" s="14">
        <v>7880</v>
      </c>
      <c r="J753" s="10">
        <v>4432</v>
      </c>
      <c r="K753" s="13">
        <f>J753/I753%</f>
        <v>56.243654822335024</v>
      </c>
      <c r="L753" s="14">
        <f>F753+I753</f>
        <v>26201</v>
      </c>
      <c r="M753" s="15">
        <f>G753+J753</f>
        <v>17412</v>
      </c>
      <c r="N753" s="13">
        <f>M753/L753%</f>
        <v>66.455478798519138</v>
      </c>
      <c r="O753" s="14">
        <v>81760</v>
      </c>
      <c r="P753" s="10">
        <v>57820</v>
      </c>
      <c r="Q753" s="13">
        <f>P753/O753%</f>
        <v>70.719178082191775</v>
      </c>
      <c r="R753" s="14">
        <f>L753+O753</f>
        <v>107961</v>
      </c>
      <c r="S753" s="10">
        <f>M753+P753</f>
        <v>75232</v>
      </c>
      <c r="T753" s="13">
        <f>S753/R753%</f>
        <v>69.684423078704356</v>
      </c>
      <c r="U753" s="13">
        <f>Q753-H753</f>
        <v>-0.12848307167537598</v>
      </c>
      <c r="V753" s="13">
        <f>Q753-K753</f>
        <v>14.47552325985675</v>
      </c>
      <c r="W753" s="12">
        <f>Q753-N753</f>
        <v>4.2636992836726364</v>
      </c>
    </row>
    <row r="754" spans="1:23" thickBot="1" x14ac:dyDescent="0.25">
      <c r="A754" s="11"/>
      <c r="B754" s="9"/>
      <c r="C754" s="9"/>
      <c r="D754" s="7" t="s">
        <v>352</v>
      </c>
      <c r="E754" s="7" t="s">
        <v>0</v>
      </c>
      <c r="F754" s="9"/>
      <c r="G754" s="8">
        <v>2650</v>
      </c>
      <c r="H754" s="7">
        <f>G754/F753%</f>
        <v>14.464275967469025</v>
      </c>
      <c r="I754" s="9"/>
      <c r="J754" s="8">
        <v>1709</v>
      </c>
      <c r="K754" s="7">
        <f>J754/I753%</f>
        <v>21.68781725888325</v>
      </c>
      <c r="L754" s="9"/>
      <c r="M754" s="10">
        <f>G754+J754</f>
        <v>4359</v>
      </c>
      <c r="N754" s="7">
        <f>M754/L753%</f>
        <v>16.636769588946986</v>
      </c>
      <c r="O754" s="9"/>
      <c r="P754" s="8">
        <v>11390</v>
      </c>
      <c r="Q754" s="7">
        <f>P754/O753%</f>
        <v>13.931017612524462</v>
      </c>
      <c r="R754" s="9"/>
      <c r="S754" s="8">
        <f>M754+P754</f>
        <v>15749</v>
      </c>
      <c r="T754" s="7">
        <f>S754/R753%</f>
        <v>14.587675178999826</v>
      </c>
      <c r="U754" s="7">
        <f>Q754-H754</f>
        <v>-0.53325835494456264</v>
      </c>
      <c r="V754" s="7">
        <f>Q754-K754</f>
        <v>-7.7567996463587878</v>
      </c>
      <c r="W754" s="6">
        <f>Q754-N754</f>
        <v>-2.7057519764225244</v>
      </c>
    </row>
    <row r="755" spans="1:23" ht="15" x14ac:dyDescent="0.2">
      <c r="A755" s="25" t="s">
        <v>351</v>
      </c>
      <c r="B755" s="24" t="s">
        <v>350</v>
      </c>
      <c r="C755" s="23">
        <v>2020</v>
      </c>
      <c r="D755" s="21" t="s">
        <v>349</v>
      </c>
      <c r="E755" s="21" t="s">
        <v>0</v>
      </c>
      <c r="F755" s="22">
        <v>55435</v>
      </c>
      <c r="G755" s="15">
        <v>8672</v>
      </c>
      <c r="H755" s="21">
        <f>G755/F755%</f>
        <v>15.643546495896095</v>
      </c>
      <c r="I755" s="22">
        <v>10132</v>
      </c>
      <c r="J755" s="15">
        <v>2850</v>
      </c>
      <c r="K755" s="21">
        <f>J755/I755%</f>
        <v>28.128701144887486</v>
      </c>
      <c r="L755" s="22">
        <f>F755+I755</f>
        <v>65567</v>
      </c>
      <c r="M755" s="15">
        <f>G755+J755</f>
        <v>11522</v>
      </c>
      <c r="N755" s="21">
        <f>M755/L755%</f>
        <v>17.57286439824912</v>
      </c>
      <c r="O755" s="22">
        <v>82570</v>
      </c>
      <c r="P755" s="15">
        <v>10038</v>
      </c>
      <c r="Q755" s="21">
        <f>P755/O755%</f>
        <v>12.156957732832748</v>
      </c>
      <c r="R755" s="22">
        <f>L755+O755</f>
        <v>148137</v>
      </c>
      <c r="S755" s="15">
        <f>M755+P755</f>
        <v>21560</v>
      </c>
      <c r="T755" s="21">
        <f>S755/R755%</f>
        <v>14.554095195663475</v>
      </c>
      <c r="U755" s="21">
        <f>Q755-H755</f>
        <v>-3.486588763063347</v>
      </c>
      <c r="V755" s="21">
        <f>Q755-K755</f>
        <v>-15.971743412054739</v>
      </c>
      <c r="W755" s="20">
        <f>Q755-N755</f>
        <v>-5.4159066654163723</v>
      </c>
    </row>
    <row r="756" spans="1:23" thickBot="1" x14ac:dyDescent="0.25">
      <c r="A756" s="18"/>
      <c r="B756" s="17"/>
      <c r="C756" s="19"/>
      <c r="D756" s="13" t="s">
        <v>348</v>
      </c>
      <c r="E756" s="13" t="s">
        <v>4</v>
      </c>
      <c r="F756" s="19"/>
      <c r="G756" s="10">
        <v>27838</v>
      </c>
      <c r="H756" s="13">
        <f>G756/F755%</f>
        <v>50.21737169658158</v>
      </c>
      <c r="I756" s="19"/>
      <c r="J756" s="10">
        <v>4725</v>
      </c>
      <c r="K756" s="13">
        <f>J756/I755%</f>
        <v>46.634425582313469</v>
      </c>
      <c r="L756" s="19"/>
      <c r="M756" s="10">
        <f>G756+J756</f>
        <v>32563</v>
      </c>
      <c r="N756" s="13">
        <f>M756/L755%</f>
        <v>49.663702777311762</v>
      </c>
      <c r="O756" s="19"/>
      <c r="P756" s="10">
        <v>44539</v>
      </c>
      <c r="Q756" s="13">
        <f>P756/O755%</f>
        <v>53.940898631464208</v>
      </c>
      <c r="R756" s="19"/>
      <c r="S756" s="10">
        <f>M756+P756</f>
        <v>77102</v>
      </c>
      <c r="T756" s="13">
        <f>S756/R755%</f>
        <v>52.047766594436233</v>
      </c>
      <c r="U756" s="13">
        <f>Q756-H756</f>
        <v>3.7235269348826279</v>
      </c>
      <c r="V756" s="13">
        <f>Q756-K756</f>
        <v>7.306473049150739</v>
      </c>
      <c r="W756" s="12">
        <f>Q756-N756</f>
        <v>4.2771958541524455</v>
      </c>
    </row>
    <row r="757" spans="1:23" ht="15" x14ac:dyDescent="0.2">
      <c r="A757" s="18"/>
      <c r="B757" s="17"/>
      <c r="C757" s="16">
        <v>2016</v>
      </c>
      <c r="D757" s="13" t="s">
        <v>348</v>
      </c>
      <c r="E757" s="13" t="s">
        <v>2</v>
      </c>
      <c r="F757" s="14">
        <v>21227</v>
      </c>
      <c r="G757" s="10">
        <v>9245</v>
      </c>
      <c r="H757" s="13">
        <f>G757/F757%</f>
        <v>43.553022094502282</v>
      </c>
      <c r="I757" s="14">
        <v>7861</v>
      </c>
      <c r="J757" s="10">
        <v>3104</v>
      </c>
      <c r="K757" s="13">
        <f>J757/I757%</f>
        <v>39.48607047449434</v>
      </c>
      <c r="L757" s="14">
        <f>F757+I757</f>
        <v>29088</v>
      </c>
      <c r="M757" s="15">
        <f>G757+J757</f>
        <v>12349</v>
      </c>
      <c r="N757" s="13">
        <f>M757/L757%</f>
        <v>42.453932893289327</v>
      </c>
      <c r="O757" s="14">
        <v>99443</v>
      </c>
      <c r="P757" s="10">
        <v>44500</v>
      </c>
      <c r="Q757" s="13">
        <f>P757/O757%</f>
        <v>44.749253341109984</v>
      </c>
      <c r="R757" s="14">
        <f>L757+O757</f>
        <v>128531</v>
      </c>
      <c r="S757" s="10">
        <f>M757+P757</f>
        <v>56849</v>
      </c>
      <c r="T757" s="13">
        <f>S757/R757%</f>
        <v>44.229796702740977</v>
      </c>
      <c r="U757" s="13">
        <f>Q757-H757</f>
        <v>1.1962312466077023</v>
      </c>
      <c r="V757" s="13">
        <f>Q757-K757</f>
        <v>5.2631828666156437</v>
      </c>
      <c r="W757" s="12">
        <f>Q757-N757</f>
        <v>2.2953204478206573</v>
      </c>
    </row>
    <row r="758" spans="1:23" thickBot="1" x14ac:dyDescent="0.25">
      <c r="A758" s="11"/>
      <c r="B758" s="9"/>
      <c r="C758" s="9"/>
      <c r="D758" s="7" t="s">
        <v>347</v>
      </c>
      <c r="E758" s="7" t="s">
        <v>37</v>
      </c>
      <c r="F758" s="9"/>
      <c r="G758" s="8">
        <v>6320</v>
      </c>
      <c r="H758" s="7">
        <f>G758/F757%</f>
        <v>29.773401799594854</v>
      </c>
      <c r="I758" s="9"/>
      <c r="J758" s="8">
        <v>1621</v>
      </c>
      <c r="K758" s="7">
        <f>J758/I757%</f>
        <v>20.620786159521689</v>
      </c>
      <c r="L758" s="9"/>
      <c r="M758" s="10">
        <f>G758+J758</f>
        <v>7941</v>
      </c>
      <c r="N758" s="7">
        <f>M758/L757%</f>
        <v>27.299917491749174</v>
      </c>
      <c r="O758" s="9"/>
      <c r="P758" s="8">
        <v>30972</v>
      </c>
      <c r="Q758" s="7">
        <f>P758/O757%</f>
        <v>31.145480325412549</v>
      </c>
      <c r="R758" s="9"/>
      <c r="S758" s="8">
        <f>M758+P758</f>
        <v>38913</v>
      </c>
      <c r="T758" s="7">
        <f>S758/R757%</f>
        <v>30.275186530875821</v>
      </c>
      <c r="U758" s="7">
        <f>Q758-H758</f>
        <v>1.3720785258176953</v>
      </c>
      <c r="V758" s="7">
        <f>Q758-K758</f>
        <v>10.52469416589086</v>
      </c>
      <c r="W758" s="6">
        <f>Q758-N758</f>
        <v>3.8455628336633758</v>
      </c>
    </row>
    <row r="759" spans="1:23" ht="15" x14ac:dyDescent="0.2">
      <c r="A759" s="25" t="s">
        <v>346</v>
      </c>
      <c r="B759" s="24" t="s">
        <v>345</v>
      </c>
      <c r="C759" s="23">
        <v>2020</v>
      </c>
      <c r="D759" s="21" t="s">
        <v>344</v>
      </c>
      <c r="E759" s="21" t="s">
        <v>0</v>
      </c>
      <c r="F759" s="22">
        <v>37741</v>
      </c>
      <c r="G759" s="15">
        <v>8475</v>
      </c>
      <c r="H759" s="21">
        <f>G759/F759%</f>
        <v>22.455684799024933</v>
      </c>
      <c r="I759" s="22">
        <v>5786</v>
      </c>
      <c r="J759" s="15">
        <v>1963</v>
      </c>
      <c r="K759" s="21">
        <f>J759/I759%</f>
        <v>33.926719668164537</v>
      </c>
      <c r="L759" s="22">
        <f>F759+I759</f>
        <v>43527</v>
      </c>
      <c r="M759" s="15">
        <f>G759+J759</f>
        <v>10438</v>
      </c>
      <c r="N759" s="21">
        <f>M759/L759%</f>
        <v>23.980517839501918</v>
      </c>
      <c r="O759" s="22">
        <v>37803</v>
      </c>
      <c r="P759" s="15">
        <v>6390</v>
      </c>
      <c r="Q759" s="21">
        <f>P759/O759%</f>
        <v>16.903420363463219</v>
      </c>
      <c r="R759" s="22">
        <f>L759+O759</f>
        <v>81330</v>
      </c>
      <c r="S759" s="15">
        <f>M759+P759</f>
        <v>16828</v>
      </c>
      <c r="T759" s="21">
        <f>S759/R759%</f>
        <v>20.691011926718311</v>
      </c>
      <c r="U759" s="21">
        <f>Q759-H759</f>
        <v>-5.5522644355617139</v>
      </c>
      <c r="V759" s="21">
        <f>Q759-K759</f>
        <v>-17.023299304701318</v>
      </c>
      <c r="W759" s="20">
        <f>Q759-N759</f>
        <v>-7.0770974760386984</v>
      </c>
    </row>
    <row r="760" spans="1:23" thickBot="1" x14ac:dyDescent="0.25">
      <c r="A760" s="18"/>
      <c r="B760" s="17"/>
      <c r="C760" s="19"/>
      <c r="D760" s="13" t="s">
        <v>343</v>
      </c>
      <c r="E760" s="13" t="s">
        <v>4</v>
      </c>
      <c r="F760" s="19"/>
      <c r="G760" s="10">
        <v>27087</v>
      </c>
      <c r="H760" s="13">
        <f>G760/F759%</f>
        <v>71.770753292175613</v>
      </c>
      <c r="I760" s="19"/>
      <c r="J760" s="10">
        <v>3286</v>
      </c>
      <c r="K760" s="13">
        <f>J760/I759%</f>
        <v>56.792257172485307</v>
      </c>
      <c r="L760" s="19"/>
      <c r="M760" s="10">
        <f>G760+J760</f>
        <v>30373</v>
      </c>
      <c r="N760" s="13">
        <f>M760/L759%</f>
        <v>69.779676982103069</v>
      </c>
      <c r="O760" s="19"/>
      <c r="P760" s="10">
        <v>29186</v>
      </c>
      <c r="Q760" s="13">
        <f>P760/O759%</f>
        <v>77.205512789990223</v>
      </c>
      <c r="R760" s="19"/>
      <c r="S760" s="10">
        <f>M760+P760</f>
        <v>59559</v>
      </c>
      <c r="T760" s="13">
        <f>S760/R759%</f>
        <v>73.231279970490604</v>
      </c>
      <c r="U760" s="13">
        <f>Q760-H760</f>
        <v>5.4347594978146105</v>
      </c>
      <c r="V760" s="13">
        <f>Q760-K760</f>
        <v>20.413255617504916</v>
      </c>
      <c r="W760" s="12">
        <f>Q760-N760</f>
        <v>7.4258358078871538</v>
      </c>
    </row>
    <row r="761" spans="1:23" ht="15" x14ac:dyDescent="0.2">
      <c r="A761" s="18"/>
      <c r="B761" s="17"/>
      <c r="C761" s="16">
        <v>2016</v>
      </c>
      <c r="D761" s="13" t="s">
        <v>342</v>
      </c>
      <c r="E761" s="13" t="s">
        <v>2</v>
      </c>
      <c r="F761" s="14">
        <v>13831</v>
      </c>
      <c r="G761" s="10">
        <v>8499</v>
      </c>
      <c r="H761" s="13">
        <f>G761/F761%</f>
        <v>61.448919094787072</v>
      </c>
      <c r="I761" s="14">
        <v>4511</v>
      </c>
      <c r="J761" s="10">
        <v>2607</v>
      </c>
      <c r="K761" s="13">
        <f>J761/I761%</f>
        <v>57.792063843937044</v>
      </c>
      <c r="L761" s="14">
        <f>F761+I761</f>
        <v>18342</v>
      </c>
      <c r="M761" s="15">
        <f>G761+J761</f>
        <v>11106</v>
      </c>
      <c r="N761" s="13">
        <f>M761/L761%</f>
        <v>60.549558390579001</v>
      </c>
      <c r="O761" s="14">
        <v>49938</v>
      </c>
      <c r="P761" s="10">
        <v>30961</v>
      </c>
      <c r="Q761" s="13">
        <f>P761/O761%</f>
        <v>61.998878609475753</v>
      </c>
      <c r="R761" s="14">
        <f>L761+O761</f>
        <v>68280</v>
      </c>
      <c r="S761" s="10">
        <f>M761+P761</f>
        <v>42067</v>
      </c>
      <c r="T761" s="13">
        <f>S761/R761%</f>
        <v>61.609548916227304</v>
      </c>
      <c r="U761" s="13">
        <f>Q761-H761</f>
        <v>0.54995951468868043</v>
      </c>
      <c r="V761" s="13">
        <f>Q761-K761</f>
        <v>4.2068147655387094</v>
      </c>
      <c r="W761" s="12">
        <f>Q761-N761</f>
        <v>1.4493202188967516</v>
      </c>
    </row>
    <row r="762" spans="1:23" thickBot="1" x14ac:dyDescent="0.25">
      <c r="A762" s="11"/>
      <c r="B762" s="9"/>
      <c r="C762" s="9"/>
      <c r="D762" s="7" t="s">
        <v>341</v>
      </c>
      <c r="E762" s="7" t="s">
        <v>37</v>
      </c>
      <c r="F762" s="9"/>
      <c r="G762" s="8">
        <v>4748</v>
      </c>
      <c r="H762" s="7">
        <f>G762/F761%</f>
        <v>34.328681946352397</v>
      </c>
      <c r="I762" s="9"/>
      <c r="J762" s="8">
        <v>1618</v>
      </c>
      <c r="K762" s="7">
        <f>J762/I761%</f>
        <v>35.867878519175349</v>
      </c>
      <c r="L762" s="9"/>
      <c r="M762" s="10">
        <f>G762+J762</f>
        <v>6366</v>
      </c>
      <c r="N762" s="7">
        <f>M762/L761%</f>
        <v>34.707229309780836</v>
      </c>
      <c r="O762" s="9"/>
      <c r="P762" s="8">
        <v>17088</v>
      </c>
      <c r="Q762" s="7">
        <f>P762/O761%</f>
        <v>34.218430854259282</v>
      </c>
      <c r="R762" s="9"/>
      <c r="S762" s="8">
        <f>M762+P762</f>
        <v>23454</v>
      </c>
      <c r="T762" s="7">
        <f>S762/R761%</f>
        <v>34.349736379613361</v>
      </c>
      <c r="U762" s="7">
        <f>Q762-H762</f>
        <v>-0.11025109209311523</v>
      </c>
      <c r="V762" s="7">
        <f>Q762-K762</f>
        <v>-1.6494476649160674</v>
      </c>
      <c r="W762" s="6">
        <f>Q762-N762</f>
        <v>-0.48879845552155388</v>
      </c>
    </row>
    <row r="763" spans="1:23" ht="15" x14ac:dyDescent="0.2">
      <c r="A763" s="25" t="s">
        <v>340</v>
      </c>
      <c r="B763" s="24" t="s">
        <v>339</v>
      </c>
      <c r="C763" s="23">
        <v>2020</v>
      </c>
      <c r="D763" s="21" t="s">
        <v>338</v>
      </c>
      <c r="E763" s="21" t="s">
        <v>0</v>
      </c>
      <c r="F763" s="22">
        <v>51069</v>
      </c>
      <c r="G763" s="15">
        <v>14043</v>
      </c>
      <c r="H763" s="21">
        <f>G763/F763%</f>
        <v>27.498090818304647</v>
      </c>
      <c r="I763" s="22">
        <v>9444</v>
      </c>
      <c r="J763" s="15">
        <v>3707</v>
      </c>
      <c r="K763" s="21">
        <f>J763/I763%</f>
        <v>39.25243540872512</v>
      </c>
      <c r="L763" s="22">
        <f>F763+I763</f>
        <v>60513</v>
      </c>
      <c r="M763" s="15">
        <f>G763+J763</f>
        <v>17750</v>
      </c>
      <c r="N763" s="21">
        <f>M763/L763%</f>
        <v>29.332540115347115</v>
      </c>
      <c r="O763" s="22">
        <v>64171</v>
      </c>
      <c r="P763" s="15">
        <v>14543</v>
      </c>
      <c r="Q763" s="21">
        <f>P763/O763%</f>
        <v>22.662885103863115</v>
      </c>
      <c r="R763" s="22">
        <f>L763+O763</f>
        <v>124684</v>
      </c>
      <c r="S763" s="15">
        <f>M763+P763</f>
        <v>32293</v>
      </c>
      <c r="T763" s="21">
        <f>S763/R763%</f>
        <v>25.899874883706012</v>
      </c>
      <c r="U763" s="21">
        <f>Q763-H763</f>
        <v>-4.8352057144415319</v>
      </c>
      <c r="V763" s="21">
        <f>Q763-K763</f>
        <v>-16.589550304862005</v>
      </c>
      <c r="W763" s="20">
        <f>Q763-N763</f>
        <v>-6.6696550114840001</v>
      </c>
    </row>
    <row r="764" spans="1:23" thickBot="1" x14ac:dyDescent="0.25">
      <c r="A764" s="18"/>
      <c r="B764" s="17"/>
      <c r="C764" s="19"/>
      <c r="D764" s="13" t="s">
        <v>337</v>
      </c>
      <c r="E764" s="13" t="s">
        <v>4</v>
      </c>
      <c r="F764" s="19"/>
      <c r="G764" s="10">
        <v>23510</v>
      </c>
      <c r="H764" s="13">
        <f>G764/F763%</f>
        <v>46.03575554641759</v>
      </c>
      <c r="I764" s="19"/>
      <c r="J764" s="10">
        <v>3650</v>
      </c>
      <c r="K764" s="13">
        <f>J764/I763%</f>
        <v>38.648877594239728</v>
      </c>
      <c r="L764" s="19"/>
      <c r="M764" s="10">
        <f>G764+J764</f>
        <v>27160</v>
      </c>
      <c r="N764" s="13">
        <f>M764/L763%</f>
        <v>44.882917720159305</v>
      </c>
      <c r="O764" s="19"/>
      <c r="P764" s="10">
        <v>34023</v>
      </c>
      <c r="Q764" s="13">
        <f>P764/O763%</f>
        <v>53.019276620280188</v>
      </c>
      <c r="R764" s="19"/>
      <c r="S764" s="10">
        <f>M764+P764</f>
        <v>61183</v>
      </c>
      <c r="T764" s="13">
        <f>S764/R763%</f>
        <v>49.070450097847363</v>
      </c>
      <c r="U764" s="13">
        <f>Q764-H764</f>
        <v>6.9835210738625975</v>
      </c>
      <c r="V764" s="13">
        <f>Q764-K764</f>
        <v>14.370399026040459</v>
      </c>
      <c r="W764" s="12">
        <f>Q764-N764</f>
        <v>8.1363589001208823</v>
      </c>
    </row>
    <row r="765" spans="1:23" ht="15" x14ac:dyDescent="0.2">
      <c r="A765" s="18"/>
      <c r="B765" s="26" t="s">
        <v>336</v>
      </c>
      <c r="C765" s="16">
        <v>2016</v>
      </c>
      <c r="D765" s="13" t="s">
        <v>335</v>
      </c>
      <c r="E765" s="13" t="s">
        <v>2</v>
      </c>
      <c r="F765" s="14">
        <v>16717</v>
      </c>
      <c r="G765" s="10">
        <v>11013</v>
      </c>
      <c r="H765" s="13">
        <f>G765/F765%</f>
        <v>65.879045283244608</v>
      </c>
      <c r="I765" s="14">
        <v>5117</v>
      </c>
      <c r="J765" s="10">
        <v>2662</v>
      </c>
      <c r="K765" s="13">
        <f>J765/I765%</f>
        <v>52.022669532929449</v>
      </c>
      <c r="L765" s="14">
        <f>F765+I765</f>
        <v>21834</v>
      </c>
      <c r="M765" s="15">
        <f>G765+J765</f>
        <v>13675</v>
      </c>
      <c r="N765" s="13">
        <f>M765/L765%</f>
        <v>62.631675368691035</v>
      </c>
      <c r="O765" s="14">
        <v>59413</v>
      </c>
      <c r="P765" s="10">
        <v>41012</v>
      </c>
      <c r="Q765" s="13">
        <f>P765/O765%</f>
        <v>69.028663760456467</v>
      </c>
      <c r="R765" s="14">
        <f>L765+O765</f>
        <v>81247</v>
      </c>
      <c r="S765" s="10">
        <f>M765+P765</f>
        <v>54687</v>
      </c>
      <c r="T765" s="13">
        <f>S765/R765%</f>
        <v>67.309562199219656</v>
      </c>
      <c r="U765" s="13">
        <f>Q765-H765</f>
        <v>3.1496184772118596</v>
      </c>
      <c r="V765" s="13">
        <f>Q765-K765</f>
        <v>17.005994227527019</v>
      </c>
      <c r="W765" s="12">
        <f>Q765-N765</f>
        <v>6.3969883917654329</v>
      </c>
    </row>
    <row r="766" spans="1:23" thickBot="1" x14ac:dyDescent="0.25">
      <c r="A766" s="11"/>
      <c r="B766" s="9"/>
      <c r="C766" s="9"/>
      <c r="D766" s="7" t="s">
        <v>334</v>
      </c>
      <c r="E766" s="7" t="s">
        <v>0</v>
      </c>
      <c r="F766" s="9"/>
      <c r="G766" s="8">
        <v>2739</v>
      </c>
      <c r="H766" s="7">
        <f>G766/F765%</f>
        <v>16.384518753364841</v>
      </c>
      <c r="I766" s="9"/>
      <c r="J766" s="8">
        <v>1598</v>
      </c>
      <c r="K766" s="7">
        <f>J766/I765%</f>
        <v>31.229235880398669</v>
      </c>
      <c r="L766" s="9"/>
      <c r="M766" s="10">
        <f>G766+J766</f>
        <v>4337</v>
      </c>
      <c r="N766" s="7">
        <f>M766/L765%</f>
        <v>19.863515617843731</v>
      </c>
      <c r="O766" s="9"/>
      <c r="P766" s="8">
        <v>8391</v>
      </c>
      <c r="Q766" s="7">
        <f>P766/O765%</f>
        <v>14.123171696430074</v>
      </c>
      <c r="R766" s="9"/>
      <c r="S766" s="8">
        <f>M766+P766</f>
        <v>12728</v>
      </c>
      <c r="T766" s="7">
        <f>S766/R765%</f>
        <v>15.665809199108889</v>
      </c>
      <c r="U766" s="7">
        <f>Q766-H766</f>
        <v>-2.2613470569347669</v>
      </c>
      <c r="V766" s="7">
        <f>Q766-K766</f>
        <v>-17.106064183968595</v>
      </c>
      <c r="W766" s="6">
        <f>Q766-N766</f>
        <v>-5.7403439214136576</v>
      </c>
    </row>
    <row r="767" spans="1:23" ht="15" x14ac:dyDescent="0.2">
      <c r="A767" s="25" t="s">
        <v>333</v>
      </c>
      <c r="B767" s="24" t="s">
        <v>332</v>
      </c>
      <c r="C767" s="23">
        <v>2020</v>
      </c>
      <c r="D767" s="21" t="s">
        <v>331</v>
      </c>
      <c r="E767" s="21" t="s">
        <v>0</v>
      </c>
      <c r="F767" s="22">
        <v>34287</v>
      </c>
      <c r="G767" s="15">
        <v>12767</v>
      </c>
      <c r="H767" s="21">
        <f>G767/F767%</f>
        <v>37.235686995071021</v>
      </c>
      <c r="I767" s="22">
        <v>8675</v>
      </c>
      <c r="J767" s="15">
        <v>3600</v>
      </c>
      <c r="K767" s="21">
        <f>J767/I767%</f>
        <v>41.498559077809801</v>
      </c>
      <c r="L767" s="22">
        <f>F767+I767</f>
        <v>42962</v>
      </c>
      <c r="M767" s="15">
        <f>G767+J767</f>
        <v>16367</v>
      </c>
      <c r="N767" s="21">
        <f>M767/L767%</f>
        <v>38.096457334388532</v>
      </c>
      <c r="O767" s="22">
        <v>70258</v>
      </c>
      <c r="P767" s="15">
        <v>18957</v>
      </c>
      <c r="Q767" s="21">
        <f>P767/O767%</f>
        <v>26.981980699706792</v>
      </c>
      <c r="R767" s="22">
        <f>L767+O767</f>
        <v>113220</v>
      </c>
      <c r="S767" s="15">
        <f>M767+P767</f>
        <v>35324</v>
      </c>
      <c r="T767" s="21">
        <f>S767/R767%</f>
        <v>31.199434728846491</v>
      </c>
      <c r="U767" s="21">
        <f>Q767-H767</f>
        <v>-10.253706295364228</v>
      </c>
      <c r="V767" s="21">
        <f>Q767-K767</f>
        <v>-14.516578378103009</v>
      </c>
      <c r="W767" s="20">
        <f>Q767-N767</f>
        <v>-11.11447663468174</v>
      </c>
    </row>
    <row r="768" spans="1:23" thickBot="1" x14ac:dyDescent="0.25">
      <c r="A768" s="18"/>
      <c r="B768" s="17"/>
      <c r="C768" s="19"/>
      <c r="D768" s="13" t="s">
        <v>330</v>
      </c>
      <c r="E768" s="13" t="s">
        <v>4</v>
      </c>
      <c r="F768" s="19"/>
      <c r="G768" s="10">
        <v>20297</v>
      </c>
      <c r="H768" s="13">
        <f>G768/F767%</f>
        <v>59.197363432204625</v>
      </c>
      <c r="I768" s="19"/>
      <c r="J768" s="10">
        <v>4500</v>
      </c>
      <c r="K768" s="13">
        <f>J768/I767%</f>
        <v>51.873198847262245</v>
      </c>
      <c r="L768" s="19"/>
      <c r="M768" s="10">
        <f>G768+J768</f>
        <v>24797</v>
      </c>
      <c r="N768" s="13">
        <f>M768/L767%</f>
        <v>57.718448861784836</v>
      </c>
      <c r="O768" s="19"/>
      <c r="P768" s="10">
        <v>48542</v>
      </c>
      <c r="Q768" s="13">
        <f>P768/O767%</f>
        <v>69.091064362777189</v>
      </c>
      <c r="R768" s="19"/>
      <c r="S768" s="10">
        <f>M768+P768</f>
        <v>73339</v>
      </c>
      <c r="T768" s="13">
        <f>S768/R767%</f>
        <v>64.775658010952128</v>
      </c>
      <c r="U768" s="13">
        <f>Q768-H768</f>
        <v>9.8937009305725638</v>
      </c>
      <c r="V768" s="13">
        <f>Q768-K768</f>
        <v>17.217865515514944</v>
      </c>
      <c r="W768" s="12">
        <f>Q768-N768</f>
        <v>11.372615500992353</v>
      </c>
    </row>
    <row r="769" spans="1:23" ht="15" x14ac:dyDescent="0.2">
      <c r="A769" s="18"/>
      <c r="B769" s="17"/>
      <c r="C769" s="16">
        <v>2016</v>
      </c>
      <c r="D769" s="13" t="s">
        <v>329</v>
      </c>
      <c r="E769" s="13" t="s">
        <v>2</v>
      </c>
      <c r="F769" s="14">
        <v>10789</v>
      </c>
      <c r="G769" s="10">
        <v>6030</v>
      </c>
      <c r="H769" s="13">
        <f>G769/F769%</f>
        <v>55.89025859671888</v>
      </c>
      <c r="I769" s="14">
        <v>6812</v>
      </c>
      <c r="J769" s="10">
        <v>3710</v>
      </c>
      <c r="K769" s="13">
        <f>J769/I769%</f>
        <v>54.462712859659419</v>
      </c>
      <c r="L769" s="14">
        <f>F769+I769</f>
        <v>17601</v>
      </c>
      <c r="M769" s="15">
        <f>G769+J769</f>
        <v>9740</v>
      </c>
      <c r="N769" s="13">
        <f>M769/L769%</f>
        <v>55.337764899721613</v>
      </c>
      <c r="O769" s="14">
        <v>66798</v>
      </c>
      <c r="P769" s="10">
        <v>40276</v>
      </c>
      <c r="Q769" s="13">
        <f>P769/O769%</f>
        <v>60.295218419713166</v>
      </c>
      <c r="R769" s="14">
        <f>L769+O769</f>
        <v>84399</v>
      </c>
      <c r="S769" s="10">
        <f>M769+P769</f>
        <v>50016</v>
      </c>
      <c r="T769" s="13">
        <f>S769/R769%</f>
        <v>59.261365655991185</v>
      </c>
      <c r="U769" s="13">
        <f>Q769-H769</f>
        <v>4.4049598229942859</v>
      </c>
      <c r="V769" s="13">
        <f>Q769-K769</f>
        <v>5.8325055600537468</v>
      </c>
      <c r="W769" s="12">
        <f>Q769-N769</f>
        <v>4.957453519991553</v>
      </c>
    </row>
    <row r="770" spans="1:23" thickBot="1" x14ac:dyDescent="0.25">
      <c r="A770" s="11"/>
      <c r="B770" s="9"/>
      <c r="C770" s="9"/>
      <c r="D770" s="7" t="s">
        <v>328</v>
      </c>
      <c r="E770" s="7" t="s">
        <v>0</v>
      </c>
      <c r="F770" s="9"/>
      <c r="G770" s="8">
        <v>4290</v>
      </c>
      <c r="H770" s="7">
        <f>G770/F769%</f>
        <v>39.762721290202983</v>
      </c>
      <c r="I770" s="9"/>
      <c r="J770" s="8">
        <v>2801</v>
      </c>
      <c r="K770" s="7">
        <f>J770/I769%</f>
        <v>41.11861421021726</v>
      </c>
      <c r="L770" s="9"/>
      <c r="M770" s="10">
        <f>G770+J770</f>
        <v>7091</v>
      </c>
      <c r="N770" s="7">
        <f>M770/L769%</f>
        <v>40.287483665700812</v>
      </c>
      <c r="O770" s="9"/>
      <c r="P770" s="8">
        <v>23715</v>
      </c>
      <c r="Q770" s="7">
        <f>P770/O769%</f>
        <v>35.502559956884937</v>
      </c>
      <c r="R770" s="9"/>
      <c r="S770" s="8">
        <f>M770+P770</f>
        <v>30806</v>
      </c>
      <c r="T770" s="7">
        <f>S770/R769%</f>
        <v>36.500432469579025</v>
      </c>
      <c r="U770" s="7">
        <f>Q770-H770</f>
        <v>-4.2601613333180453</v>
      </c>
      <c r="V770" s="7">
        <f>Q770-K770</f>
        <v>-5.6160542533323223</v>
      </c>
      <c r="W770" s="6">
        <f>Q770-N770</f>
        <v>-4.7849237088158745</v>
      </c>
    </row>
    <row r="771" spans="1:23" ht="15" x14ac:dyDescent="0.2">
      <c r="A771" s="25" t="s">
        <v>327</v>
      </c>
      <c r="B771" s="24" t="s">
        <v>326</v>
      </c>
      <c r="C771" s="23">
        <v>2020</v>
      </c>
      <c r="D771" s="21" t="s">
        <v>325</v>
      </c>
      <c r="E771" s="21" t="s">
        <v>0</v>
      </c>
      <c r="F771" s="22">
        <v>25428</v>
      </c>
      <c r="G771" s="15">
        <v>10228</v>
      </c>
      <c r="H771" s="21">
        <f>G771/F771%</f>
        <v>40.223375806197893</v>
      </c>
      <c r="I771" s="22">
        <v>10752</v>
      </c>
      <c r="J771" s="15">
        <v>4331</v>
      </c>
      <c r="K771" s="21">
        <f>J771/I771%</f>
        <v>40.280877976190474</v>
      </c>
      <c r="L771" s="22">
        <f>F771+I771</f>
        <v>36180</v>
      </c>
      <c r="M771" s="15">
        <f>G771+J771</f>
        <v>14559</v>
      </c>
      <c r="N771" s="21">
        <f>M771/L771%</f>
        <v>40.240464344941955</v>
      </c>
      <c r="O771" s="22">
        <v>61646</v>
      </c>
      <c r="P771" s="15">
        <v>19883</v>
      </c>
      <c r="Q771" s="21">
        <f>P771/O771%</f>
        <v>32.253511987801318</v>
      </c>
      <c r="R771" s="22">
        <f>L771+O771</f>
        <v>97826</v>
      </c>
      <c r="S771" s="15">
        <f>M771+P771</f>
        <v>34442</v>
      </c>
      <c r="T771" s="21">
        <f>S771/R771%</f>
        <v>35.207409073252506</v>
      </c>
      <c r="U771" s="21">
        <f>Q771-H771</f>
        <v>-7.9698638183965755</v>
      </c>
      <c r="V771" s="21">
        <f>Q771-K771</f>
        <v>-8.0273659883891568</v>
      </c>
      <c r="W771" s="20">
        <f>Q771-N771</f>
        <v>-7.9869523571406376</v>
      </c>
    </row>
    <row r="772" spans="1:23" thickBot="1" x14ac:dyDescent="0.25">
      <c r="A772" s="18"/>
      <c r="B772" s="17"/>
      <c r="C772" s="19"/>
      <c r="D772" s="13" t="s">
        <v>324</v>
      </c>
      <c r="E772" s="13" t="s">
        <v>4</v>
      </c>
      <c r="F772" s="19"/>
      <c r="G772" s="10">
        <v>12969</v>
      </c>
      <c r="H772" s="13">
        <f>G772/F771%</f>
        <v>51.002831524303915</v>
      </c>
      <c r="I772" s="19"/>
      <c r="J772" s="10">
        <v>5274</v>
      </c>
      <c r="K772" s="13">
        <f>J772/I771%</f>
        <v>49.051339285714285</v>
      </c>
      <c r="L772" s="19"/>
      <c r="M772" s="10">
        <f>G772+J772</f>
        <v>18243</v>
      </c>
      <c r="N772" s="13">
        <f>M772/L771%</f>
        <v>50.4228855721393</v>
      </c>
      <c r="O772" s="19"/>
      <c r="P772" s="10">
        <v>36214</v>
      </c>
      <c r="Q772" s="13">
        <f>P772/O771%</f>
        <v>58.745092950069747</v>
      </c>
      <c r="R772" s="19"/>
      <c r="S772" s="10">
        <f>M772+P772</f>
        <v>54457</v>
      </c>
      <c r="T772" s="13">
        <f>S772/R771%</f>
        <v>55.667205037515586</v>
      </c>
      <c r="U772" s="13">
        <f>Q772-H772</f>
        <v>7.7422614257658324</v>
      </c>
      <c r="V772" s="13">
        <f>Q772-K772</f>
        <v>9.6937536643554623</v>
      </c>
      <c r="W772" s="12">
        <f>Q772-N772</f>
        <v>8.3222073779304466</v>
      </c>
    </row>
    <row r="773" spans="1:23" ht="15" x14ac:dyDescent="0.2">
      <c r="A773" s="18"/>
      <c r="B773" s="17"/>
      <c r="C773" s="16">
        <v>2016</v>
      </c>
      <c r="D773" s="13" t="s">
        <v>323</v>
      </c>
      <c r="E773" s="13" t="s">
        <v>2</v>
      </c>
      <c r="F773" s="14">
        <v>9198</v>
      </c>
      <c r="G773" s="10">
        <v>4300</v>
      </c>
      <c r="H773" s="13">
        <f>G773/F773%</f>
        <v>46.749293324635786</v>
      </c>
      <c r="I773" s="14">
        <v>6702</v>
      </c>
      <c r="J773" s="10">
        <v>2761</v>
      </c>
      <c r="K773" s="13">
        <f>J773/I773%</f>
        <v>41.19665771411519</v>
      </c>
      <c r="L773" s="14">
        <f>F773+I773</f>
        <v>15900</v>
      </c>
      <c r="M773" s="15">
        <f>G773+J773</f>
        <v>7061</v>
      </c>
      <c r="N773" s="13">
        <f>M773/L773%</f>
        <v>44.408805031446541</v>
      </c>
      <c r="O773" s="14">
        <v>58874</v>
      </c>
      <c r="P773" s="10">
        <v>29520</v>
      </c>
      <c r="Q773" s="13">
        <f>P773/O773%</f>
        <v>50.140979039983691</v>
      </c>
      <c r="R773" s="14">
        <f>L773+O773</f>
        <v>74774</v>
      </c>
      <c r="S773" s="10">
        <f>M773+P773</f>
        <v>36581</v>
      </c>
      <c r="T773" s="13">
        <f>S773/R773%</f>
        <v>48.922085216786584</v>
      </c>
      <c r="U773" s="13">
        <f>Q773-H773</f>
        <v>3.3916857153479043</v>
      </c>
      <c r="V773" s="13">
        <f>Q773-K773</f>
        <v>8.9443213258685006</v>
      </c>
      <c r="W773" s="12">
        <f>Q773-N773</f>
        <v>5.7321740085371502</v>
      </c>
    </row>
    <row r="774" spans="1:23" thickBot="1" x14ac:dyDescent="0.25">
      <c r="A774" s="11"/>
      <c r="B774" s="9"/>
      <c r="C774" s="9"/>
      <c r="D774" s="7" t="s">
        <v>322</v>
      </c>
      <c r="E774" s="7" t="s">
        <v>37</v>
      </c>
      <c r="F774" s="9"/>
      <c r="G774" s="8">
        <v>4377</v>
      </c>
      <c r="H774" s="7">
        <f>G774/F773%</f>
        <v>47.586431833007175</v>
      </c>
      <c r="I774" s="9"/>
      <c r="J774" s="8">
        <v>3563</v>
      </c>
      <c r="K774" s="7">
        <f>J774/I773%</f>
        <v>53.163234855267085</v>
      </c>
      <c r="L774" s="9"/>
      <c r="M774" s="10">
        <f>G774+J774</f>
        <v>7940</v>
      </c>
      <c r="N774" s="7">
        <f>M774/L773%</f>
        <v>49.937106918238996</v>
      </c>
      <c r="O774" s="9"/>
      <c r="P774" s="8">
        <v>25319</v>
      </c>
      <c r="Q774" s="7">
        <f>P774/O773%</f>
        <v>43.005401365628288</v>
      </c>
      <c r="R774" s="9"/>
      <c r="S774" s="8">
        <f>M774+P774</f>
        <v>33259</v>
      </c>
      <c r="T774" s="7">
        <f>S774/R773%</f>
        <v>44.47936448498141</v>
      </c>
      <c r="U774" s="7">
        <f>Q774-H774</f>
        <v>-4.5810304673788877</v>
      </c>
      <c r="V774" s="7">
        <f>Q774-K774</f>
        <v>-10.157833489638797</v>
      </c>
      <c r="W774" s="6">
        <f>Q774-N774</f>
        <v>-6.9317055526107083</v>
      </c>
    </row>
    <row r="775" spans="1:23" ht="15" x14ac:dyDescent="0.2">
      <c r="A775" s="25" t="s">
        <v>321</v>
      </c>
      <c r="B775" s="24" t="s">
        <v>320</v>
      </c>
      <c r="C775" s="23">
        <v>2020</v>
      </c>
      <c r="D775" s="21" t="s">
        <v>319</v>
      </c>
      <c r="E775" s="21" t="s">
        <v>0</v>
      </c>
      <c r="F775" s="22">
        <v>51760</v>
      </c>
      <c r="G775" s="15">
        <v>11782</v>
      </c>
      <c r="H775" s="21">
        <f>G775/F775%</f>
        <v>22.762751159196288</v>
      </c>
      <c r="I775" s="22">
        <v>8344</v>
      </c>
      <c r="J775" s="15">
        <v>2986</v>
      </c>
      <c r="K775" s="21">
        <f>J775/I775%</f>
        <v>35.786193672099714</v>
      </c>
      <c r="L775" s="22">
        <f>F775+I775</f>
        <v>60104</v>
      </c>
      <c r="M775" s="15">
        <f>G775+J775</f>
        <v>14768</v>
      </c>
      <c r="N775" s="21">
        <f>M775/L775%</f>
        <v>24.570744043657662</v>
      </c>
      <c r="O775" s="22">
        <v>63070</v>
      </c>
      <c r="P775" s="15">
        <v>10915</v>
      </c>
      <c r="Q775" s="21">
        <f>P775/O775%</f>
        <v>17.306167750118913</v>
      </c>
      <c r="R775" s="22">
        <f>L775+O775</f>
        <v>123174</v>
      </c>
      <c r="S775" s="15">
        <f>M775+P775</f>
        <v>25683</v>
      </c>
      <c r="T775" s="21">
        <f>S775/R775%</f>
        <v>20.850991280627404</v>
      </c>
      <c r="U775" s="21">
        <f>Q775-H775</f>
        <v>-5.4565834090773748</v>
      </c>
      <c r="V775" s="21">
        <f>Q775-K775</f>
        <v>-18.480025921980801</v>
      </c>
      <c r="W775" s="20">
        <f>Q775-N775</f>
        <v>-7.2645762935387488</v>
      </c>
    </row>
    <row r="776" spans="1:23" thickBot="1" x14ac:dyDescent="0.25">
      <c r="A776" s="18"/>
      <c r="B776" s="17"/>
      <c r="C776" s="19"/>
      <c r="D776" s="13" t="s">
        <v>318</v>
      </c>
      <c r="E776" s="13" t="s">
        <v>4</v>
      </c>
      <c r="F776" s="19"/>
      <c r="G776" s="10">
        <v>27958</v>
      </c>
      <c r="H776" s="13">
        <f>G776/F775%</f>
        <v>54.014683153013905</v>
      </c>
      <c r="I776" s="19"/>
      <c r="J776" s="10">
        <v>3700</v>
      </c>
      <c r="K776" s="13">
        <f>J776/I775%</f>
        <v>44.343240651965488</v>
      </c>
      <c r="L776" s="19"/>
      <c r="M776" s="10">
        <f>G776+J776</f>
        <v>31658</v>
      </c>
      <c r="N776" s="13">
        <f>M776/L775%</f>
        <v>52.672035139092245</v>
      </c>
      <c r="O776" s="19"/>
      <c r="P776" s="10">
        <v>36368</v>
      </c>
      <c r="Q776" s="13">
        <f>P776/O775%</f>
        <v>57.662914222292684</v>
      </c>
      <c r="R776" s="19"/>
      <c r="S776" s="10">
        <f>M776+P776</f>
        <v>68026</v>
      </c>
      <c r="T776" s="13">
        <f>S776/R775%</f>
        <v>55.227564258690954</v>
      </c>
      <c r="U776" s="13">
        <f>Q776-H776</f>
        <v>3.6482310692787792</v>
      </c>
      <c r="V776" s="13">
        <f>Q776-K776</f>
        <v>13.319673570327197</v>
      </c>
      <c r="W776" s="12">
        <f>Q776-N776</f>
        <v>4.9908790832004399</v>
      </c>
    </row>
    <row r="777" spans="1:23" ht="15" x14ac:dyDescent="0.2">
      <c r="A777" s="18"/>
      <c r="B777" s="26" t="s">
        <v>317</v>
      </c>
      <c r="C777" s="16">
        <v>2016</v>
      </c>
      <c r="D777" s="13" t="s">
        <v>316</v>
      </c>
      <c r="E777" s="13" t="s">
        <v>2</v>
      </c>
      <c r="F777" s="14">
        <v>28986</v>
      </c>
      <c r="G777" s="10">
        <v>14914</v>
      </c>
      <c r="H777" s="13">
        <f>G777/F777%</f>
        <v>51.452425308769747</v>
      </c>
      <c r="I777" s="14">
        <v>7617</v>
      </c>
      <c r="J777" s="10">
        <v>3406</v>
      </c>
      <c r="K777" s="13">
        <f>J777/I777%</f>
        <v>44.715767362478665</v>
      </c>
      <c r="L777" s="14">
        <f>F777+I777</f>
        <v>36603</v>
      </c>
      <c r="M777" s="15">
        <f>G777+J777</f>
        <v>18320</v>
      </c>
      <c r="N777" s="13">
        <f>M777/L777%</f>
        <v>50.050542305275528</v>
      </c>
      <c r="O777" s="14">
        <v>87655</v>
      </c>
      <c r="P777" s="10">
        <v>51293</v>
      </c>
      <c r="Q777" s="13">
        <f>P777/O777%</f>
        <v>58.516912897153617</v>
      </c>
      <c r="R777" s="14">
        <f>L777+O777</f>
        <v>124258</v>
      </c>
      <c r="S777" s="10">
        <f>M777+P777</f>
        <v>69613</v>
      </c>
      <c r="T777" s="13">
        <f>S777/R777%</f>
        <v>56.022952244523495</v>
      </c>
      <c r="U777" s="13">
        <f>Q777-H777</f>
        <v>7.0644875883838694</v>
      </c>
      <c r="V777" s="13">
        <f>Q777-K777</f>
        <v>13.801145534674951</v>
      </c>
      <c r="W777" s="12">
        <f>Q777-N777</f>
        <v>8.4663705918780892</v>
      </c>
    </row>
    <row r="778" spans="1:23" thickBot="1" x14ac:dyDescent="0.25">
      <c r="A778" s="11"/>
      <c r="B778" s="9"/>
      <c r="C778" s="9"/>
      <c r="D778" s="7" t="s">
        <v>315</v>
      </c>
      <c r="E778" s="7" t="s">
        <v>37</v>
      </c>
      <c r="F778" s="9"/>
      <c r="G778" s="8">
        <v>11051</v>
      </c>
      <c r="H778" s="7">
        <f>G778/F777%</f>
        <v>38.12530186986821</v>
      </c>
      <c r="I778" s="9"/>
      <c r="J778" s="8">
        <v>2124</v>
      </c>
      <c r="K778" s="7">
        <f>J778/I777%</f>
        <v>27.88499409216227</v>
      </c>
      <c r="L778" s="9"/>
      <c r="M778" s="10">
        <f>G778+J778</f>
        <v>13175</v>
      </c>
      <c r="N778" s="7">
        <f>M778/L777%</f>
        <v>35.99431740567713</v>
      </c>
      <c r="O778" s="9"/>
      <c r="P778" s="8">
        <v>29238</v>
      </c>
      <c r="Q778" s="7">
        <f>P778/O777%</f>
        <v>33.355769779248192</v>
      </c>
      <c r="R778" s="9"/>
      <c r="S778" s="8">
        <f>M778+P778</f>
        <v>42413</v>
      </c>
      <c r="T778" s="7">
        <f>S778/R777%</f>
        <v>34.133013568542871</v>
      </c>
      <c r="U778" s="7">
        <f>Q778-H778</f>
        <v>-4.769532090620018</v>
      </c>
      <c r="V778" s="7">
        <f>Q778-K778</f>
        <v>5.4707756870859221</v>
      </c>
      <c r="W778" s="6">
        <f>Q778-N778</f>
        <v>-2.638547626428938</v>
      </c>
    </row>
    <row r="779" spans="1:23" ht="15" x14ac:dyDescent="0.2">
      <c r="A779" s="25" t="s">
        <v>314</v>
      </c>
      <c r="B779" s="24" t="s">
        <v>313</v>
      </c>
      <c r="C779" s="23">
        <v>2020</v>
      </c>
      <c r="D779" s="21" t="s">
        <v>312</v>
      </c>
      <c r="E779" s="21" t="s">
        <v>0</v>
      </c>
      <c r="F779" s="22">
        <v>32082</v>
      </c>
      <c r="G779" s="15">
        <v>8261</v>
      </c>
      <c r="H779" s="21">
        <f>G779/F779%</f>
        <v>25.749641543544666</v>
      </c>
      <c r="I779" s="22">
        <v>8255</v>
      </c>
      <c r="J779" s="15">
        <v>2884</v>
      </c>
      <c r="K779" s="21">
        <f>J779/I779%</f>
        <v>34.936402180496671</v>
      </c>
      <c r="L779" s="22">
        <f>F779+I779</f>
        <v>40337</v>
      </c>
      <c r="M779" s="15">
        <f>G779+J779</f>
        <v>11145</v>
      </c>
      <c r="N779" s="21">
        <f>M779/L779%</f>
        <v>27.629719612266655</v>
      </c>
      <c r="O779" s="22">
        <v>49605</v>
      </c>
      <c r="P779" s="15">
        <v>8957</v>
      </c>
      <c r="Q779" s="21">
        <f>P779/O779%</f>
        <v>18.056647515371434</v>
      </c>
      <c r="R779" s="22">
        <f>L779+O779</f>
        <v>89942</v>
      </c>
      <c r="S779" s="15">
        <f>M779+P779</f>
        <v>20102</v>
      </c>
      <c r="T779" s="21">
        <f>S779/R779%</f>
        <v>22.349958862377978</v>
      </c>
      <c r="U779" s="21">
        <f>Q779-H779</f>
        <v>-7.6929940281732314</v>
      </c>
      <c r="V779" s="21">
        <f>Q779-K779</f>
        <v>-16.879754665125237</v>
      </c>
      <c r="W779" s="20">
        <f>Q779-N779</f>
        <v>-9.5730720968952205</v>
      </c>
    </row>
    <row r="780" spans="1:23" thickBot="1" x14ac:dyDescent="0.25">
      <c r="A780" s="18"/>
      <c r="B780" s="17"/>
      <c r="C780" s="19"/>
      <c r="D780" s="13" t="s">
        <v>311</v>
      </c>
      <c r="E780" s="13" t="s">
        <v>4</v>
      </c>
      <c r="F780" s="19"/>
      <c r="G780" s="10">
        <v>19113</v>
      </c>
      <c r="H780" s="13">
        <f>G780/F779%</f>
        <v>59.575462876379277</v>
      </c>
      <c r="I780" s="19"/>
      <c r="J780" s="10">
        <v>4402</v>
      </c>
      <c r="K780" s="13">
        <f>J780/I779%</f>
        <v>53.325257419745611</v>
      </c>
      <c r="L780" s="19"/>
      <c r="M780" s="10">
        <f>G780+J780</f>
        <v>23515</v>
      </c>
      <c r="N780" s="13">
        <f>M780/L779%</f>
        <v>58.296353224087063</v>
      </c>
      <c r="O780" s="19"/>
      <c r="P780" s="10">
        <v>34065</v>
      </c>
      <c r="Q780" s="13">
        <f>P780/O779%</f>
        <v>68.67251285152706</v>
      </c>
      <c r="R780" s="19"/>
      <c r="S780" s="10">
        <f>M780+P780</f>
        <v>57580</v>
      </c>
      <c r="T780" s="13">
        <f>S780/R779%</f>
        <v>64.019034488892842</v>
      </c>
      <c r="U780" s="13">
        <f>Q780-H780</f>
        <v>9.0970499751477831</v>
      </c>
      <c r="V780" s="13">
        <f>Q780-K780</f>
        <v>15.347255431781448</v>
      </c>
      <c r="W780" s="12">
        <f>Q780-N780</f>
        <v>10.376159627439996</v>
      </c>
    </row>
    <row r="781" spans="1:23" ht="15" x14ac:dyDescent="0.2">
      <c r="A781" s="18"/>
      <c r="B781" s="17"/>
      <c r="C781" s="16">
        <v>2016</v>
      </c>
      <c r="D781" s="13" t="s">
        <v>311</v>
      </c>
      <c r="E781" s="13" t="s">
        <v>2</v>
      </c>
      <c r="F781" s="14">
        <v>14264</v>
      </c>
      <c r="G781" s="10">
        <v>7457</v>
      </c>
      <c r="H781" s="13">
        <f>G781/F781%</f>
        <v>52.27846326416153</v>
      </c>
      <c r="I781" s="14">
        <v>5180</v>
      </c>
      <c r="J781" s="10">
        <v>2492</v>
      </c>
      <c r="K781" s="13">
        <f>J781/I781%</f>
        <v>48.108108108108112</v>
      </c>
      <c r="L781" s="14">
        <f>F781+I781</f>
        <v>19444</v>
      </c>
      <c r="M781" s="15">
        <f>G781+J781</f>
        <v>9949</v>
      </c>
      <c r="N781" s="13">
        <f>M781/L781%</f>
        <v>51.167455256120142</v>
      </c>
      <c r="O781" s="14">
        <v>59882</v>
      </c>
      <c r="P781" s="10">
        <v>29627</v>
      </c>
      <c r="Q781" s="13">
        <f>P781/O781%</f>
        <v>49.475635416318759</v>
      </c>
      <c r="R781" s="14">
        <f>L781+O781</f>
        <v>79326</v>
      </c>
      <c r="S781" s="10">
        <f>M781+P781</f>
        <v>39576</v>
      </c>
      <c r="T781" s="13">
        <f>S781/R781%</f>
        <v>49.890325996520687</v>
      </c>
      <c r="U781" s="13">
        <f>Q781-H781</f>
        <v>-2.8028278478427708</v>
      </c>
      <c r="V781" s="13">
        <f>Q781-K781</f>
        <v>1.3675273082106472</v>
      </c>
      <c r="W781" s="12">
        <f>Q781-N781</f>
        <v>-1.6918198398013828</v>
      </c>
    </row>
    <row r="782" spans="1:23" thickBot="1" x14ac:dyDescent="0.25">
      <c r="A782" s="11"/>
      <c r="B782" s="9"/>
      <c r="C782" s="9"/>
      <c r="D782" s="7" t="s">
        <v>310</v>
      </c>
      <c r="E782" s="7" t="s">
        <v>37</v>
      </c>
      <c r="F782" s="9"/>
      <c r="G782" s="8">
        <v>6390</v>
      </c>
      <c r="H782" s="7">
        <f>G782/F781%</f>
        <v>44.798093101514304</v>
      </c>
      <c r="I782" s="9"/>
      <c r="J782" s="8">
        <v>2527</v>
      </c>
      <c r="K782" s="7">
        <f>J782/I781%</f>
        <v>48.78378378378379</v>
      </c>
      <c r="L782" s="9"/>
      <c r="M782" s="10">
        <f>G782+J782</f>
        <v>8917</v>
      </c>
      <c r="N782" s="7">
        <f>M782/L781%</f>
        <v>45.859905369265583</v>
      </c>
      <c r="O782" s="9"/>
      <c r="P782" s="8">
        <v>28526</v>
      </c>
      <c r="Q782" s="7">
        <f>P782/O781%</f>
        <v>47.637019471627532</v>
      </c>
      <c r="R782" s="9"/>
      <c r="S782" s="8">
        <f>M782+P782</f>
        <v>37443</v>
      </c>
      <c r="T782" s="7">
        <f>S782/R781%</f>
        <v>47.201421980183042</v>
      </c>
      <c r="U782" s="7">
        <f>Q782-H782</f>
        <v>2.8389263701132279</v>
      </c>
      <c r="V782" s="7">
        <f>Q782-K782</f>
        <v>-1.1467643121562574</v>
      </c>
      <c r="W782" s="6">
        <f>Q782-N782</f>
        <v>1.7771141023619492</v>
      </c>
    </row>
    <row r="783" spans="1:23" ht="15" x14ac:dyDescent="0.2">
      <c r="A783" s="25" t="s">
        <v>309</v>
      </c>
      <c r="B783" s="24" t="s">
        <v>308</v>
      </c>
      <c r="C783" s="23">
        <v>2020</v>
      </c>
      <c r="D783" s="21" t="s">
        <v>307</v>
      </c>
      <c r="E783" s="21" t="s">
        <v>0</v>
      </c>
      <c r="F783" s="22">
        <v>46045</v>
      </c>
      <c r="G783" s="15">
        <v>8541</v>
      </c>
      <c r="H783" s="21">
        <f>G783/F783%</f>
        <v>18.54924530350744</v>
      </c>
      <c r="I783" s="22">
        <v>7593</v>
      </c>
      <c r="J783" s="15">
        <v>2653</v>
      </c>
      <c r="K783" s="21">
        <f>J783/I783%</f>
        <v>34.94007638614513</v>
      </c>
      <c r="L783" s="22">
        <f>F783+I783</f>
        <v>53638</v>
      </c>
      <c r="M783" s="15">
        <f>G783+J783</f>
        <v>11194</v>
      </c>
      <c r="N783" s="21">
        <f>M783/L783%</f>
        <v>20.869532793914761</v>
      </c>
      <c r="O783" s="22">
        <v>48938</v>
      </c>
      <c r="P783" s="15">
        <v>6945</v>
      </c>
      <c r="Q783" s="21">
        <f>P783/O783%</f>
        <v>14.191425885814704</v>
      </c>
      <c r="R783" s="22">
        <f>L783+O783</f>
        <v>102576</v>
      </c>
      <c r="S783" s="15">
        <f>M783+P783</f>
        <v>18139</v>
      </c>
      <c r="T783" s="21">
        <f>S783/R783%</f>
        <v>17.683473717048823</v>
      </c>
      <c r="U783" s="21">
        <f>Q783-H783</f>
        <v>-4.3578194176927365</v>
      </c>
      <c r="V783" s="21">
        <f>Q783-K783</f>
        <v>-20.748650500330427</v>
      </c>
      <c r="W783" s="20">
        <f>Q783-N783</f>
        <v>-6.678106908100057</v>
      </c>
    </row>
    <row r="784" spans="1:23" thickBot="1" x14ac:dyDescent="0.25">
      <c r="A784" s="18"/>
      <c r="B784" s="17"/>
      <c r="C784" s="19"/>
      <c r="D784" s="13" t="s">
        <v>306</v>
      </c>
      <c r="E784" s="13" t="s">
        <v>4</v>
      </c>
      <c r="F784" s="19"/>
      <c r="G784" s="10">
        <v>28179</v>
      </c>
      <c r="H784" s="13">
        <f>G784/F783%</f>
        <v>61.198827234227387</v>
      </c>
      <c r="I784" s="19"/>
      <c r="J784" s="10">
        <v>3646</v>
      </c>
      <c r="K784" s="13">
        <f>J784/I783%</f>
        <v>48.017911234031338</v>
      </c>
      <c r="L784" s="19"/>
      <c r="M784" s="10">
        <f>G784+J784</f>
        <v>31825</v>
      </c>
      <c r="N784" s="13">
        <f>M784/L783%</f>
        <v>59.332935605354415</v>
      </c>
      <c r="O784" s="19"/>
      <c r="P784" s="10">
        <v>33367</v>
      </c>
      <c r="Q784" s="13">
        <f>P784/O783%</f>
        <v>68.182189709428258</v>
      </c>
      <c r="R784" s="19"/>
      <c r="S784" s="10">
        <f>M784+P784</f>
        <v>65192</v>
      </c>
      <c r="T784" s="13">
        <f>S784/R783%</f>
        <v>63.554827639993761</v>
      </c>
      <c r="U784" s="13">
        <f>Q784-H784</f>
        <v>6.9833624752008703</v>
      </c>
      <c r="V784" s="13">
        <f>Q784-K784</f>
        <v>20.16427847539692</v>
      </c>
      <c r="W784" s="12">
        <f>Q784-N784</f>
        <v>8.8492541040738431</v>
      </c>
    </row>
    <row r="785" spans="1:23" ht="15" x14ac:dyDescent="0.2">
      <c r="A785" s="18"/>
      <c r="B785" s="26" t="s">
        <v>305</v>
      </c>
      <c r="C785" s="16">
        <v>2016</v>
      </c>
      <c r="D785" s="13" t="s">
        <v>304</v>
      </c>
      <c r="E785" s="13" t="s">
        <v>2</v>
      </c>
      <c r="F785" s="14">
        <v>24002</v>
      </c>
      <c r="G785" s="10">
        <v>17907</v>
      </c>
      <c r="H785" s="13">
        <f>G785/F785%</f>
        <v>74.606282809765844</v>
      </c>
      <c r="I785" s="14">
        <v>7397</v>
      </c>
      <c r="J785" s="10">
        <v>4279</v>
      </c>
      <c r="K785" s="13">
        <f>J785/I785%</f>
        <v>57.847776125456264</v>
      </c>
      <c r="L785" s="14">
        <f>F785+I785</f>
        <v>31399</v>
      </c>
      <c r="M785" s="15">
        <f>G785+J785</f>
        <v>22186</v>
      </c>
      <c r="N785" s="13">
        <f>M785/L785%</f>
        <v>70.658301219784065</v>
      </c>
      <c r="O785" s="14">
        <v>81124</v>
      </c>
      <c r="P785" s="10">
        <v>62589</v>
      </c>
      <c r="Q785" s="13">
        <f>P785/O785%</f>
        <v>77.152260736650064</v>
      </c>
      <c r="R785" s="14">
        <f>L785+O785</f>
        <v>112523</v>
      </c>
      <c r="S785" s="10">
        <f>M785+P785</f>
        <v>84775</v>
      </c>
      <c r="T785" s="13">
        <f>S785/R785%</f>
        <v>75.340152679896548</v>
      </c>
      <c r="U785" s="13">
        <f>Q785-H785</f>
        <v>2.5459779268842198</v>
      </c>
      <c r="V785" s="13">
        <f>Q785-K785</f>
        <v>19.3044846111938</v>
      </c>
      <c r="W785" s="12">
        <f>Q785-N785</f>
        <v>6.4939595168659991</v>
      </c>
    </row>
    <row r="786" spans="1:23" thickBot="1" x14ac:dyDescent="0.25">
      <c r="A786" s="11"/>
      <c r="B786" s="9"/>
      <c r="C786" s="9"/>
      <c r="D786" s="7" t="s">
        <v>303</v>
      </c>
      <c r="E786" s="7" t="s">
        <v>0</v>
      </c>
      <c r="F786" s="9"/>
      <c r="G786" s="8">
        <v>5457</v>
      </c>
      <c r="H786" s="7">
        <f>G786/F785%</f>
        <v>22.735605366219481</v>
      </c>
      <c r="I786" s="9"/>
      <c r="J786" s="8">
        <v>2927</v>
      </c>
      <c r="K786" s="7">
        <f>J786/I785%</f>
        <v>39.570095984858725</v>
      </c>
      <c r="L786" s="9"/>
      <c r="M786" s="10">
        <f>G786+J786</f>
        <v>8384</v>
      </c>
      <c r="N786" s="7">
        <f>M786/L785%</f>
        <v>26.701487308513009</v>
      </c>
      <c r="O786" s="9"/>
      <c r="P786" s="8">
        <v>15993</v>
      </c>
      <c r="Q786" s="7">
        <f>P786/O785%</f>
        <v>19.71426458261427</v>
      </c>
      <c r="R786" s="9"/>
      <c r="S786" s="8">
        <f>M786+P786</f>
        <v>24377</v>
      </c>
      <c r="T786" s="7">
        <f>S786/R785%</f>
        <v>21.664015356860375</v>
      </c>
      <c r="U786" s="7">
        <f>Q786-H786</f>
        <v>-3.0213407836052113</v>
      </c>
      <c r="V786" s="7">
        <f>Q786-K786</f>
        <v>-19.855831402244455</v>
      </c>
      <c r="W786" s="6">
        <f>Q786-N786</f>
        <v>-6.9872227258987394</v>
      </c>
    </row>
    <row r="787" spans="1:23" ht="15" x14ac:dyDescent="0.2">
      <c r="A787" s="25" t="s">
        <v>302</v>
      </c>
      <c r="B787" s="24" t="s">
        <v>301</v>
      </c>
      <c r="C787" s="23">
        <v>2020</v>
      </c>
      <c r="D787" s="21" t="s">
        <v>300</v>
      </c>
      <c r="E787" s="21" t="s">
        <v>0</v>
      </c>
      <c r="F787" s="22">
        <v>37725</v>
      </c>
      <c r="G787" s="15">
        <v>12101</v>
      </c>
      <c r="H787" s="21">
        <f>G787/F787%</f>
        <v>32.076872100728963</v>
      </c>
      <c r="I787" s="22">
        <v>11491</v>
      </c>
      <c r="J787" s="15">
        <v>4437</v>
      </c>
      <c r="K787" s="21">
        <f>J787/I787%</f>
        <v>38.612827430162739</v>
      </c>
      <c r="L787" s="22">
        <f>F787+I787</f>
        <v>49216</v>
      </c>
      <c r="M787" s="15">
        <f>G787+J787</f>
        <v>16538</v>
      </c>
      <c r="N787" s="21">
        <f>M787/L787%</f>
        <v>33.602893368010399</v>
      </c>
      <c r="O787" s="22">
        <v>91433</v>
      </c>
      <c r="P787" s="15">
        <v>21272</v>
      </c>
      <c r="Q787" s="21">
        <f>P787/O787%</f>
        <v>23.265123095600057</v>
      </c>
      <c r="R787" s="22">
        <f>L787+O787</f>
        <v>140649</v>
      </c>
      <c r="S787" s="15">
        <f>M787+P787</f>
        <v>37810</v>
      </c>
      <c r="T787" s="21">
        <f>S787/R787%</f>
        <v>26.882523160491722</v>
      </c>
      <c r="U787" s="21">
        <f>Q787-H787</f>
        <v>-8.811749005128906</v>
      </c>
      <c r="V787" s="21">
        <f>Q787-K787</f>
        <v>-15.347704334562682</v>
      </c>
      <c r="W787" s="20">
        <f>Q787-N787</f>
        <v>-10.337770272410342</v>
      </c>
    </row>
    <row r="788" spans="1:23" thickBot="1" x14ac:dyDescent="0.25">
      <c r="A788" s="18"/>
      <c r="B788" s="17"/>
      <c r="C788" s="19"/>
      <c r="D788" s="13" t="s">
        <v>299</v>
      </c>
      <c r="E788" s="13" t="s">
        <v>4</v>
      </c>
      <c r="F788" s="19"/>
      <c r="G788" s="10">
        <v>21870</v>
      </c>
      <c r="H788" s="13">
        <f>G788/F787%</f>
        <v>57.972166998011929</v>
      </c>
      <c r="I788" s="19"/>
      <c r="J788" s="10">
        <v>5676</v>
      </c>
      <c r="K788" s="13">
        <f>J788/I787%</f>
        <v>49.39517883561048</v>
      </c>
      <c r="L788" s="19"/>
      <c r="M788" s="10">
        <f>G788+J788</f>
        <v>27546</v>
      </c>
      <c r="N788" s="13">
        <f>M788/L787%</f>
        <v>55.969603381014302</v>
      </c>
      <c r="O788" s="19"/>
      <c r="P788" s="10">
        <v>61138</v>
      </c>
      <c r="Q788" s="13">
        <f>P788/O787%</f>
        <v>66.866448656393203</v>
      </c>
      <c r="R788" s="19"/>
      <c r="S788" s="10">
        <f>M788+P788</f>
        <v>88684</v>
      </c>
      <c r="T788" s="13">
        <f>S788/R787%</f>
        <v>63.053416661334246</v>
      </c>
      <c r="U788" s="13">
        <f>Q788-H788</f>
        <v>8.8942816583812743</v>
      </c>
      <c r="V788" s="13">
        <f>Q788-K788</f>
        <v>17.471269820782723</v>
      </c>
      <c r="W788" s="12">
        <f>Q788-N788</f>
        <v>10.896845275378901</v>
      </c>
    </row>
    <row r="789" spans="1:23" ht="15" x14ac:dyDescent="0.2">
      <c r="A789" s="18"/>
      <c r="B789" s="17"/>
      <c r="C789" s="16">
        <v>2016</v>
      </c>
      <c r="D789" s="13" t="s">
        <v>130</v>
      </c>
      <c r="E789" s="13" t="s">
        <v>2</v>
      </c>
      <c r="F789" s="14">
        <v>17232</v>
      </c>
      <c r="G789" s="10">
        <v>11727</v>
      </c>
      <c r="H789" s="13">
        <f>G789/F789%</f>
        <v>68.05362116991644</v>
      </c>
      <c r="I789" s="14">
        <v>7498</v>
      </c>
      <c r="J789" s="10">
        <v>4348</v>
      </c>
      <c r="K789" s="13">
        <f>J789/I789%</f>
        <v>57.988797012536672</v>
      </c>
      <c r="L789" s="14">
        <f>F789+I789</f>
        <v>24730</v>
      </c>
      <c r="M789" s="15">
        <f>G789+J789</f>
        <v>16075</v>
      </c>
      <c r="N789" s="13">
        <f>M789/L789%</f>
        <v>65.002021835826923</v>
      </c>
      <c r="O789" s="14">
        <v>83746</v>
      </c>
      <c r="P789" s="10">
        <v>57272</v>
      </c>
      <c r="Q789" s="13">
        <f>P789/O789%</f>
        <v>68.387743892245595</v>
      </c>
      <c r="R789" s="14">
        <f>L789+O789</f>
        <v>108476</v>
      </c>
      <c r="S789" s="10">
        <f>M789+P789</f>
        <v>73347</v>
      </c>
      <c r="T789" s="13">
        <f>S789/R789%</f>
        <v>67.61587816659906</v>
      </c>
      <c r="U789" s="13">
        <f>Q789-H789</f>
        <v>0.33412272232915541</v>
      </c>
      <c r="V789" s="13">
        <f>Q789-K789</f>
        <v>10.398946879708923</v>
      </c>
      <c r="W789" s="12">
        <f>Q789-N789</f>
        <v>3.3857220564186719</v>
      </c>
    </row>
    <row r="790" spans="1:23" thickBot="1" x14ac:dyDescent="0.25">
      <c r="A790" s="11"/>
      <c r="B790" s="9"/>
      <c r="C790" s="9"/>
      <c r="D790" s="7" t="s">
        <v>298</v>
      </c>
      <c r="E790" s="7" t="s">
        <v>0</v>
      </c>
      <c r="F790" s="9"/>
      <c r="G790" s="8">
        <v>5110</v>
      </c>
      <c r="H790" s="7">
        <f>G790/F789%</f>
        <v>29.654131847725164</v>
      </c>
      <c r="I790" s="9"/>
      <c r="J790" s="8">
        <v>2948</v>
      </c>
      <c r="K790" s="7">
        <f>J790/I789%</f>
        <v>39.317151240330752</v>
      </c>
      <c r="L790" s="9"/>
      <c r="M790" s="10">
        <f>G790+J790</f>
        <v>8058</v>
      </c>
      <c r="N790" s="7">
        <f>M790/L789%</f>
        <v>32.583906186817629</v>
      </c>
      <c r="O790" s="9"/>
      <c r="P790" s="8">
        <v>23892</v>
      </c>
      <c r="Q790" s="7">
        <f>P790/O789%</f>
        <v>28.529123779046163</v>
      </c>
      <c r="R790" s="9"/>
      <c r="S790" s="8">
        <f>M790+P790</f>
        <v>31950</v>
      </c>
      <c r="T790" s="7">
        <f>S790/R789%</f>
        <v>29.453519672554297</v>
      </c>
      <c r="U790" s="7">
        <f>Q790-H790</f>
        <v>-1.1250080686790014</v>
      </c>
      <c r="V790" s="7">
        <f>Q790-K790</f>
        <v>-10.788027461284589</v>
      </c>
      <c r="W790" s="6">
        <f>Q790-N790</f>
        <v>-4.0547824077714658</v>
      </c>
    </row>
    <row r="791" spans="1:23" ht="15" x14ac:dyDescent="0.2">
      <c r="A791" s="25" t="s">
        <v>297</v>
      </c>
      <c r="B791" s="24" t="s">
        <v>296</v>
      </c>
      <c r="C791" s="23">
        <v>2020</v>
      </c>
      <c r="D791" s="21" t="s">
        <v>295</v>
      </c>
      <c r="E791" s="21" t="s">
        <v>0</v>
      </c>
      <c r="F791" s="22">
        <v>44777</v>
      </c>
      <c r="G791" s="15">
        <v>8280</v>
      </c>
      <c r="H791" s="21">
        <f>G791/F791%</f>
        <v>18.491636331152154</v>
      </c>
      <c r="I791" s="22">
        <v>7549</v>
      </c>
      <c r="J791" s="15">
        <v>2418</v>
      </c>
      <c r="K791" s="21">
        <f>J791/I791%</f>
        <v>32.030732547357267</v>
      </c>
      <c r="L791" s="22">
        <f>F791+I791</f>
        <v>52326</v>
      </c>
      <c r="M791" s="15">
        <f>G791+J791</f>
        <v>10698</v>
      </c>
      <c r="N791" s="21">
        <f>M791/L791%</f>
        <v>20.444903107441807</v>
      </c>
      <c r="O791" s="22">
        <v>38889</v>
      </c>
      <c r="P791" s="15">
        <v>6371</v>
      </c>
      <c r="Q791" s="21">
        <f>P791/O791%</f>
        <v>16.382524621358225</v>
      </c>
      <c r="R791" s="22">
        <f>L791+O791</f>
        <v>91215</v>
      </c>
      <c r="S791" s="15">
        <f>M791+P791</f>
        <v>17069</v>
      </c>
      <c r="T791" s="21">
        <f>S791/R791%</f>
        <v>18.712930987227978</v>
      </c>
      <c r="U791" s="21">
        <f>Q791-H791</f>
        <v>-2.1091117097939289</v>
      </c>
      <c r="V791" s="21">
        <f>Q791-K791</f>
        <v>-15.648207925999042</v>
      </c>
      <c r="W791" s="20">
        <f>Q791-N791</f>
        <v>-4.0623784860835812</v>
      </c>
    </row>
    <row r="792" spans="1:23" thickBot="1" x14ac:dyDescent="0.25">
      <c r="A792" s="18"/>
      <c r="B792" s="17"/>
      <c r="C792" s="19"/>
      <c r="D792" s="13" t="s">
        <v>294</v>
      </c>
      <c r="E792" s="13" t="s">
        <v>4</v>
      </c>
      <c r="F792" s="19"/>
      <c r="G792" s="10">
        <v>34976</v>
      </c>
      <c r="H792" s="13">
        <f>G792/F791%</f>
        <v>78.111530473234026</v>
      </c>
      <c r="I792" s="19"/>
      <c r="J792" s="10">
        <v>4842</v>
      </c>
      <c r="K792" s="13">
        <f>J792/I791%</f>
        <v>64.140945820638493</v>
      </c>
      <c r="L792" s="19"/>
      <c r="M792" s="10">
        <f>G792+J792</f>
        <v>39818</v>
      </c>
      <c r="N792" s="13">
        <f>M792/L791%</f>
        <v>76.096013454114598</v>
      </c>
      <c r="O792" s="19"/>
      <c r="P792" s="10">
        <v>31714</v>
      </c>
      <c r="Q792" s="13">
        <f>P792/O791%</f>
        <v>81.550052714135106</v>
      </c>
      <c r="R792" s="19"/>
      <c r="S792" s="10">
        <f>M792+P792</f>
        <v>71532</v>
      </c>
      <c r="T792" s="13">
        <f>S792/R791%</f>
        <v>78.42131228416379</v>
      </c>
      <c r="U792" s="13">
        <f>Q792-H792</f>
        <v>3.4385222409010794</v>
      </c>
      <c r="V792" s="13">
        <f>Q792-K792</f>
        <v>17.409106893496613</v>
      </c>
      <c r="W792" s="12">
        <f>Q792-N792</f>
        <v>5.4540392600205081</v>
      </c>
    </row>
    <row r="793" spans="1:23" ht="15" x14ac:dyDescent="0.2">
      <c r="A793" s="18"/>
      <c r="B793" s="26" t="s">
        <v>293</v>
      </c>
      <c r="C793" s="16">
        <v>2016</v>
      </c>
      <c r="D793" s="13" t="s">
        <v>292</v>
      </c>
      <c r="E793" s="13" t="s">
        <v>2</v>
      </c>
      <c r="F793" s="14">
        <v>18604</v>
      </c>
      <c r="G793" s="10">
        <v>8384</v>
      </c>
      <c r="H793" s="13">
        <f>G793/F793%</f>
        <v>45.065577295205337</v>
      </c>
      <c r="I793" s="14">
        <v>4887</v>
      </c>
      <c r="J793" s="10">
        <v>2789</v>
      </c>
      <c r="K793" s="13">
        <f>J793/I793%</f>
        <v>57.069776959279721</v>
      </c>
      <c r="L793" s="14">
        <f>F793+I793</f>
        <v>23491</v>
      </c>
      <c r="M793" s="15">
        <f>G793+J793</f>
        <v>11173</v>
      </c>
      <c r="N793" s="13">
        <f>M793/L793%</f>
        <v>47.562896428419393</v>
      </c>
      <c r="O793" s="14">
        <v>51519</v>
      </c>
      <c r="P793" s="10">
        <v>33485</v>
      </c>
      <c r="Q793" s="13">
        <f>P793/O793%</f>
        <v>64.995438576059314</v>
      </c>
      <c r="R793" s="14">
        <f>L793+O793</f>
        <v>75010</v>
      </c>
      <c r="S793" s="10">
        <f>M793+P793</f>
        <v>44658</v>
      </c>
      <c r="T793" s="13">
        <f>S793/R793%</f>
        <v>59.536061858418876</v>
      </c>
      <c r="U793" s="13">
        <f>Q793-H793</f>
        <v>19.929861280853977</v>
      </c>
      <c r="V793" s="13">
        <f>Q793-K793</f>
        <v>7.9256616167795926</v>
      </c>
      <c r="W793" s="12">
        <f>Q793-N793</f>
        <v>17.432542147639921</v>
      </c>
    </row>
    <row r="794" spans="1:23" thickBot="1" x14ac:dyDescent="0.25">
      <c r="A794" s="11"/>
      <c r="B794" s="9"/>
      <c r="C794" s="9"/>
      <c r="D794" s="7" t="s">
        <v>291</v>
      </c>
      <c r="E794" s="7" t="s">
        <v>37</v>
      </c>
      <c r="F794" s="9"/>
      <c r="G794" s="8">
        <v>2433</v>
      </c>
      <c r="H794" s="7">
        <f>G794/F793%</f>
        <v>13.077832724145345</v>
      </c>
      <c r="I794" s="9"/>
      <c r="J794" s="8">
        <v>909</v>
      </c>
      <c r="K794" s="7">
        <f>J794/I793%</f>
        <v>18.600368324125231</v>
      </c>
      <c r="L794" s="9"/>
      <c r="M794" s="10">
        <f>G794+J794</f>
        <v>3342</v>
      </c>
      <c r="N794" s="7">
        <f>M794/L793%</f>
        <v>14.226725128772722</v>
      </c>
      <c r="O794" s="9"/>
      <c r="P794" s="8">
        <v>11438</v>
      </c>
      <c r="Q794" s="7">
        <f>P794/O793%</f>
        <v>22.20151788660494</v>
      </c>
      <c r="R794" s="9"/>
      <c r="S794" s="8">
        <f>M794+P794</f>
        <v>14780</v>
      </c>
      <c r="T794" s="7">
        <f>S794/R793%</f>
        <v>19.704039461405145</v>
      </c>
      <c r="U794" s="7">
        <f>Q794-H794</f>
        <v>9.1236851624595943</v>
      </c>
      <c r="V794" s="7">
        <f>Q794-K794</f>
        <v>3.6011495624797085</v>
      </c>
      <c r="W794" s="6">
        <f>Q794-N794</f>
        <v>7.9747927578322173</v>
      </c>
    </row>
    <row r="795" spans="1:23" ht="15" x14ac:dyDescent="0.2">
      <c r="A795" s="25" t="s">
        <v>290</v>
      </c>
      <c r="B795" s="24" t="s">
        <v>289</v>
      </c>
      <c r="C795" s="23">
        <v>2020</v>
      </c>
      <c r="D795" s="21" t="s">
        <v>288</v>
      </c>
      <c r="E795" s="21" t="s">
        <v>0</v>
      </c>
      <c r="F795" s="22">
        <v>34056</v>
      </c>
      <c r="G795" s="15">
        <v>9145</v>
      </c>
      <c r="H795" s="21">
        <f>G795/F795%</f>
        <v>26.8528306319004</v>
      </c>
      <c r="I795" s="22">
        <v>9337</v>
      </c>
      <c r="J795" s="15">
        <v>3009</v>
      </c>
      <c r="K795" s="21">
        <f>J795/I795%</f>
        <v>32.226625254364357</v>
      </c>
      <c r="L795" s="22">
        <f>F795+I795</f>
        <v>43393</v>
      </c>
      <c r="M795" s="15">
        <f>G795+J795</f>
        <v>12154</v>
      </c>
      <c r="N795" s="21">
        <f>M795/L795%</f>
        <v>28.009125895881823</v>
      </c>
      <c r="O795" s="22">
        <v>61797</v>
      </c>
      <c r="P795" s="15">
        <v>12834</v>
      </c>
      <c r="Q795" s="21">
        <f>P795/O795%</f>
        <v>20.76799844652653</v>
      </c>
      <c r="R795" s="22">
        <f>L795+O795</f>
        <v>105190</v>
      </c>
      <c r="S795" s="15">
        <f>M795+P795</f>
        <v>24988</v>
      </c>
      <c r="T795" s="21">
        <f>S795/R795%</f>
        <v>23.75510980131191</v>
      </c>
      <c r="U795" s="21">
        <f>Q795-H795</f>
        <v>-6.0848321853738696</v>
      </c>
      <c r="V795" s="21">
        <f>Q795-K795</f>
        <v>-11.458626807837827</v>
      </c>
      <c r="W795" s="20">
        <f>Q795-N795</f>
        <v>-7.2411274493552931</v>
      </c>
    </row>
    <row r="796" spans="1:23" thickBot="1" x14ac:dyDescent="0.25">
      <c r="A796" s="18"/>
      <c r="B796" s="17"/>
      <c r="C796" s="19"/>
      <c r="D796" s="13" t="s">
        <v>287</v>
      </c>
      <c r="E796" s="13" t="s">
        <v>4</v>
      </c>
      <c r="F796" s="19"/>
      <c r="G796" s="10">
        <v>19645</v>
      </c>
      <c r="H796" s="13">
        <f>G796/F795%</f>
        <v>57.684402161146345</v>
      </c>
      <c r="I796" s="19"/>
      <c r="J796" s="10">
        <v>4806</v>
      </c>
      <c r="K796" s="13">
        <f>J796/I795%</f>
        <v>51.472635750240975</v>
      </c>
      <c r="L796" s="19"/>
      <c r="M796" s="10">
        <f>G796+J796</f>
        <v>24451</v>
      </c>
      <c r="N796" s="13">
        <f>M796/L795%</f>
        <v>56.347798031940634</v>
      </c>
      <c r="O796" s="19"/>
      <c r="P796" s="10">
        <v>40785</v>
      </c>
      <c r="Q796" s="13">
        <f>P796/O795%</f>
        <v>65.998349434438566</v>
      </c>
      <c r="R796" s="19"/>
      <c r="S796" s="10">
        <f>M796+P796</f>
        <v>65236</v>
      </c>
      <c r="T796" s="13">
        <f>S796/R795%</f>
        <v>62.017302024907302</v>
      </c>
      <c r="U796" s="13">
        <f>Q796-H796</f>
        <v>8.3139472732922215</v>
      </c>
      <c r="V796" s="13">
        <f>Q796-K796</f>
        <v>14.525713684197591</v>
      </c>
      <c r="W796" s="12">
        <f>Q796-N796</f>
        <v>9.650551402497932</v>
      </c>
    </row>
    <row r="797" spans="1:23" ht="15" x14ac:dyDescent="0.2">
      <c r="A797" s="18"/>
      <c r="B797" s="17"/>
      <c r="C797" s="16">
        <v>2016</v>
      </c>
      <c r="D797" s="13" t="s">
        <v>286</v>
      </c>
      <c r="E797" s="13" t="s">
        <v>2</v>
      </c>
      <c r="F797" s="14">
        <v>11673</v>
      </c>
      <c r="G797" s="10">
        <v>7621</v>
      </c>
      <c r="H797" s="13">
        <f>G797/F797%</f>
        <v>65.287415403066902</v>
      </c>
      <c r="I797" s="14">
        <v>6284</v>
      </c>
      <c r="J797" s="10">
        <v>3318</v>
      </c>
      <c r="K797" s="13">
        <f>J797/I797%</f>
        <v>52.800763844684909</v>
      </c>
      <c r="L797" s="14">
        <f>F797+I797</f>
        <v>17957</v>
      </c>
      <c r="M797" s="15">
        <f>G797+J797</f>
        <v>10939</v>
      </c>
      <c r="N797" s="13">
        <f>M797/L797%</f>
        <v>60.917747953444341</v>
      </c>
      <c r="O797" s="14">
        <v>66835</v>
      </c>
      <c r="P797" s="10">
        <v>46074</v>
      </c>
      <c r="Q797" s="13">
        <f>P797/O797%</f>
        <v>68.936934241041371</v>
      </c>
      <c r="R797" s="14">
        <f>L797+O797</f>
        <v>84792</v>
      </c>
      <c r="S797" s="10">
        <f>M797+P797</f>
        <v>57013</v>
      </c>
      <c r="T797" s="13">
        <f>S797/R797%</f>
        <v>67.238654590055674</v>
      </c>
      <c r="U797" s="13">
        <f>Q797-H797</f>
        <v>3.649518837974469</v>
      </c>
      <c r="V797" s="13">
        <f>Q797-K797</f>
        <v>16.136170396356462</v>
      </c>
      <c r="W797" s="12">
        <f>Q797-N797</f>
        <v>8.0191862875970301</v>
      </c>
    </row>
    <row r="798" spans="1:23" thickBot="1" x14ac:dyDescent="0.25">
      <c r="A798" s="11"/>
      <c r="B798" s="9"/>
      <c r="C798" s="9"/>
      <c r="D798" s="7" t="s">
        <v>285</v>
      </c>
      <c r="E798" s="7" t="s">
        <v>0</v>
      </c>
      <c r="F798" s="9"/>
      <c r="G798" s="8">
        <v>3686</v>
      </c>
      <c r="H798" s="7">
        <f>G798/F797%</f>
        <v>31.577143836203202</v>
      </c>
      <c r="I798" s="9"/>
      <c r="J798" s="8">
        <v>2788</v>
      </c>
      <c r="K798" s="7">
        <f>J798/I797%</f>
        <v>44.366645448758753</v>
      </c>
      <c r="L798" s="9"/>
      <c r="M798" s="10">
        <f>G798+J798</f>
        <v>6474</v>
      </c>
      <c r="N798" s="7">
        <f>M798/L797%</f>
        <v>36.052792782758814</v>
      </c>
      <c r="O798" s="9"/>
      <c r="P798" s="8">
        <v>18559</v>
      </c>
      <c r="Q798" s="7">
        <f>P798/O797%</f>
        <v>27.76838482830852</v>
      </c>
      <c r="R798" s="9"/>
      <c r="S798" s="8">
        <f>M798+P798</f>
        <v>25033</v>
      </c>
      <c r="T798" s="7">
        <f>S798/R797%</f>
        <v>29.522832342673837</v>
      </c>
      <c r="U798" s="7">
        <f>Q798-H798</f>
        <v>-3.8087590078946825</v>
      </c>
      <c r="V798" s="7">
        <f>Q798-K798</f>
        <v>-16.598260620450233</v>
      </c>
      <c r="W798" s="6">
        <f>Q798-N798</f>
        <v>-8.2844079544502947</v>
      </c>
    </row>
    <row r="799" spans="1:23" ht="15" x14ac:dyDescent="0.2">
      <c r="A799" s="25" t="s">
        <v>284</v>
      </c>
      <c r="B799" s="24" t="s">
        <v>283</v>
      </c>
      <c r="C799" s="23">
        <v>2020</v>
      </c>
      <c r="D799" s="21" t="s">
        <v>281</v>
      </c>
      <c r="E799" s="21" t="s">
        <v>0</v>
      </c>
      <c r="F799" s="22">
        <v>39201</v>
      </c>
      <c r="G799" s="15">
        <v>16935</v>
      </c>
      <c r="H799" s="21">
        <f>G799/F799%</f>
        <v>43.200428560495908</v>
      </c>
      <c r="I799" s="22">
        <v>13444</v>
      </c>
      <c r="J799" s="15">
        <v>5939</v>
      </c>
      <c r="K799" s="21">
        <f>J799/I799%</f>
        <v>44.175840523653676</v>
      </c>
      <c r="L799" s="22">
        <f>F799+I799</f>
        <v>52645</v>
      </c>
      <c r="M799" s="15">
        <f>G799+J799</f>
        <v>22874</v>
      </c>
      <c r="N799" s="21">
        <f>M799/L799%</f>
        <v>43.449520372305059</v>
      </c>
      <c r="O799" s="22">
        <v>98702</v>
      </c>
      <c r="P799" s="15">
        <v>32279</v>
      </c>
      <c r="Q799" s="21">
        <f>P799/O799%</f>
        <v>32.703491317298536</v>
      </c>
      <c r="R799" s="22">
        <f>L799+O799</f>
        <v>151347</v>
      </c>
      <c r="S799" s="15">
        <f>M799+P799</f>
        <v>55153</v>
      </c>
      <c r="T799" s="21">
        <f>S799/R799%</f>
        <v>36.441422690902364</v>
      </c>
      <c r="U799" s="21">
        <f>Q799-H799</f>
        <v>-10.496937243197372</v>
      </c>
      <c r="V799" s="21">
        <f>Q799-K799</f>
        <v>-11.47234920635514</v>
      </c>
      <c r="W799" s="20">
        <f>Q799-N799</f>
        <v>-10.746029055006524</v>
      </c>
    </row>
    <row r="800" spans="1:23" thickBot="1" x14ac:dyDescent="0.25">
      <c r="A800" s="18"/>
      <c r="B800" s="17"/>
      <c r="C800" s="19"/>
      <c r="D800" s="13" t="s">
        <v>282</v>
      </c>
      <c r="E800" s="13" t="s">
        <v>4</v>
      </c>
      <c r="F800" s="19"/>
      <c r="G800" s="10">
        <v>20466</v>
      </c>
      <c r="H800" s="13">
        <f>G800/F799%</f>
        <v>52.207851840514273</v>
      </c>
      <c r="I800" s="19"/>
      <c r="J800" s="10">
        <v>6564</v>
      </c>
      <c r="K800" s="13">
        <f>J800/I799%</f>
        <v>48.824754537340077</v>
      </c>
      <c r="L800" s="19"/>
      <c r="M800" s="10">
        <f>G800+J800</f>
        <v>27030</v>
      </c>
      <c r="N800" s="13">
        <f>M800/L799%</f>
        <v>51.343907303637565</v>
      </c>
      <c r="O800" s="19"/>
      <c r="P800" s="10">
        <v>61688</v>
      </c>
      <c r="Q800" s="13">
        <f>P800/O799%</f>
        <v>62.499240136977974</v>
      </c>
      <c r="R800" s="19"/>
      <c r="S800" s="10">
        <f>M800+P800</f>
        <v>88718</v>
      </c>
      <c r="T800" s="13">
        <f>S800/R799%</f>
        <v>58.618935294389715</v>
      </c>
      <c r="U800" s="13">
        <f>Q800-H800</f>
        <v>10.291388296463701</v>
      </c>
      <c r="V800" s="13">
        <f>Q800-K800</f>
        <v>13.674485599637897</v>
      </c>
      <c r="W800" s="12">
        <f>Q800-N800</f>
        <v>11.15533283334041</v>
      </c>
    </row>
    <row r="801" spans="1:23" ht="15" x14ac:dyDescent="0.2">
      <c r="A801" s="18"/>
      <c r="B801" s="17"/>
      <c r="C801" s="16">
        <v>2016</v>
      </c>
      <c r="D801" s="13" t="s">
        <v>282</v>
      </c>
      <c r="E801" s="13" t="s">
        <v>2</v>
      </c>
      <c r="F801" s="14">
        <v>11020</v>
      </c>
      <c r="G801" s="10">
        <v>5891</v>
      </c>
      <c r="H801" s="13">
        <f>G801/F801%</f>
        <v>53.457350272232304</v>
      </c>
      <c r="I801" s="14">
        <v>9194</v>
      </c>
      <c r="J801" s="10">
        <v>4447</v>
      </c>
      <c r="K801" s="13">
        <f>J801/I801%</f>
        <v>48.368501196432454</v>
      </c>
      <c r="L801" s="14">
        <f>F801+I801</f>
        <v>20214</v>
      </c>
      <c r="M801" s="15">
        <f>G801+J801</f>
        <v>10338</v>
      </c>
      <c r="N801" s="13">
        <f>M801/L801%</f>
        <v>51.142772336004754</v>
      </c>
      <c r="O801" s="14">
        <v>95881</v>
      </c>
      <c r="P801" s="10">
        <v>54081</v>
      </c>
      <c r="Q801" s="13">
        <f>P801/O801%</f>
        <v>56.404292821309753</v>
      </c>
      <c r="R801" s="14">
        <f>L801+O801</f>
        <v>116095</v>
      </c>
      <c r="S801" s="10">
        <f>M801+P801</f>
        <v>64419</v>
      </c>
      <c r="T801" s="13">
        <f>S801/R801%</f>
        <v>55.488177785434338</v>
      </c>
      <c r="U801" s="13">
        <f>Q801-H801</f>
        <v>2.9469425490774483</v>
      </c>
      <c r="V801" s="13">
        <f>Q801-K801</f>
        <v>8.035791624877298</v>
      </c>
      <c r="W801" s="12">
        <f>Q801-N801</f>
        <v>5.2615204853049988</v>
      </c>
    </row>
    <row r="802" spans="1:23" thickBot="1" x14ac:dyDescent="0.25">
      <c r="A802" s="11"/>
      <c r="B802" s="9"/>
      <c r="C802" s="9"/>
      <c r="D802" s="7" t="s">
        <v>281</v>
      </c>
      <c r="E802" s="7" t="s">
        <v>0</v>
      </c>
      <c r="F802" s="9"/>
      <c r="G802" s="8">
        <v>4681</v>
      </c>
      <c r="H802" s="7">
        <f>G802/F801%</f>
        <v>42.477313974591652</v>
      </c>
      <c r="I802" s="9"/>
      <c r="J802" s="8">
        <v>4352</v>
      </c>
      <c r="K802" s="7">
        <f>J802/I801%</f>
        <v>47.335218620839676</v>
      </c>
      <c r="L802" s="9"/>
      <c r="M802" s="10">
        <f>G802+J802</f>
        <v>9033</v>
      </c>
      <c r="N802" s="7">
        <f>M802/L801%</f>
        <v>44.686850697536364</v>
      </c>
      <c r="O802" s="9"/>
      <c r="P802" s="8">
        <v>37146</v>
      </c>
      <c r="Q802" s="7">
        <f>P802/O801%</f>
        <v>38.741773656928906</v>
      </c>
      <c r="R802" s="9"/>
      <c r="S802" s="8">
        <f>M802+P802</f>
        <v>46179</v>
      </c>
      <c r="T802" s="7">
        <f>S802/R801%</f>
        <v>39.776906843533311</v>
      </c>
      <c r="U802" s="7">
        <f>Q802-H802</f>
        <v>-3.7355403176627462</v>
      </c>
      <c r="V802" s="7">
        <f>Q802-K802</f>
        <v>-8.5934449639107697</v>
      </c>
      <c r="W802" s="6">
        <f>Q802-N802</f>
        <v>-5.9450770406074582</v>
      </c>
    </row>
    <row r="803" spans="1:23" ht="15" x14ac:dyDescent="0.2">
      <c r="A803" s="25" t="s">
        <v>280</v>
      </c>
      <c r="B803" s="24" t="s">
        <v>279</v>
      </c>
      <c r="C803" s="23">
        <v>2020</v>
      </c>
      <c r="D803" s="21" t="s">
        <v>278</v>
      </c>
      <c r="E803" s="21" t="s">
        <v>0</v>
      </c>
      <c r="F803" s="22">
        <v>36079</v>
      </c>
      <c r="G803" s="15">
        <v>5943</v>
      </c>
      <c r="H803" s="21">
        <f>G803/F803%</f>
        <v>16.472186036198341</v>
      </c>
      <c r="I803" s="22">
        <v>11315</v>
      </c>
      <c r="J803" s="15">
        <v>2640</v>
      </c>
      <c r="K803" s="21">
        <f>J803/I803%</f>
        <v>23.331860362350859</v>
      </c>
      <c r="L803" s="22">
        <f>F803+I803</f>
        <v>47394</v>
      </c>
      <c r="M803" s="15">
        <f>G803+J803</f>
        <v>8583</v>
      </c>
      <c r="N803" s="21">
        <f>M803/L803%</f>
        <v>18.10988732750981</v>
      </c>
      <c r="O803" s="22">
        <v>84016</v>
      </c>
      <c r="P803" s="15">
        <v>12079</v>
      </c>
      <c r="Q803" s="21">
        <f>P803/O803%</f>
        <v>14.377023424109694</v>
      </c>
      <c r="R803" s="22">
        <f>L803+O803</f>
        <v>131410</v>
      </c>
      <c r="S803" s="15">
        <f>M803+P803</f>
        <v>20662</v>
      </c>
      <c r="T803" s="21">
        <f>S803/R803%</f>
        <v>15.723308728407275</v>
      </c>
      <c r="U803" s="21">
        <f>Q803-H803</f>
        <v>-2.0951626120886466</v>
      </c>
      <c r="V803" s="21">
        <f>Q803-K803</f>
        <v>-8.954836938241165</v>
      </c>
      <c r="W803" s="20">
        <f>Q803-N803</f>
        <v>-3.7328639034001156</v>
      </c>
    </row>
    <row r="804" spans="1:23" thickBot="1" x14ac:dyDescent="0.25">
      <c r="A804" s="18"/>
      <c r="B804" s="17"/>
      <c r="C804" s="19"/>
      <c r="D804" s="13" t="s">
        <v>277</v>
      </c>
      <c r="E804" s="13" t="s">
        <v>4</v>
      </c>
      <c r="F804" s="19"/>
      <c r="G804" s="10">
        <v>14530</v>
      </c>
      <c r="H804" s="13">
        <f>G804/F803%</f>
        <v>40.27273483189667</v>
      </c>
      <c r="I804" s="19"/>
      <c r="J804" s="10">
        <v>4757</v>
      </c>
      <c r="K804" s="13">
        <f>J804/I803%</f>
        <v>42.041537781705699</v>
      </c>
      <c r="L804" s="19"/>
      <c r="M804" s="10">
        <f>G804+J804</f>
        <v>19287</v>
      </c>
      <c r="N804" s="13">
        <f>M804/L803%</f>
        <v>40.6950246866692</v>
      </c>
      <c r="O804" s="19"/>
      <c r="P804" s="10">
        <v>42495</v>
      </c>
      <c r="Q804" s="13">
        <f>P804/O803%</f>
        <v>50.579651494953346</v>
      </c>
      <c r="R804" s="19"/>
      <c r="S804" s="10">
        <f>M804+P804</f>
        <v>61782</v>
      </c>
      <c r="T804" s="13">
        <f>S804/R803%</f>
        <v>47.014686857925582</v>
      </c>
      <c r="U804" s="13">
        <f>Q804-H804</f>
        <v>10.306916663056676</v>
      </c>
      <c r="V804" s="13">
        <f>Q804-K804</f>
        <v>8.5381137132476468</v>
      </c>
      <c r="W804" s="12">
        <f>Q804-N804</f>
        <v>9.8846268082841462</v>
      </c>
    </row>
    <row r="805" spans="1:23" ht="15" x14ac:dyDescent="0.2">
      <c r="A805" s="18"/>
      <c r="B805" s="17"/>
      <c r="C805" s="16">
        <v>2016</v>
      </c>
      <c r="D805" s="13" t="s">
        <v>277</v>
      </c>
      <c r="E805" s="13" t="s">
        <v>2</v>
      </c>
      <c r="F805" s="14">
        <v>16118</v>
      </c>
      <c r="G805" s="10">
        <v>5893</v>
      </c>
      <c r="H805" s="13">
        <f>G805/F805%</f>
        <v>36.561608139967738</v>
      </c>
      <c r="I805" s="14">
        <v>9435</v>
      </c>
      <c r="J805" s="10">
        <v>3315</v>
      </c>
      <c r="K805" s="13">
        <f>J805/I805%</f>
        <v>35.135135135135137</v>
      </c>
      <c r="L805" s="14">
        <f>F805+I805</f>
        <v>25553</v>
      </c>
      <c r="M805" s="15">
        <f>G805+J805</f>
        <v>9208</v>
      </c>
      <c r="N805" s="13">
        <f>M805/L805%</f>
        <v>36.034907838609946</v>
      </c>
      <c r="O805" s="14">
        <v>95522</v>
      </c>
      <c r="P805" s="10">
        <v>38806</v>
      </c>
      <c r="Q805" s="13">
        <f>P805/O805%</f>
        <v>40.625196289859929</v>
      </c>
      <c r="R805" s="14">
        <f>L805+O805</f>
        <v>121075</v>
      </c>
      <c r="S805" s="10">
        <f>M805+P805</f>
        <v>48014</v>
      </c>
      <c r="T805" s="13">
        <f>S805/R805%</f>
        <v>39.656411315300431</v>
      </c>
      <c r="U805" s="13">
        <f>Q805-H805</f>
        <v>4.0635881498921904</v>
      </c>
      <c r="V805" s="13">
        <f>Q805-K805</f>
        <v>5.4900611547247919</v>
      </c>
      <c r="W805" s="12">
        <f>Q805-N805</f>
        <v>4.5902884512499824</v>
      </c>
    </row>
    <row r="806" spans="1:23" thickBot="1" x14ac:dyDescent="0.25">
      <c r="A806" s="11"/>
      <c r="B806" s="9"/>
      <c r="C806" s="9"/>
      <c r="D806" s="7" t="s">
        <v>276</v>
      </c>
      <c r="E806" s="7" t="s">
        <v>275</v>
      </c>
      <c r="F806" s="9"/>
      <c r="G806" s="8">
        <v>9031</v>
      </c>
      <c r="H806" s="7">
        <f>G806/F805%</f>
        <v>56.030524879017243</v>
      </c>
      <c r="I806" s="9"/>
      <c r="J806" s="8">
        <v>4303</v>
      </c>
      <c r="K806" s="7">
        <f>J806/I805%</f>
        <v>45.606783253842082</v>
      </c>
      <c r="L806" s="9"/>
      <c r="M806" s="10">
        <f>G806+J806</f>
        <v>13334</v>
      </c>
      <c r="N806" s="7">
        <f>M806/L805%</f>
        <v>52.181739913121746</v>
      </c>
      <c r="O806" s="9"/>
      <c r="P806" s="8">
        <v>48362</v>
      </c>
      <c r="Q806" s="7">
        <f>P806/O805%</f>
        <v>50.629174431021127</v>
      </c>
      <c r="R806" s="9"/>
      <c r="S806" s="8">
        <f>M806+P806</f>
        <v>61696</v>
      </c>
      <c r="T806" s="7">
        <f>S806/R805%</f>
        <v>50.956844930827998</v>
      </c>
      <c r="U806" s="7">
        <f>Q806-H806</f>
        <v>-5.4013504479961156</v>
      </c>
      <c r="V806" s="7">
        <f>Q806-K806</f>
        <v>5.0223911771790455</v>
      </c>
      <c r="W806" s="6">
        <f>Q806-N806</f>
        <v>-1.5525654821006185</v>
      </c>
    </row>
    <row r="807" spans="1:23" ht="15" x14ac:dyDescent="0.2">
      <c r="A807" s="25" t="s">
        <v>274</v>
      </c>
      <c r="B807" s="24" t="s">
        <v>273</v>
      </c>
      <c r="C807" s="23">
        <v>2020</v>
      </c>
      <c r="D807" s="21" t="s">
        <v>270</v>
      </c>
      <c r="E807" s="21" t="s">
        <v>0</v>
      </c>
      <c r="F807" s="22">
        <v>34520</v>
      </c>
      <c r="G807" s="15">
        <v>13576</v>
      </c>
      <c r="H807" s="21">
        <f>G807/F807%</f>
        <v>39.327925840092703</v>
      </c>
      <c r="I807" s="22">
        <v>7499</v>
      </c>
      <c r="J807" s="15">
        <v>3487</v>
      </c>
      <c r="K807" s="21">
        <f>J807/I807%</f>
        <v>46.49953327110282</v>
      </c>
      <c r="L807" s="22">
        <f>F807+I807</f>
        <v>42019</v>
      </c>
      <c r="M807" s="15">
        <f>G807+J807</f>
        <v>17063</v>
      </c>
      <c r="N807" s="21">
        <f>M807/L807%</f>
        <v>40.607820271781812</v>
      </c>
      <c r="O807" s="22">
        <v>61473</v>
      </c>
      <c r="P807" s="15">
        <v>18061</v>
      </c>
      <c r="Q807" s="21">
        <f>P807/O807%</f>
        <v>29.380378377499063</v>
      </c>
      <c r="R807" s="22">
        <f>L807+O807</f>
        <v>103492</v>
      </c>
      <c r="S807" s="15">
        <f>M807+P807</f>
        <v>35124</v>
      </c>
      <c r="T807" s="21">
        <f>S807/R807%</f>
        <v>33.938855177211764</v>
      </c>
      <c r="U807" s="21">
        <f>Q807-H807</f>
        <v>-9.94754746259364</v>
      </c>
      <c r="V807" s="21">
        <f>Q807-K807</f>
        <v>-17.119154893603756</v>
      </c>
      <c r="W807" s="20">
        <f>Q807-N807</f>
        <v>-11.227441894282748</v>
      </c>
    </row>
    <row r="808" spans="1:23" thickBot="1" x14ac:dyDescent="0.25">
      <c r="A808" s="18"/>
      <c r="B808" s="17"/>
      <c r="C808" s="19"/>
      <c r="D808" s="13" t="s">
        <v>272</v>
      </c>
      <c r="E808" s="13" t="s">
        <v>4</v>
      </c>
      <c r="F808" s="19"/>
      <c r="G808" s="10">
        <v>19852</v>
      </c>
      <c r="H808" s="13">
        <f>G808/F807%</f>
        <v>57.508690614136732</v>
      </c>
      <c r="I808" s="19"/>
      <c r="J808" s="10">
        <v>3520</v>
      </c>
      <c r="K808" s="13">
        <f>J808/I807%</f>
        <v>46.939591945592746</v>
      </c>
      <c r="L808" s="19"/>
      <c r="M808" s="10">
        <f>G808+J808</f>
        <v>23372</v>
      </c>
      <c r="N808" s="13">
        <f>M808/L807%</f>
        <v>55.622456507770295</v>
      </c>
      <c r="O808" s="19"/>
      <c r="P808" s="10">
        <v>41334</v>
      </c>
      <c r="Q808" s="13">
        <f>P808/O807%</f>
        <v>67.239275779610566</v>
      </c>
      <c r="R808" s="19"/>
      <c r="S808" s="10">
        <f>M808+P808</f>
        <v>64706</v>
      </c>
      <c r="T808" s="13">
        <f>S808/R807%</f>
        <v>62.52270706914544</v>
      </c>
      <c r="U808" s="13">
        <f>Q808-H808</f>
        <v>9.7305851654738333</v>
      </c>
      <c r="V808" s="13">
        <f>Q808-K808</f>
        <v>20.29968383401782</v>
      </c>
      <c r="W808" s="12">
        <f>Q808-N808</f>
        <v>11.616819271840271</v>
      </c>
    </row>
    <row r="809" spans="1:23" ht="15" x14ac:dyDescent="0.2">
      <c r="A809" s="18"/>
      <c r="B809" s="17"/>
      <c r="C809" s="16">
        <v>2016</v>
      </c>
      <c r="D809" s="13" t="s">
        <v>271</v>
      </c>
      <c r="E809" s="13" t="s">
        <v>2</v>
      </c>
      <c r="F809" s="14">
        <v>10319</v>
      </c>
      <c r="G809" s="10">
        <v>6489</v>
      </c>
      <c r="H809" s="13">
        <f>G809/F809%</f>
        <v>62.884000387634465</v>
      </c>
      <c r="I809" s="14">
        <v>5599</v>
      </c>
      <c r="J809" s="10">
        <v>2695</v>
      </c>
      <c r="K809" s="13">
        <f>J809/I809%</f>
        <v>48.1335952848723</v>
      </c>
      <c r="L809" s="14">
        <f>F809+I809</f>
        <v>15918</v>
      </c>
      <c r="M809" s="15">
        <f>G809+J809</f>
        <v>9184</v>
      </c>
      <c r="N809" s="13">
        <f>M809/L809%</f>
        <v>57.69569041336851</v>
      </c>
      <c r="O809" s="14">
        <v>67880</v>
      </c>
      <c r="P809" s="10">
        <v>44588</v>
      </c>
      <c r="Q809" s="13">
        <f>P809/O809%</f>
        <v>65.686505598114323</v>
      </c>
      <c r="R809" s="14">
        <f>L809+O809</f>
        <v>83798</v>
      </c>
      <c r="S809" s="10">
        <f>M809+P809</f>
        <v>53772</v>
      </c>
      <c r="T809" s="13">
        <f>S809/R809%</f>
        <v>64.168595909210239</v>
      </c>
      <c r="U809" s="13">
        <f>Q809-H809</f>
        <v>2.8025052104798576</v>
      </c>
      <c r="V809" s="13">
        <f>Q809-K809</f>
        <v>17.552910313242023</v>
      </c>
      <c r="W809" s="12">
        <f>Q809-N809</f>
        <v>7.9908151847458129</v>
      </c>
    </row>
    <row r="810" spans="1:23" thickBot="1" x14ac:dyDescent="0.25">
      <c r="A810" s="11"/>
      <c r="B810" s="9"/>
      <c r="C810" s="9"/>
      <c r="D810" s="7" t="s">
        <v>270</v>
      </c>
      <c r="E810" s="7" t="s">
        <v>0</v>
      </c>
      <c r="F810" s="9"/>
      <c r="G810" s="8">
        <v>3114</v>
      </c>
      <c r="H810" s="7">
        <f>G810/F809%</f>
        <v>30.177342765771879</v>
      </c>
      <c r="I810" s="9"/>
      <c r="J810" s="8">
        <v>2413</v>
      </c>
      <c r="K810" s="7">
        <f>J810/I809%</f>
        <v>43.096981603857827</v>
      </c>
      <c r="L810" s="9"/>
      <c r="M810" s="10">
        <f>G810+J810</f>
        <v>5527</v>
      </c>
      <c r="N810" s="7">
        <f>M810/L809%</f>
        <v>34.721698705867567</v>
      </c>
      <c r="O810" s="9"/>
      <c r="P810" s="8">
        <v>18388</v>
      </c>
      <c r="Q810" s="7">
        <f>P810/O809%</f>
        <v>27.088980553918681</v>
      </c>
      <c r="R810" s="9"/>
      <c r="S810" s="8">
        <f>M810+P810</f>
        <v>23915</v>
      </c>
      <c r="T810" s="7">
        <f>S810/R809%</f>
        <v>28.53886727606864</v>
      </c>
      <c r="U810" s="7">
        <f>Q810-H810</f>
        <v>-3.0883622118531981</v>
      </c>
      <c r="V810" s="7">
        <f>Q810-K810</f>
        <v>-16.008001049939146</v>
      </c>
      <c r="W810" s="6">
        <f>Q810-N810</f>
        <v>-7.632718151948886</v>
      </c>
    </row>
    <row r="811" spans="1:23" ht="15" x14ac:dyDescent="0.2">
      <c r="A811" s="25" t="s">
        <v>269</v>
      </c>
      <c r="B811" s="24" t="s">
        <v>268</v>
      </c>
      <c r="C811" s="23">
        <v>2020</v>
      </c>
      <c r="D811" s="21" t="s">
        <v>266</v>
      </c>
      <c r="E811" s="21" t="s">
        <v>0</v>
      </c>
      <c r="F811" s="22">
        <v>33454</v>
      </c>
      <c r="G811" s="15">
        <v>15241</v>
      </c>
      <c r="H811" s="21">
        <f>G811/F811%</f>
        <v>45.558079751300291</v>
      </c>
      <c r="I811" s="22">
        <v>9069</v>
      </c>
      <c r="J811" s="15">
        <v>4730</v>
      </c>
      <c r="K811" s="21">
        <f>J811/I811%</f>
        <v>52.155695225493439</v>
      </c>
      <c r="L811" s="22">
        <f>F811+I811</f>
        <v>42523</v>
      </c>
      <c r="M811" s="15">
        <f>G811+J811</f>
        <v>19971</v>
      </c>
      <c r="N811" s="21">
        <f>M811/L811%</f>
        <v>46.965171789384563</v>
      </c>
      <c r="O811" s="22">
        <v>72825</v>
      </c>
      <c r="P811" s="15">
        <v>28047</v>
      </c>
      <c r="Q811" s="21">
        <f>P811/O811%</f>
        <v>38.512873326467556</v>
      </c>
      <c r="R811" s="22">
        <f>L811+O811</f>
        <v>115348</v>
      </c>
      <c r="S811" s="15">
        <f>M811+P811</f>
        <v>48018</v>
      </c>
      <c r="T811" s="21">
        <f>S811/R811%</f>
        <v>41.628810209106355</v>
      </c>
      <c r="U811" s="21">
        <f>Q811-H811</f>
        <v>-7.0452064248327346</v>
      </c>
      <c r="V811" s="21">
        <f>Q811-K811</f>
        <v>-13.642821899025883</v>
      </c>
      <c r="W811" s="20">
        <f>Q811-N811</f>
        <v>-8.4522984629170068</v>
      </c>
    </row>
    <row r="812" spans="1:23" thickBot="1" x14ac:dyDescent="0.25">
      <c r="A812" s="18"/>
      <c r="B812" s="17"/>
      <c r="C812" s="19"/>
      <c r="D812" s="13" t="s">
        <v>267</v>
      </c>
      <c r="E812" s="13" t="s">
        <v>4</v>
      </c>
      <c r="F812" s="19"/>
      <c r="G812" s="10">
        <v>17466</v>
      </c>
      <c r="H812" s="13">
        <f>G812/F811%</f>
        <v>52.209003407664255</v>
      </c>
      <c r="I812" s="19"/>
      <c r="J812" s="10">
        <v>3986</v>
      </c>
      <c r="K812" s="13">
        <f>J812/I811%</f>
        <v>43.951924137170579</v>
      </c>
      <c r="L812" s="19"/>
      <c r="M812" s="10">
        <f>G812+J812</f>
        <v>21452</v>
      </c>
      <c r="N812" s="13">
        <f>M812/L811%</f>
        <v>50.447992850927733</v>
      </c>
      <c r="O812" s="19"/>
      <c r="P812" s="10">
        <v>43129</v>
      </c>
      <c r="Q812" s="13">
        <f>P812/O811%</f>
        <v>59.222794370065223</v>
      </c>
      <c r="R812" s="19"/>
      <c r="S812" s="10">
        <f>M812+P812</f>
        <v>64581</v>
      </c>
      <c r="T812" s="13">
        <f>S812/R811%</f>
        <v>55.987966848146478</v>
      </c>
      <c r="U812" s="13">
        <f>Q812-H812</f>
        <v>7.013790962400968</v>
      </c>
      <c r="V812" s="13">
        <f>Q812-K812</f>
        <v>15.270870232894644</v>
      </c>
      <c r="W812" s="12">
        <f>Q812-N812</f>
        <v>8.7748015191374904</v>
      </c>
    </row>
    <row r="813" spans="1:23" ht="15" x14ac:dyDescent="0.2">
      <c r="A813" s="18"/>
      <c r="B813" s="17"/>
      <c r="C813" s="16">
        <v>2016</v>
      </c>
      <c r="D813" s="13" t="s">
        <v>267</v>
      </c>
      <c r="E813" s="13" t="s">
        <v>2</v>
      </c>
      <c r="F813" s="14">
        <v>10993</v>
      </c>
      <c r="G813" s="10">
        <v>5147</v>
      </c>
      <c r="H813" s="13">
        <f>G813/F813%</f>
        <v>46.820704084417351</v>
      </c>
      <c r="I813" s="14">
        <v>6596</v>
      </c>
      <c r="J813" s="10">
        <v>2245</v>
      </c>
      <c r="K813" s="13">
        <f>J813/I813%</f>
        <v>34.035779260157675</v>
      </c>
      <c r="L813" s="14">
        <f>F813+I813</f>
        <v>17589</v>
      </c>
      <c r="M813" s="15">
        <f>G813+J813</f>
        <v>7392</v>
      </c>
      <c r="N813" s="13">
        <f>M813/L813%</f>
        <v>42.026266416510325</v>
      </c>
      <c r="O813" s="14">
        <v>83190</v>
      </c>
      <c r="P813" s="10">
        <v>40182</v>
      </c>
      <c r="Q813" s="13">
        <f>P813/O813%</f>
        <v>48.30147854309412</v>
      </c>
      <c r="R813" s="14">
        <f>L813+O813</f>
        <v>100779</v>
      </c>
      <c r="S813" s="10">
        <f>M813+P813</f>
        <v>47574</v>
      </c>
      <c r="T813" s="13">
        <f>S813/R813%</f>
        <v>47.206263209597239</v>
      </c>
      <c r="U813" s="13">
        <f>Q813-H813</f>
        <v>1.4807744586767697</v>
      </c>
      <c r="V813" s="13">
        <f>Q813-K813</f>
        <v>14.265699282936446</v>
      </c>
      <c r="W813" s="12">
        <f>Q813-N813</f>
        <v>6.2752121265837957</v>
      </c>
    </row>
    <row r="814" spans="1:23" thickBot="1" x14ac:dyDescent="0.25">
      <c r="A814" s="11"/>
      <c r="B814" s="9"/>
      <c r="C814" s="9"/>
      <c r="D814" s="7" t="s">
        <v>266</v>
      </c>
      <c r="E814" s="7" t="s">
        <v>0</v>
      </c>
      <c r="F814" s="9"/>
      <c r="G814" s="8">
        <v>4820</v>
      </c>
      <c r="H814" s="7">
        <f>G814/F813%</f>
        <v>43.846083871554626</v>
      </c>
      <c r="I814" s="9"/>
      <c r="J814" s="8">
        <v>3441</v>
      </c>
      <c r="K814" s="7">
        <f>J814/I813%</f>
        <v>52.167980594299578</v>
      </c>
      <c r="L814" s="9"/>
      <c r="M814" s="10">
        <f>G814+J814</f>
        <v>8261</v>
      </c>
      <c r="N814" s="7">
        <f>M814/L813%</f>
        <v>46.966854283927461</v>
      </c>
      <c r="O814" s="9"/>
      <c r="P814" s="8">
        <v>35203</v>
      </c>
      <c r="Q814" s="7">
        <f>P814/O813%</f>
        <v>42.316384180790962</v>
      </c>
      <c r="R814" s="9"/>
      <c r="S814" s="8">
        <f>M814+P814</f>
        <v>43464</v>
      </c>
      <c r="T814" s="7">
        <f>S814/R813%</f>
        <v>43.128032625844675</v>
      </c>
      <c r="U814" s="7">
        <f>Q814-H814</f>
        <v>-1.529699690763664</v>
      </c>
      <c r="V814" s="7">
        <f>Q814-K814</f>
        <v>-9.8515964135086165</v>
      </c>
      <c r="W814" s="6">
        <f>Q814-N814</f>
        <v>-4.6504701031364988</v>
      </c>
    </row>
    <row r="815" spans="1:23" ht="15" x14ac:dyDescent="0.2">
      <c r="A815" s="25" t="s">
        <v>265</v>
      </c>
      <c r="B815" s="24" t="s">
        <v>264</v>
      </c>
      <c r="C815" s="23">
        <v>2020</v>
      </c>
      <c r="D815" s="21" t="s">
        <v>263</v>
      </c>
      <c r="E815" s="21" t="s">
        <v>0</v>
      </c>
      <c r="F815" s="22">
        <v>37464</v>
      </c>
      <c r="G815" s="15">
        <v>20037</v>
      </c>
      <c r="H815" s="21">
        <f>G815/F815%</f>
        <v>53.483344010249844</v>
      </c>
      <c r="I815" s="22">
        <v>6435</v>
      </c>
      <c r="J815" s="15">
        <v>3611</v>
      </c>
      <c r="K815" s="21">
        <f>J815/I815%</f>
        <v>56.114996114996117</v>
      </c>
      <c r="L815" s="22">
        <f>F815+I815</f>
        <v>43899</v>
      </c>
      <c r="M815" s="15">
        <f>G815+J815</f>
        <v>23648</v>
      </c>
      <c r="N815" s="21">
        <f>M815/L815%</f>
        <v>53.869108635732019</v>
      </c>
      <c r="O815" s="22">
        <v>59319</v>
      </c>
      <c r="P815" s="15">
        <v>26947</v>
      </c>
      <c r="Q815" s="21">
        <f>P815/O815%</f>
        <v>45.427266137325304</v>
      </c>
      <c r="R815" s="22">
        <f>L815+O815</f>
        <v>103218</v>
      </c>
      <c r="S815" s="15">
        <f>M815+P815</f>
        <v>50595</v>
      </c>
      <c r="T815" s="21">
        <f>S815/R815%</f>
        <v>49.017613206998774</v>
      </c>
      <c r="U815" s="21">
        <f>Q815-H815</f>
        <v>-8.0560778729245399</v>
      </c>
      <c r="V815" s="21">
        <f>Q815-K815</f>
        <v>-10.687729977670813</v>
      </c>
      <c r="W815" s="20">
        <f>Q815-N815</f>
        <v>-8.4418424984067144</v>
      </c>
    </row>
    <row r="816" spans="1:23" thickBot="1" x14ac:dyDescent="0.25">
      <c r="A816" s="18"/>
      <c r="B816" s="17"/>
      <c r="C816" s="19"/>
      <c r="D816" s="13" t="s">
        <v>262</v>
      </c>
      <c r="E816" s="13" t="s">
        <v>4</v>
      </c>
      <c r="F816" s="19"/>
      <c r="G816" s="10">
        <v>16795</v>
      </c>
      <c r="H816" s="13">
        <f>G816/F815%</f>
        <v>44.829703181721122</v>
      </c>
      <c r="I816" s="19"/>
      <c r="J816" s="10">
        <v>2596</v>
      </c>
      <c r="K816" s="13">
        <f>J816/I815%</f>
        <v>40.341880341880348</v>
      </c>
      <c r="L816" s="19"/>
      <c r="M816" s="10">
        <f>G816+J816</f>
        <v>19391</v>
      </c>
      <c r="N816" s="13">
        <f>M816/L815%</f>
        <v>44.171849017061888</v>
      </c>
      <c r="O816" s="19"/>
      <c r="P816" s="10">
        <v>32609</v>
      </c>
      <c r="Q816" s="13">
        <f>P816/O815%</f>
        <v>54.972268581736031</v>
      </c>
      <c r="R816" s="19"/>
      <c r="S816" s="10">
        <f>M816+P816</f>
        <v>52000</v>
      </c>
      <c r="T816" s="13">
        <f>S816/R815%</f>
        <v>50.378809897498492</v>
      </c>
      <c r="U816" s="13">
        <f>Q816-H816</f>
        <v>10.142565400014909</v>
      </c>
      <c r="V816" s="13">
        <f>Q816-K816</f>
        <v>14.630388239855684</v>
      </c>
      <c r="W816" s="12">
        <f>Q816-N816</f>
        <v>10.800419564674144</v>
      </c>
    </row>
    <row r="817" spans="1:23" ht="15" x14ac:dyDescent="0.2">
      <c r="A817" s="18"/>
      <c r="B817" s="17"/>
      <c r="C817" s="16">
        <v>2016</v>
      </c>
      <c r="D817" s="13" t="s">
        <v>261</v>
      </c>
      <c r="E817" s="13" t="s">
        <v>2</v>
      </c>
      <c r="F817" s="14">
        <v>12078</v>
      </c>
      <c r="G817" s="10">
        <v>6100</v>
      </c>
      <c r="H817" s="13">
        <f>G817/F817%</f>
        <v>50.505050505050505</v>
      </c>
      <c r="I817" s="14">
        <v>4655</v>
      </c>
      <c r="J817" s="10">
        <v>2060</v>
      </c>
      <c r="K817" s="13">
        <f>J817/I817%</f>
        <v>44.253490870032223</v>
      </c>
      <c r="L817" s="14">
        <f>F817+I817</f>
        <v>16733</v>
      </c>
      <c r="M817" s="15">
        <f>G817+J817</f>
        <v>8160</v>
      </c>
      <c r="N817" s="13">
        <f>M817/L817%</f>
        <v>48.765911671547236</v>
      </c>
      <c r="O817" s="14">
        <v>61504</v>
      </c>
      <c r="P817" s="10">
        <v>31006</v>
      </c>
      <c r="Q817" s="13">
        <f>P817/O817%</f>
        <v>50.412981269510929</v>
      </c>
      <c r="R817" s="14">
        <f>L817+O817</f>
        <v>78237</v>
      </c>
      <c r="S817" s="10">
        <f>M817+P817</f>
        <v>39166</v>
      </c>
      <c r="T817" s="13">
        <f>S817/R817%</f>
        <v>50.060712961897821</v>
      </c>
      <c r="U817" s="13">
        <f>Q817-H817</f>
        <v>-9.20692355395758E-2</v>
      </c>
      <c r="V817" s="13">
        <f>Q817-K817</f>
        <v>6.159490399478706</v>
      </c>
      <c r="W817" s="12">
        <f>Q817-N817</f>
        <v>1.6470695979636929</v>
      </c>
    </row>
    <row r="818" spans="1:23" thickBot="1" x14ac:dyDescent="0.25">
      <c r="A818" s="11"/>
      <c r="B818" s="9"/>
      <c r="C818" s="9"/>
      <c r="D818" s="7" t="s">
        <v>260</v>
      </c>
      <c r="E818" s="7" t="s">
        <v>0</v>
      </c>
      <c r="F818" s="9"/>
      <c r="G818" s="8">
        <v>3704</v>
      </c>
      <c r="H818" s="7">
        <f>G818/F817%</f>
        <v>30.667329027984767</v>
      </c>
      <c r="I818" s="9"/>
      <c r="J818" s="8">
        <v>1695</v>
      </c>
      <c r="K818" s="7">
        <f>J818/I817%</f>
        <v>36.412459720730396</v>
      </c>
      <c r="L818" s="9"/>
      <c r="M818" s="10">
        <f>G818+J818</f>
        <v>5399</v>
      </c>
      <c r="N818" s="7">
        <f>M818/L817%</f>
        <v>32.265582979740628</v>
      </c>
      <c r="O818" s="9"/>
      <c r="P818" s="8">
        <v>17378</v>
      </c>
      <c r="Q818" s="7">
        <f>P818/O817%</f>
        <v>28.255072840790845</v>
      </c>
      <c r="R818" s="9"/>
      <c r="S818" s="8">
        <f>M818+P818</f>
        <v>22777</v>
      </c>
      <c r="T818" s="7">
        <f>S818/R817%</f>
        <v>29.112823855720439</v>
      </c>
      <c r="U818" s="7">
        <f>Q818-H818</f>
        <v>-2.4122561871939219</v>
      </c>
      <c r="V818" s="7">
        <f>Q818-K818</f>
        <v>-8.1573868799395512</v>
      </c>
      <c r="W818" s="6">
        <f>Q818-N818</f>
        <v>-4.0105101389497833</v>
      </c>
    </row>
    <row r="819" spans="1:23" ht="15" x14ac:dyDescent="0.2">
      <c r="A819" s="25" t="s">
        <v>259</v>
      </c>
      <c r="B819" s="24" t="s">
        <v>258</v>
      </c>
      <c r="C819" s="23">
        <v>2020</v>
      </c>
      <c r="D819" s="21" t="s">
        <v>256</v>
      </c>
      <c r="E819" s="21" t="s">
        <v>0</v>
      </c>
      <c r="F819" s="22">
        <v>36294</v>
      </c>
      <c r="G819" s="15">
        <v>15899</v>
      </c>
      <c r="H819" s="21">
        <f>G819/F819%</f>
        <v>43.8061387557172</v>
      </c>
      <c r="I819" s="22">
        <v>11132</v>
      </c>
      <c r="J819" s="15">
        <v>5171</v>
      </c>
      <c r="K819" s="21">
        <f>J819/I819%</f>
        <v>46.451670858785484</v>
      </c>
      <c r="L819" s="22">
        <f>F819+I819</f>
        <v>47426</v>
      </c>
      <c r="M819" s="15">
        <f>G819+J819</f>
        <v>21070</v>
      </c>
      <c r="N819" s="21">
        <f>M819/L819%</f>
        <v>44.427107493779786</v>
      </c>
      <c r="O819" s="22">
        <v>63286</v>
      </c>
      <c r="P819" s="15">
        <v>21171</v>
      </c>
      <c r="Q819" s="21">
        <f>P819/O819%</f>
        <v>33.452896375185666</v>
      </c>
      <c r="R819" s="22">
        <f>L819+O819</f>
        <v>110712</v>
      </c>
      <c r="S819" s="15">
        <f>M819+P819</f>
        <v>42241</v>
      </c>
      <c r="T819" s="21">
        <f>S819/R819%</f>
        <v>38.153948984753235</v>
      </c>
      <c r="U819" s="21">
        <f>Q819-H819</f>
        <v>-10.353242380531533</v>
      </c>
      <c r="V819" s="21">
        <f>Q819-K819</f>
        <v>-12.998774483599817</v>
      </c>
      <c r="W819" s="20">
        <f>Q819-N819</f>
        <v>-10.97421111859412</v>
      </c>
    </row>
    <row r="820" spans="1:23" thickBot="1" x14ac:dyDescent="0.25">
      <c r="A820" s="18"/>
      <c r="B820" s="17"/>
      <c r="C820" s="19"/>
      <c r="D820" s="13" t="s">
        <v>257</v>
      </c>
      <c r="E820" s="13" t="s">
        <v>4</v>
      </c>
      <c r="F820" s="19"/>
      <c r="G820" s="10">
        <v>17891</v>
      </c>
      <c r="H820" s="13">
        <f>G820/F819%</f>
        <v>49.294649253320109</v>
      </c>
      <c r="I820" s="19"/>
      <c r="J820" s="10">
        <v>4926</v>
      </c>
      <c r="K820" s="13">
        <f>J820/I819%</f>
        <v>44.250808480057493</v>
      </c>
      <c r="L820" s="19"/>
      <c r="M820" s="10">
        <f>G820+J820</f>
        <v>22817</v>
      </c>
      <c r="N820" s="13">
        <f>M820/L819%</f>
        <v>48.110740943786112</v>
      </c>
      <c r="O820" s="19"/>
      <c r="P820" s="10">
        <v>37295</v>
      </c>
      <c r="Q820" s="13">
        <f>P820/O819%</f>
        <v>58.930885187877251</v>
      </c>
      <c r="R820" s="19"/>
      <c r="S820" s="10">
        <f>M820+P820</f>
        <v>60112</v>
      </c>
      <c r="T820" s="13">
        <f>S820/R819%</f>
        <v>54.295830623599976</v>
      </c>
      <c r="U820" s="13">
        <f>Q820-H820</f>
        <v>9.636235934557142</v>
      </c>
      <c r="V820" s="13">
        <f>Q820-K820</f>
        <v>14.680076707819758</v>
      </c>
      <c r="W820" s="12">
        <f>Q820-N820</f>
        <v>10.820144244091139</v>
      </c>
    </row>
    <row r="821" spans="1:23" ht="15" x14ac:dyDescent="0.2">
      <c r="A821" s="18"/>
      <c r="B821" s="17"/>
      <c r="C821" s="16">
        <v>2016</v>
      </c>
      <c r="D821" s="13" t="s">
        <v>257</v>
      </c>
      <c r="E821" s="13" t="s">
        <v>2</v>
      </c>
      <c r="F821" s="14">
        <v>12290</v>
      </c>
      <c r="G821" s="10">
        <v>6269</v>
      </c>
      <c r="H821" s="13">
        <f>G821/F821%</f>
        <v>51.008950366151339</v>
      </c>
      <c r="I821" s="14">
        <v>7177</v>
      </c>
      <c r="J821" s="10">
        <v>3085</v>
      </c>
      <c r="K821" s="13">
        <f>J821/I821%</f>
        <v>42.984533927824998</v>
      </c>
      <c r="L821" s="14">
        <f>F821+I821</f>
        <v>19467</v>
      </c>
      <c r="M821" s="15">
        <f>G821+J821</f>
        <v>9354</v>
      </c>
      <c r="N821" s="13">
        <f>M821/L821%</f>
        <v>48.050547079673294</v>
      </c>
      <c r="O821" s="14">
        <v>66601</v>
      </c>
      <c r="P821" s="10">
        <v>36812</v>
      </c>
      <c r="Q821" s="13">
        <f>P821/O821%</f>
        <v>55.272443356706354</v>
      </c>
      <c r="R821" s="14">
        <f>L821+O821</f>
        <v>86068</v>
      </c>
      <c r="S821" s="10">
        <f>M821+P821</f>
        <v>46166</v>
      </c>
      <c r="T821" s="13">
        <f>S821/R821%</f>
        <v>53.638983129618445</v>
      </c>
      <c r="U821" s="13">
        <f>Q821-H821</f>
        <v>4.2634929905550152</v>
      </c>
      <c r="V821" s="13">
        <f>Q821-K821</f>
        <v>12.287909428881356</v>
      </c>
      <c r="W821" s="12">
        <f>Q821-N821</f>
        <v>7.2218962770330606</v>
      </c>
    </row>
    <row r="822" spans="1:23" thickBot="1" x14ac:dyDescent="0.25">
      <c r="A822" s="11"/>
      <c r="B822" s="9"/>
      <c r="C822" s="9"/>
      <c r="D822" s="7" t="s">
        <v>256</v>
      </c>
      <c r="E822" s="7" t="s">
        <v>0</v>
      </c>
      <c r="F822" s="9"/>
      <c r="G822" s="8">
        <v>4561</v>
      </c>
      <c r="H822" s="7">
        <f>G822/F821%</f>
        <v>37.111472742066717</v>
      </c>
      <c r="I822" s="9"/>
      <c r="J822" s="8">
        <v>3056</v>
      </c>
      <c r="K822" s="7">
        <f>J822/I821%</f>
        <v>42.580465375505085</v>
      </c>
      <c r="L822" s="9"/>
      <c r="M822" s="10">
        <f>G822+J822</f>
        <v>7617</v>
      </c>
      <c r="N822" s="7">
        <f>M822/L821%</f>
        <v>39.127754661735246</v>
      </c>
      <c r="O822" s="9"/>
      <c r="P822" s="8">
        <v>21091</v>
      </c>
      <c r="Q822" s="7">
        <f>P822/O821%</f>
        <v>31.667692677287128</v>
      </c>
      <c r="R822" s="9"/>
      <c r="S822" s="8">
        <f>M822+P822</f>
        <v>28708</v>
      </c>
      <c r="T822" s="7">
        <f>S822/R821%</f>
        <v>33.355021610819357</v>
      </c>
      <c r="U822" s="7">
        <f>Q822-H822</f>
        <v>-5.4437800647795882</v>
      </c>
      <c r="V822" s="7">
        <f>Q822-K822</f>
        <v>-10.912772698217957</v>
      </c>
      <c r="W822" s="6">
        <f>Q822-N822</f>
        <v>-7.4600619844481173</v>
      </c>
    </row>
    <row r="823" spans="1:23" ht="15" x14ac:dyDescent="0.2">
      <c r="A823" s="25" t="s">
        <v>255</v>
      </c>
      <c r="B823" s="24" t="s">
        <v>254</v>
      </c>
      <c r="C823" s="23">
        <v>2020</v>
      </c>
      <c r="D823" s="21" t="s">
        <v>253</v>
      </c>
      <c r="E823" s="21" t="s">
        <v>0</v>
      </c>
      <c r="F823" s="22">
        <v>29395</v>
      </c>
      <c r="G823" s="15">
        <v>10865</v>
      </c>
      <c r="H823" s="21">
        <f>G823/F823%</f>
        <v>36.962068378976021</v>
      </c>
      <c r="I823" s="22">
        <v>8163</v>
      </c>
      <c r="J823" s="15">
        <v>3659</v>
      </c>
      <c r="K823" s="21">
        <f>J823/I823%</f>
        <v>44.824206786720573</v>
      </c>
      <c r="L823" s="22">
        <f>F823+I823</f>
        <v>37558</v>
      </c>
      <c r="M823" s="15">
        <f>G823+J823</f>
        <v>14524</v>
      </c>
      <c r="N823" s="21">
        <f>M823/L823%</f>
        <v>38.670855743117315</v>
      </c>
      <c r="O823" s="22">
        <v>48601</v>
      </c>
      <c r="P823" s="15">
        <v>14255</v>
      </c>
      <c r="Q823" s="21">
        <f>P823/O823%</f>
        <v>29.330672208390773</v>
      </c>
      <c r="R823" s="22">
        <f>L823+O823</f>
        <v>86159</v>
      </c>
      <c r="S823" s="15">
        <f>M823+P823</f>
        <v>28779</v>
      </c>
      <c r="T823" s="21">
        <f>S823/R823%</f>
        <v>33.402198261354009</v>
      </c>
      <c r="U823" s="21">
        <f>Q823-H823</f>
        <v>-7.6313961705852478</v>
      </c>
      <c r="V823" s="21">
        <f>Q823-K823</f>
        <v>-15.4935345783298</v>
      </c>
      <c r="W823" s="20">
        <f>Q823-N823</f>
        <v>-9.3401835347265418</v>
      </c>
    </row>
    <row r="824" spans="1:23" thickBot="1" x14ac:dyDescent="0.25">
      <c r="A824" s="18"/>
      <c r="B824" s="17"/>
      <c r="C824" s="19"/>
      <c r="D824" s="13" t="s">
        <v>252</v>
      </c>
      <c r="E824" s="13" t="s">
        <v>4</v>
      </c>
      <c r="F824" s="19"/>
      <c r="G824" s="10">
        <v>16362</v>
      </c>
      <c r="H824" s="13">
        <f>G824/F823%</f>
        <v>55.662527640755229</v>
      </c>
      <c r="I824" s="19"/>
      <c r="J824" s="10">
        <v>3526</v>
      </c>
      <c r="K824" s="13">
        <f>J824/I823%</f>
        <v>43.194903834374621</v>
      </c>
      <c r="L824" s="19"/>
      <c r="M824" s="10">
        <f>G824+J824</f>
        <v>19888</v>
      </c>
      <c r="N824" s="13">
        <f>M824/L823%</f>
        <v>52.952766387986586</v>
      </c>
      <c r="O824" s="19"/>
      <c r="P824" s="10">
        <v>30329</v>
      </c>
      <c r="Q824" s="13">
        <f>P824/O823%</f>
        <v>62.404065759963785</v>
      </c>
      <c r="R824" s="19"/>
      <c r="S824" s="10">
        <f>M824+P824</f>
        <v>50217</v>
      </c>
      <c r="T824" s="13">
        <f>S824/R823%</f>
        <v>58.284102647430913</v>
      </c>
      <c r="U824" s="13">
        <f>Q824-H824</f>
        <v>6.7415381192085562</v>
      </c>
      <c r="V824" s="13">
        <f>Q824-K824</f>
        <v>19.209161925589164</v>
      </c>
      <c r="W824" s="12">
        <f>Q824-N824</f>
        <v>9.4512993719771998</v>
      </c>
    </row>
    <row r="825" spans="1:23" ht="15" x14ac:dyDescent="0.2">
      <c r="A825" s="18"/>
      <c r="B825" s="17"/>
      <c r="C825" s="16">
        <v>2016</v>
      </c>
      <c r="D825" s="13" t="s">
        <v>251</v>
      </c>
      <c r="E825" s="13" t="s">
        <v>2</v>
      </c>
      <c r="F825" s="14">
        <v>10382</v>
      </c>
      <c r="G825" s="10">
        <v>6144</v>
      </c>
      <c r="H825" s="13">
        <f>G825/F825%</f>
        <v>59.179348873049513</v>
      </c>
      <c r="I825" s="14">
        <v>6002</v>
      </c>
      <c r="J825" s="10">
        <v>2828</v>
      </c>
      <c r="K825" s="13">
        <f>J825/I825%</f>
        <v>47.11762745751416</v>
      </c>
      <c r="L825" s="14">
        <f>F825+I825</f>
        <v>16384</v>
      </c>
      <c r="M825" s="15">
        <f>G825+J825</f>
        <v>8972</v>
      </c>
      <c r="N825" s="13">
        <f>M825/L825%</f>
        <v>54.7607421875</v>
      </c>
      <c r="O825" s="14">
        <v>56206</v>
      </c>
      <c r="P825" s="10">
        <v>33431</v>
      </c>
      <c r="Q825" s="13">
        <f>P825/O825%</f>
        <v>59.479415009073769</v>
      </c>
      <c r="R825" s="14">
        <f>L825+O825</f>
        <v>72590</v>
      </c>
      <c r="S825" s="10">
        <f>M825+P825</f>
        <v>42403</v>
      </c>
      <c r="T825" s="13">
        <f>S825/R825%</f>
        <v>58.414382146301143</v>
      </c>
      <c r="U825" s="13">
        <f>Q825-H825</f>
        <v>0.30006613602425602</v>
      </c>
      <c r="V825" s="13">
        <f>Q825-K825</f>
        <v>12.361787551559608</v>
      </c>
      <c r="W825" s="12">
        <f>Q825-N825</f>
        <v>4.7186728215737688</v>
      </c>
    </row>
    <row r="826" spans="1:23" thickBot="1" x14ac:dyDescent="0.25">
      <c r="A826" s="11"/>
      <c r="B826" s="9"/>
      <c r="C826" s="9"/>
      <c r="D826" s="7" t="s">
        <v>250</v>
      </c>
      <c r="E826" s="7" t="s">
        <v>0</v>
      </c>
      <c r="F826" s="9"/>
      <c r="G826" s="8">
        <v>2723</v>
      </c>
      <c r="H826" s="7">
        <f>G826/F825%</f>
        <v>26.228087073781548</v>
      </c>
      <c r="I826" s="9"/>
      <c r="J826" s="8">
        <v>2229</v>
      </c>
      <c r="K826" s="7">
        <f>J826/I825%</f>
        <v>37.137620793068976</v>
      </c>
      <c r="L826" s="9"/>
      <c r="M826" s="10">
        <f>G826+J826</f>
        <v>4952</v>
      </c>
      <c r="N826" s="7">
        <f>M826/L825%</f>
        <v>30.224609375</v>
      </c>
      <c r="O826" s="9"/>
      <c r="P826" s="8">
        <v>13836</v>
      </c>
      <c r="Q826" s="7">
        <f>P826/O825%</f>
        <v>24.616588976265881</v>
      </c>
      <c r="R826" s="9"/>
      <c r="S826" s="8">
        <f>M826+P826</f>
        <v>18788</v>
      </c>
      <c r="T826" s="7">
        <f>S826/R825%</f>
        <v>25.882352941176471</v>
      </c>
      <c r="U826" s="7">
        <f>Q826-H826</f>
        <v>-1.6114980975156676</v>
      </c>
      <c r="V826" s="7">
        <f>Q826-K826</f>
        <v>-12.521031816803095</v>
      </c>
      <c r="W826" s="6">
        <f>Q826-N826</f>
        <v>-5.6080203987341193</v>
      </c>
    </row>
    <row r="827" spans="1:23" ht="15" x14ac:dyDescent="0.2">
      <c r="A827" s="25" t="s">
        <v>249</v>
      </c>
      <c r="B827" s="24" t="s">
        <v>248</v>
      </c>
      <c r="C827" s="23">
        <v>2020</v>
      </c>
      <c r="D827" s="21" t="s">
        <v>247</v>
      </c>
      <c r="E827" s="21" t="s">
        <v>0</v>
      </c>
      <c r="F827" s="22">
        <v>38801</v>
      </c>
      <c r="G827" s="15">
        <v>17189</v>
      </c>
      <c r="H827" s="21">
        <f>G827/F827%</f>
        <v>44.300404628746683</v>
      </c>
      <c r="I827" s="22">
        <v>7053</v>
      </c>
      <c r="J827" s="15">
        <v>3522</v>
      </c>
      <c r="K827" s="21">
        <f>J827/I827%</f>
        <v>49.936197362824331</v>
      </c>
      <c r="L827" s="22">
        <f>F827+I827</f>
        <v>45854</v>
      </c>
      <c r="M827" s="15">
        <f>G827+J827</f>
        <v>20711</v>
      </c>
      <c r="N827" s="21">
        <f>M827/L827%</f>
        <v>45.167270030967849</v>
      </c>
      <c r="O827" s="22">
        <v>58411</v>
      </c>
      <c r="P827" s="15">
        <v>19524</v>
      </c>
      <c r="Q827" s="21">
        <f>P827/O827%</f>
        <v>33.4252110047765</v>
      </c>
      <c r="R827" s="22">
        <f>L827+O827</f>
        <v>104265</v>
      </c>
      <c r="S827" s="15">
        <f>M827+P827</f>
        <v>40235</v>
      </c>
      <c r="T827" s="21">
        <f>S827/R827%</f>
        <v>38.589171821800214</v>
      </c>
      <c r="U827" s="21">
        <f>Q827-H827</f>
        <v>-10.875193623970183</v>
      </c>
      <c r="V827" s="21">
        <f>Q827-K827</f>
        <v>-16.51098635804783</v>
      </c>
      <c r="W827" s="20">
        <f>Q827-N827</f>
        <v>-11.742059026191349</v>
      </c>
    </row>
    <row r="828" spans="1:23" ht="15" x14ac:dyDescent="0.2">
      <c r="A828" s="18"/>
      <c r="B828" s="17"/>
      <c r="C828" s="19"/>
      <c r="D828" s="13" t="s">
        <v>246</v>
      </c>
      <c r="E828" s="13" t="s">
        <v>4</v>
      </c>
      <c r="F828" s="19"/>
      <c r="G828" s="10">
        <v>20290</v>
      </c>
      <c r="H828" s="13">
        <f>G828/F827%</f>
        <v>52.292466689002865</v>
      </c>
      <c r="I828" s="19"/>
      <c r="J828" s="10">
        <v>3150</v>
      </c>
      <c r="K828" s="13">
        <f>J828/I827%</f>
        <v>44.661846022968952</v>
      </c>
      <c r="L828" s="19"/>
      <c r="M828" s="10">
        <f>G828+J828</f>
        <v>23440</v>
      </c>
      <c r="N828" s="13">
        <f>M828/L827%</f>
        <v>51.118768264491642</v>
      </c>
      <c r="O828" s="19"/>
      <c r="P828" s="10">
        <v>36874</v>
      </c>
      <c r="Q828" s="13">
        <f>P828/O827%</f>
        <v>63.128520312954748</v>
      </c>
      <c r="R828" s="19"/>
      <c r="S828" s="10">
        <f>M828+P828</f>
        <v>60314</v>
      </c>
      <c r="T828" s="13">
        <f>S828/R827%</f>
        <v>57.846832590035</v>
      </c>
      <c r="U828" s="13">
        <f>Q828-H828</f>
        <v>10.836053623951884</v>
      </c>
      <c r="V828" s="13">
        <f>Q828-K828</f>
        <v>18.466674289985797</v>
      </c>
      <c r="W828" s="12">
        <f>Q828-N828</f>
        <v>12.009752048463106</v>
      </c>
    </row>
    <row r="829" spans="1:23" ht="12.75" x14ac:dyDescent="0.2">
      <c r="A829" s="18"/>
      <c r="B829" s="17"/>
      <c r="C829" s="16">
        <v>2016</v>
      </c>
      <c r="D829" s="32" t="s">
        <v>245</v>
      </c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0"/>
    </row>
    <row r="830" spans="1:23" ht="13.5" thickBot="1" x14ac:dyDescent="0.25">
      <c r="A830" s="11"/>
      <c r="B830" s="9"/>
      <c r="C830" s="9"/>
      <c r="D830" s="29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7"/>
    </row>
    <row r="831" spans="1:23" ht="15" x14ac:dyDescent="0.2">
      <c r="A831" s="25" t="s">
        <v>244</v>
      </c>
      <c r="B831" s="24" t="s">
        <v>243</v>
      </c>
      <c r="C831" s="23">
        <v>2020</v>
      </c>
      <c r="D831" s="21" t="s">
        <v>242</v>
      </c>
      <c r="E831" s="21" t="s">
        <v>0</v>
      </c>
      <c r="F831" s="22">
        <v>51406</v>
      </c>
      <c r="G831" s="15">
        <v>20690</v>
      </c>
      <c r="H831" s="21">
        <f>G831/F831%</f>
        <v>40.248220052133995</v>
      </c>
      <c r="I831" s="22">
        <v>10184</v>
      </c>
      <c r="J831" s="15">
        <v>4715</v>
      </c>
      <c r="K831" s="21">
        <f>J831/I831%</f>
        <v>46.298114689709344</v>
      </c>
      <c r="L831" s="22">
        <f>F831+I831</f>
        <v>61590</v>
      </c>
      <c r="M831" s="15">
        <f>G831+J831</f>
        <v>25405</v>
      </c>
      <c r="N831" s="21">
        <f>M831/L831%</f>
        <v>41.248579314823836</v>
      </c>
      <c r="O831" s="22">
        <v>59795</v>
      </c>
      <c r="P831" s="15">
        <v>19435</v>
      </c>
      <c r="Q831" s="21">
        <f>P831/O831%</f>
        <v>32.502717618529978</v>
      </c>
      <c r="R831" s="22">
        <f>L831+O831</f>
        <v>121385</v>
      </c>
      <c r="S831" s="15">
        <f>M831+P831</f>
        <v>44840</v>
      </c>
      <c r="T831" s="21">
        <f>S831/R831%</f>
        <v>36.940313877332457</v>
      </c>
      <c r="U831" s="21">
        <f>Q831-H831</f>
        <v>-7.7455024336040168</v>
      </c>
      <c r="V831" s="21">
        <f>Q831-K831</f>
        <v>-13.795397071179366</v>
      </c>
      <c r="W831" s="20">
        <f>Q831-N831</f>
        <v>-8.7458616962938578</v>
      </c>
    </row>
    <row r="832" spans="1:23" thickBot="1" x14ac:dyDescent="0.25">
      <c r="A832" s="18"/>
      <c r="B832" s="17"/>
      <c r="C832" s="19"/>
      <c r="D832" s="13" t="s">
        <v>241</v>
      </c>
      <c r="E832" s="13" t="s">
        <v>4</v>
      </c>
      <c r="F832" s="19"/>
      <c r="G832" s="10">
        <v>28673</v>
      </c>
      <c r="H832" s="13">
        <f>G832/F831%</f>
        <v>55.777535696222238</v>
      </c>
      <c r="I832" s="19"/>
      <c r="J832" s="10">
        <v>4778</v>
      </c>
      <c r="K832" s="13">
        <f>J832/I831%</f>
        <v>46.916732128829537</v>
      </c>
      <c r="L832" s="19"/>
      <c r="M832" s="10">
        <f>G832+J832</f>
        <v>33451</v>
      </c>
      <c r="N832" s="13">
        <f>M832/L831%</f>
        <v>54.312388374736159</v>
      </c>
      <c r="O832" s="19"/>
      <c r="P832" s="10">
        <v>37555</v>
      </c>
      <c r="Q832" s="13">
        <f>P832/O831%</f>
        <v>62.806254703570531</v>
      </c>
      <c r="R832" s="19"/>
      <c r="S832" s="10">
        <f>M832+P832</f>
        <v>71006</v>
      </c>
      <c r="T832" s="13">
        <f>S832/R831%</f>
        <v>58.496519339292341</v>
      </c>
      <c r="U832" s="13">
        <f>Q832-H832</f>
        <v>7.0287190073482932</v>
      </c>
      <c r="V832" s="13">
        <f>Q832-K832</f>
        <v>15.889522574740994</v>
      </c>
      <c r="W832" s="12">
        <f>Q832-N832</f>
        <v>8.4938663288343719</v>
      </c>
    </row>
    <row r="833" spans="1:23" ht="15" x14ac:dyDescent="0.2">
      <c r="A833" s="18"/>
      <c r="B833" s="17"/>
      <c r="C833" s="16">
        <v>2016</v>
      </c>
      <c r="D833" s="13" t="s">
        <v>240</v>
      </c>
      <c r="E833" s="13" t="s">
        <v>2</v>
      </c>
      <c r="F833" s="14">
        <v>21683</v>
      </c>
      <c r="G833" s="10">
        <v>12689</v>
      </c>
      <c r="H833" s="13">
        <f>G833/F833%</f>
        <v>58.52049993082138</v>
      </c>
      <c r="I833" s="14">
        <v>8154</v>
      </c>
      <c r="J833" s="10">
        <v>3685</v>
      </c>
      <c r="K833" s="13">
        <f>J833/I833%</f>
        <v>45.192543536914393</v>
      </c>
      <c r="L833" s="14">
        <f>F833+I833</f>
        <v>29837</v>
      </c>
      <c r="M833" s="15">
        <f>G833+J833</f>
        <v>16374</v>
      </c>
      <c r="N833" s="13">
        <f>M833/L833%</f>
        <v>54.878171397928746</v>
      </c>
      <c r="O833" s="14">
        <v>80337</v>
      </c>
      <c r="P833" s="10">
        <v>42577</v>
      </c>
      <c r="Q833" s="13">
        <f>P833/O833%</f>
        <v>52.99799594209393</v>
      </c>
      <c r="R833" s="14">
        <f>L833+O833</f>
        <v>110174</v>
      </c>
      <c r="S833" s="10">
        <f>M833+P833</f>
        <v>58951</v>
      </c>
      <c r="T833" s="13">
        <f>S833/R833%</f>
        <v>53.507179552344475</v>
      </c>
      <c r="U833" s="13">
        <f>Q833-H833</f>
        <v>-5.5225039887274505</v>
      </c>
      <c r="V833" s="13">
        <f>Q833-K833</f>
        <v>7.8054524051795369</v>
      </c>
      <c r="W833" s="12">
        <f>Q833-N833</f>
        <v>-1.8801754558348165</v>
      </c>
    </row>
    <row r="834" spans="1:23" thickBot="1" x14ac:dyDescent="0.25">
      <c r="A834" s="11"/>
      <c r="B834" s="9"/>
      <c r="C834" s="9"/>
      <c r="D834" s="7" t="s">
        <v>239</v>
      </c>
      <c r="E834" s="7" t="s">
        <v>37</v>
      </c>
      <c r="F834" s="9"/>
      <c r="G834" s="8">
        <v>5915</v>
      </c>
      <c r="H834" s="7">
        <f>G834/F833%</f>
        <v>27.279435502467368</v>
      </c>
      <c r="I834" s="9"/>
      <c r="J834" s="8">
        <v>2038</v>
      </c>
      <c r="K834" s="7">
        <f>J834/I833%</f>
        <v>24.993868040225653</v>
      </c>
      <c r="L834" s="9"/>
      <c r="M834" s="10">
        <f>G834+J834</f>
        <v>7953</v>
      </c>
      <c r="N834" s="7">
        <f>M834/L833%</f>
        <v>26.654824546703757</v>
      </c>
      <c r="O834" s="9"/>
      <c r="P834" s="8">
        <v>27245</v>
      </c>
      <c r="Q834" s="7">
        <f>P834/O833%</f>
        <v>33.913389845276768</v>
      </c>
      <c r="R834" s="9"/>
      <c r="S834" s="8">
        <f>M834+P834</f>
        <v>35198</v>
      </c>
      <c r="T834" s="7">
        <f>S834/R833%</f>
        <v>31.947646450160654</v>
      </c>
      <c r="U834" s="7">
        <f>Q834-H834</f>
        <v>6.6339543428093997</v>
      </c>
      <c r="V834" s="7">
        <f>Q834-K834</f>
        <v>8.9195218050511151</v>
      </c>
      <c r="W834" s="6">
        <f>Q834-N834</f>
        <v>7.2585652985730107</v>
      </c>
    </row>
    <row r="835" spans="1:23" ht="15" x14ac:dyDescent="0.2">
      <c r="A835" s="25" t="s">
        <v>238</v>
      </c>
      <c r="B835" s="24" t="s">
        <v>237</v>
      </c>
      <c r="C835" s="23">
        <v>2020</v>
      </c>
      <c r="D835" s="21" t="s">
        <v>235</v>
      </c>
      <c r="E835" s="21" t="s">
        <v>0</v>
      </c>
      <c r="F835" s="22">
        <v>41516</v>
      </c>
      <c r="G835" s="15">
        <v>23769</v>
      </c>
      <c r="H835" s="21">
        <f>G835/F835%</f>
        <v>57.252625493785523</v>
      </c>
      <c r="I835" s="22">
        <v>12435</v>
      </c>
      <c r="J835" s="15">
        <v>7130</v>
      </c>
      <c r="K835" s="21">
        <f>J835/I835%</f>
        <v>57.338158423803783</v>
      </c>
      <c r="L835" s="22">
        <f>F835+I835</f>
        <v>53951</v>
      </c>
      <c r="M835" s="15">
        <f>G835+J835</f>
        <v>30899</v>
      </c>
      <c r="N835" s="21">
        <f>M835/L835%</f>
        <v>57.272339715667918</v>
      </c>
      <c r="O835" s="22">
        <v>84385</v>
      </c>
      <c r="P835" s="15">
        <v>39195</v>
      </c>
      <c r="Q835" s="21">
        <f>P835/O835%</f>
        <v>46.447828405522309</v>
      </c>
      <c r="R835" s="22">
        <f>L835+O835</f>
        <v>138336</v>
      </c>
      <c r="S835" s="15">
        <f>M835+P835</f>
        <v>70094</v>
      </c>
      <c r="T835" s="21">
        <f>S835/R835%</f>
        <v>50.669384686560264</v>
      </c>
      <c r="U835" s="21">
        <f>Q835-H835</f>
        <v>-10.804797088263214</v>
      </c>
      <c r="V835" s="21">
        <f>Q835-K835</f>
        <v>-10.890330018281475</v>
      </c>
      <c r="W835" s="20">
        <f>Q835-N835</f>
        <v>-10.82451131014561</v>
      </c>
    </row>
    <row r="836" spans="1:23" thickBot="1" x14ac:dyDescent="0.25">
      <c r="A836" s="18"/>
      <c r="B836" s="17"/>
      <c r="C836" s="19"/>
      <c r="D836" s="13" t="s">
        <v>236</v>
      </c>
      <c r="E836" s="13" t="s">
        <v>4</v>
      </c>
      <c r="F836" s="19"/>
      <c r="G836" s="10">
        <v>16195</v>
      </c>
      <c r="H836" s="13">
        <f>G836/F835%</f>
        <v>39.009056749205122</v>
      </c>
      <c r="I836" s="19"/>
      <c r="J836" s="10">
        <v>4489</v>
      </c>
      <c r="K836" s="13">
        <f>J836/I835%</f>
        <v>36.099718536389226</v>
      </c>
      <c r="L836" s="19"/>
      <c r="M836" s="10">
        <f>G836+J836</f>
        <v>20684</v>
      </c>
      <c r="N836" s="13">
        <f>M836/L835%</f>
        <v>38.338492335637895</v>
      </c>
      <c r="O836" s="19"/>
      <c r="P836" s="10">
        <v>41206</v>
      </c>
      <c r="Q836" s="13">
        <f>P836/O835%</f>
        <v>48.830953368489659</v>
      </c>
      <c r="R836" s="19"/>
      <c r="S836" s="10">
        <f>M836+P836</f>
        <v>61890</v>
      </c>
      <c r="T836" s="13">
        <f>S836/R835%</f>
        <v>44.738896599583626</v>
      </c>
      <c r="U836" s="13">
        <f>Q836-H836</f>
        <v>9.8218966192845372</v>
      </c>
      <c r="V836" s="13">
        <f>Q836-K836</f>
        <v>12.731234832100434</v>
      </c>
      <c r="W836" s="12">
        <f>Q836-N836</f>
        <v>10.492461032851764</v>
      </c>
    </row>
    <row r="837" spans="1:23" ht="15" x14ac:dyDescent="0.2">
      <c r="A837" s="18"/>
      <c r="B837" s="17"/>
      <c r="C837" s="16">
        <v>2016</v>
      </c>
      <c r="D837" s="13" t="s">
        <v>236</v>
      </c>
      <c r="E837" s="13" t="s">
        <v>2</v>
      </c>
      <c r="F837" s="14">
        <v>15986</v>
      </c>
      <c r="G837" s="10">
        <v>6419</v>
      </c>
      <c r="H837" s="13">
        <f>G837/F837%</f>
        <v>40.153884649067933</v>
      </c>
      <c r="I837" s="14">
        <v>8528</v>
      </c>
      <c r="J837" s="10">
        <v>2510</v>
      </c>
      <c r="K837" s="13">
        <f>J837/I837%</f>
        <v>29.432457786116323</v>
      </c>
      <c r="L837" s="14">
        <f>F837+I837</f>
        <v>24514</v>
      </c>
      <c r="M837" s="15">
        <f>G837+J837</f>
        <v>8929</v>
      </c>
      <c r="N837" s="13">
        <f>M837/L837%</f>
        <v>36.424084196785515</v>
      </c>
      <c r="O837" s="14">
        <v>97804</v>
      </c>
      <c r="P837" s="10">
        <v>38900</v>
      </c>
      <c r="Q837" s="13">
        <f>P837/O837%</f>
        <v>39.773424399820051</v>
      </c>
      <c r="R837" s="14">
        <f>L837+O837</f>
        <v>122318</v>
      </c>
      <c r="S837" s="10">
        <f>M837+P837</f>
        <v>47829</v>
      </c>
      <c r="T837" s="13">
        <f>S837/R837%</f>
        <v>39.102176294576431</v>
      </c>
      <c r="U837" s="13">
        <f>Q837-H837</f>
        <v>-0.38046024924788213</v>
      </c>
      <c r="V837" s="13">
        <f>Q837-K837</f>
        <v>10.340966613703728</v>
      </c>
      <c r="W837" s="12">
        <f>Q837-N837</f>
        <v>3.3493402030345365</v>
      </c>
    </row>
    <row r="838" spans="1:23" thickBot="1" x14ac:dyDescent="0.25">
      <c r="A838" s="11"/>
      <c r="B838" s="9"/>
      <c r="C838" s="9"/>
      <c r="D838" s="7" t="s">
        <v>235</v>
      </c>
      <c r="E838" s="7" t="s">
        <v>0</v>
      </c>
      <c r="F838" s="9"/>
      <c r="G838" s="8">
        <v>9096</v>
      </c>
      <c r="H838" s="7">
        <f>G838/F837%</f>
        <v>56.899787313899658</v>
      </c>
      <c r="I838" s="9"/>
      <c r="J838" s="8">
        <v>5203</v>
      </c>
      <c r="K838" s="7">
        <f>J838/I837%</f>
        <v>61.01078799249531</v>
      </c>
      <c r="L838" s="9"/>
      <c r="M838" s="10">
        <f>G838+J838</f>
        <v>14299</v>
      </c>
      <c r="N838" s="7">
        <f>M838/L837%</f>
        <v>58.329933915313703</v>
      </c>
      <c r="O838" s="9"/>
      <c r="P838" s="8">
        <v>53216</v>
      </c>
      <c r="Q838" s="7">
        <f>P838/O837%</f>
        <v>54.410862541409351</v>
      </c>
      <c r="R838" s="9"/>
      <c r="S838" s="8">
        <f>M838+P838</f>
        <v>67515</v>
      </c>
      <c r="T838" s="7">
        <f>S838/R837%</f>
        <v>55.196291633283735</v>
      </c>
      <c r="U838" s="7">
        <f>Q838-H838</f>
        <v>-2.4889247724903072</v>
      </c>
      <c r="V838" s="7">
        <f>Q838-K838</f>
        <v>-6.5999254510859586</v>
      </c>
      <c r="W838" s="6">
        <f>Q838-N838</f>
        <v>-3.9190713739043517</v>
      </c>
    </row>
    <row r="839" spans="1:23" ht="15" x14ac:dyDescent="0.2">
      <c r="A839" s="25" t="s">
        <v>234</v>
      </c>
      <c r="B839" s="24" t="s">
        <v>233</v>
      </c>
      <c r="C839" s="23">
        <v>2020</v>
      </c>
      <c r="D839" s="21" t="s">
        <v>232</v>
      </c>
      <c r="E839" s="21" t="s">
        <v>0</v>
      </c>
      <c r="F839" s="22">
        <v>42564</v>
      </c>
      <c r="G839" s="15">
        <v>24161</v>
      </c>
      <c r="H839" s="21">
        <f>G839/F839%</f>
        <v>56.763931961281834</v>
      </c>
      <c r="I839" s="22">
        <v>12365</v>
      </c>
      <c r="J839" s="15">
        <v>6656</v>
      </c>
      <c r="K839" s="21">
        <f>J839/I839%</f>
        <v>53.82935705620703</v>
      </c>
      <c r="L839" s="22">
        <f>F839+I839</f>
        <v>54929</v>
      </c>
      <c r="M839" s="15">
        <f>G839+J839</f>
        <v>30817</v>
      </c>
      <c r="N839" s="21">
        <f>M839/L839%</f>
        <v>56.103333394017739</v>
      </c>
      <c r="O839" s="22">
        <v>90210</v>
      </c>
      <c r="P839" s="15">
        <v>40817</v>
      </c>
      <c r="Q839" s="21">
        <f>P839/O839%</f>
        <v>45.246646713224699</v>
      </c>
      <c r="R839" s="22">
        <f>L839+O839</f>
        <v>145139</v>
      </c>
      <c r="S839" s="15">
        <f>M839+P839</f>
        <v>71634</v>
      </c>
      <c r="T839" s="21">
        <f>S839/R839%</f>
        <v>49.355445469515423</v>
      </c>
      <c r="U839" s="21">
        <f>Q839-H839</f>
        <v>-11.517285248057135</v>
      </c>
      <c r="V839" s="21">
        <f>Q839-K839</f>
        <v>-8.582710342982331</v>
      </c>
      <c r="W839" s="20">
        <f>Q839-N839</f>
        <v>-10.85668668079304</v>
      </c>
    </row>
    <row r="840" spans="1:23" thickBot="1" x14ac:dyDescent="0.25">
      <c r="A840" s="18"/>
      <c r="B840" s="17"/>
      <c r="C840" s="19"/>
      <c r="D840" s="13" t="s">
        <v>231</v>
      </c>
      <c r="E840" s="13" t="s">
        <v>4</v>
      </c>
      <c r="F840" s="19"/>
      <c r="G840" s="10">
        <v>15047</v>
      </c>
      <c r="H840" s="13">
        <f>G840/F839%</f>
        <v>35.351470726435487</v>
      </c>
      <c r="I840" s="19"/>
      <c r="J840" s="10">
        <v>4392</v>
      </c>
      <c r="K840" s="13">
        <f>J840/I839%</f>
        <v>35.51961180752123</v>
      </c>
      <c r="L840" s="19"/>
      <c r="M840" s="10">
        <f>G840+J840</f>
        <v>19439</v>
      </c>
      <c r="N840" s="13">
        <f>M840/L839%</f>
        <v>35.389320759525937</v>
      </c>
      <c r="O840" s="19"/>
      <c r="P840" s="10">
        <v>40564</v>
      </c>
      <c r="Q840" s="13">
        <f>P840/O839%</f>
        <v>44.966190001108522</v>
      </c>
      <c r="R840" s="19"/>
      <c r="S840" s="10">
        <f>M840+P840</f>
        <v>60003</v>
      </c>
      <c r="T840" s="13">
        <f>S840/R839%</f>
        <v>41.341748255120947</v>
      </c>
      <c r="U840" s="13">
        <f>Q840-H840</f>
        <v>9.6147192746730354</v>
      </c>
      <c r="V840" s="13">
        <f>Q840-K840</f>
        <v>9.4465781935872926</v>
      </c>
      <c r="W840" s="12">
        <f>Q840-N840</f>
        <v>9.5768692415825853</v>
      </c>
    </row>
    <row r="841" spans="1:23" ht="15" x14ac:dyDescent="0.2">
      <c r="A841" s="18"/>
      <c r="B841" s="17"/>
      <c r="C841" s="16">
        <v>2016</v>
      </c>
      <c r="D841" s="13" t="s">
        <v>230</v>
      </c>
      <c r="E841" s="13" t="s">
        <v>2</v>
      </c>
      <c r="F841" s="14">
        <v>15602</v>
      </c>
      <c r="G841" s="10">
        <v>5019</v>
      </c>
      <c r="H841" s="13">
        <f>G841/F841%</f>
        <v>32.168952698372003</v>
      </c>
      <c r="I841" s="14">
        <v>7876</v>
      </c>
      <c r="J841" s="10">
        <v>2699</v>
      </c>
      <c r="K841" s="13">
        <f>J841/I841%</f>
        <v>34.268664296597258</v>
      </c>
      <c r="L841" s="14">
        <f>F841+I841</f>
        <v>23478</v>
      </c>
      <c r="M841" s="15">
        <f>G841+J841</f>
        <v>7718</v>
      </c>
      <c r="N841" s="13">
        <f>M841/L841%</f>
        <v>32.873328222165433</v>
      </c>
      <c r="O841" s="14">
        <v>90180</v>
      </c>
      <c r="P841" s="10">
        <v>30971</v>
      </c>
      <c r="Q841" s="13">
        <f>P841/O841%</f>
        <v>34.343535151918388</v>
      </c>
      <c r="R841" s="14">
        <f>L841+O841</f>
        <v>113658</v>
      </c>
      <c r="S841" s="10">
        <f>M841+P841</f>
        <v>38689</v>
      </c>
      <c r="T841" s="13">
        <f>S841/R841%</f>
        <v>34.039838814689688</v>
      </c>
      <c r="U841" s="13">
        <f>Q841-H841</f>
        <v>2.1745824535463854</v>
      </c>
      <c r="V841" s="13">
        <f>Q841-K841</f>
        <v>7.4870855321130136E-2</v>
      </c>
      <c r="W841" s="12">
        <f>Q841-N841</f>
        <v>1.4702069297529547</v>
      </c>
    </row>
    <row r="842" spans="1:23" thickBot="1" x14ac:dyDescent="0.25">
      <c r="A842" s="11"/>
      <c r="B842" s="9"/>
      <c r="C842" s="9"/>
      <c r="D842" s="7" t="s">
        <v>177</v>
      </c>
      <c r="E842" s="7" t="s">
        <v>0</v>
      </c>
      <c r="F842" s="9"/>
      <c r="G842" s="8">
        <v>10064</v>
      </c>
      <c r="H842" s="7">
        <f>G842/F841%</f>
        <v>64.504550698628378</v>
      </c>
      <c r="I842" s="9"/>
      <c r="J842" s="8">
        <v>4589</v>
      </c>
      <c r="K842" s="7">
        <f>J842/I841%</f>
        <v>58.265617064499743</v>
      </c>
      <c r="L842" s="9"/>
      <c r="M842" s="10">
        <f>G842+J842</f>
        <v>14653</v>
      </c>
      <c r="N842" s="7">
        <f>M842/L841%</f>
        <v>62.411619388363576</v>
      </c>
      <c r="O842" s="9"/>
      <c r="P842" s="8">
        <v>55694</v>
      </c>
      <c r="Q842" s="7">
        <f>P842/O841%</f>
        <v>61.758704812597031</v>
      </c>
      <c r="R842" s="9"/>
      <c r="S842" s="8">
        <f>M842+P842</f>
        <v>70347</v>
      </c>
      <c r="T842" s="7">
        <f>S842/R841%</f>
        <v>61.893575463231805</v>
      </c>
      <c r="U842" s="7">
        <f>Q842-H842</f>
        <v>-2.745845886031347</v>
      </c>
      <c r="V842" s="7">
        <f>Q842-K842</f>
        <v>3.4930877480972882</v>
      </c>
      <c r="W842" s="6">
        <f>Q842-N842</f>
        <v>-0.65291457576654466</v>
      </c>
    </row>
    <row r="843" spans="1:23" ht="15" x14ac:dyDescent="0.2">
      <c r="A843" s="25" t="s">
        <v>229</v>
      </c>
      <c r="B843" s="24" t="s">
        <v>228</v>
      </c>
      <c r="C843" s="23">
        <v>2020</v>
      </c>
      <c r="D843" s="21" t="s">
        <v>227</v>
      </c>
      <c r="E843" s="21" t="s">
        <v>0</v>
      </c>
      <c r="F843" s="22">
        <v>56414</v>
      </c>
      <c r="G843" s="15">
        <v>18504</v>
      </c>
      <c r="H843" s="21">
        <f>G843/F843%</f>
        <v>32.800368702804271</v>
      </c>
      <c r="I843" s="22">
        <v>13417</v>
      </c>
      <c r="J843" s="15">
        <v>5777</v>
      </c>
      <c r="K843" s="21">
        <f>J843/I843%</f>
        <v>43.057315346202586</v>
      </c>
      <c r="L843" s="22">
        <f>F843+I843</f>
        <v>69831</v>
      </c>
      <c r="M843" s="15">
        <f>G843+J843</f>
        <v>24281</v>
      </c>
      <c r="N843" s="21">
        <f>M843/L843%</f>
        <v>34.771090203491291</v>
      </c>
      <c r="O843" s="22">
        <v>82290</v>
      </c>
      <c r="P843" s="15">
        <v>21217</v>
      </c>
      <c r="Q843" s="21">
        <f>P843/O843%</f>
        <v>25.78320573581237</v>
      </c>
      <c r="R843" s="22">
        <f>L843+O843</f>
        <v>152121</v>
      </c>
      <c r="S843" s="15">
        <f>M843+P843</f>
        <v>45498</v>
      </c>
      <c r="T843" s="21">
        <f>S843/R843%</f>
        <v>29.909085530597352</v>
      </c>
      <c r="U843" s="21">
        <f>Q843-H843</f>
        <v>-7.0171629669919007</v>
      </c>
      <c r="V843" s="21">
        <f>Q843-K843</f>
        <v>-17.274109610390216</v>
      </c>
      <c r="W843" s="20">
        <f>Q843-N843</f>
        <v>-8.9878844676789207</v>
      </c>
    </row>
    <row r="844" spans="1:23" thickBot="1" x14ac:dyDescent="0.25">
      <c r="A844" s="18"/>
      <c r="B844" s="17"/>
      <c r="C844" s="19"/>
      <c r="D844" s="13" t="s">
        <v>225</v>
      </c>
      <c r="E844" s="13" t="s">
        <v>4</v>
      </c>
      <c r="F844" s="19"/>
      <c r="G844" s="10">
        <v>36143</v>
      </c>
      <c r="H844" s="13">
        <f>G844/F843%</f>
        <v>64.067430070549861</v>
      </c>
      <c r="I844" s="19"/>
      <c r="J844" s="10">
        <v>7145</v>
      </c>
      <c r="K844" s="13">
        <f>J844/I843%</f>
        <v>53.253335320861595</v>
      </c>
      <c r="L844" s="19"/>
      <c r="M844" s="10">
        <f>G844+J844</f>
        <v>43288</v>
      </c>
      <c r="N844" s="13">
        <f>M844/L843%</f>
        <v>61.989660752387913</v>
      </c>
      <c r="O844" s="19"/>
      <c r="P844" s="10">
        <v>58922</v>
      </c>
      <c r="Q844" s="13">
        <f>P844/O843%</f>
        <v>71.602867906185438</v>
      </c>
      <c r="R844" s="19"/>
      <c r="S844" s="10">
        <f>M844+P844</f>
        <v>102210</v>
      </c>
      <c r="T844" s="13">
        <f>S844/R843%</f>
        <v>67.189934328593679</v>
      </c>
      <c r="U844" s="13">
        <f>Q844-H844</f>
        <v>7.5354378356355767</v>
      </c>
      <c r="V844" s="13">
        <f>Q844-K844</f>
        <v>18.349532585323843</v>
      </c>
      <c r="W844" s="12">
        <f>Q844-N844</f>
        <v>9.613207153797525</v>
      </c>
    </row>
    <row r="845" spans="1:23" ht="15" x14ac:dyDescent="0.2">
      <c r="A845" s="18"/>
      <c r="B845" s="17"/>
      <c r="C845" s="16">
        <v>2016</v>
      </c>
      <c r="D845" s="13" t="s">
        <v>226</v>
      </c>
      <c r="E845" s="13" t="s">
        <v>2</v>
      </c>
      <c r="F845" s="14">
        <v>24791</v>
      </c>
      <c r="G845" s="10">
        <v>9381</v>
      </c>
      <c r="H845" s="13">
        <f>G845/F845%</f>
        <v>37.840345286595941</v>
      </c>
      <c r="I845" s="14">
        <v>9704</v>
      </c>
      <c r="J845" s="10">
        <v>3149</v>
      </c>
      <c r="K845" s="13">
        <f>J845/I845%</f>
        <v>32.450535861500413</v>
      </c>
      <c r="L845" s="14">
        <f>F845+I845</f>
        <v>34495</v>
      </c>
      <c r="M845" s="15">
        <f>G845+J845</f>
        <v>12530</v>
      </c>
      <c r="N845" s="13">
        <f>M845/L845%</f>
        <v>36.324104942745329</v>
      </c>
      <c r="O845" s="14">
        <v>101833</v>
      </c>
      <c r="P845" s="10">
        <v>42917</v>
      </c>
      <c r="Q845" s="13">
        <f>P845/O845%</f>
        <v>42.144491471330511</v>
      </c>
      <c r="R845" s="14">
        <f>L845+O845</f>
        <v>136328</v>
      </c>
      <c r="S845" s="10">
        <f>M845+P845</f>
        <v>55447</v>
      </c>
      <c r="T845" s="13">
        <f>S845/R845%</f>
        <v>40.671762220526965</v>
      </c>
      <c r="U845" s="13">
        <f>Q845-H845</f>
        <v>4.3041461847345701</v>
      </c>
      <c r="V845" s="13">
        <f>Q845-K845</f>
        <v>9.6939556098300983</v>
      </c>
      <c r="W845" s="12">
        <f>Q845-N845</f>
        <v>5.8203865285851819</v>
      </c>
    </row>
    <row r="846" spans="1:23" thickBot="1" x14ac:dyDescent="0.25">
      <c r="A846" s="11"/>
      <c r="B846" s="9"/>
      <c r="C846" s="9"/>
      <c r="D846" s="7" t="s">
        <v>225</v>
      </c>
      <c r="E846" s="7" t="s">
        <v>37</v>
      </c>
      <c r="F846" s="9"/>
      <c r="G846" s="8">
        <v>10621</v>
      </c>
      <c r="H846" s="7">
        <f>G846/F845%</f>
        <v>42.842160461457787</v>
      </c>
      <c r="I846" s="9"/>
      <c r="J846" s="8">
        <v>3114</v>
      </c>
      <c r="K846" s="7">
        <f>J846/I845%</f>
        <v>32.089859851607585</v>
      </c>
      <c r="L846" s="9"/>
      <c r="M846" s="10">
        <f>G846+J846</f>
        <v>13735</v>
      </c>
      <c r="N846" s="7">
        <f>M846/L845%</f>
        <v>39.817364835483403</v>
      </c>
      <c r="O846" s="9"/>
      <c r="P846" s="8">
        <v>37987</v>
      </c>
      <c r="Q846" s="7">
        <f>P846/O845%</f>
        <v>37.303231761806096</v>
      </c>
      <c r="R846" s="9"/>
      <c r="S846" s="8">
        <f>M846+P846</f>
        <v>51722</v>
      </c>
      <c r="T846" s="7">
        <f>S846/R845%</f>
        <v>37.939381491696494</v>
      </c>
      <c r="U846" s="7">
        <f>Q846-H846</f>
        <v>-5.5389286996516915</v>
      </c>
      <c r="V846" s="7">
        <f>Q846-K846</f>
        <v>5.2133719101985108</v>
      </c>
      <c r="W846" s="6">
        <f>Q846-N846</f>
        <v>-2.5141330736773071</v>
      </c>
    </row>
    <row r="847" spans="1:23" ht="15" x14ac:dyDescent="0.2">
      <c r="A847" s="25" t="s">
        <v>224</v>
      </c>
      <c r="B847" s="24" t="s">
        <v>223</v>
      </c>
      <c r="C847" s="23">
        <v>2020</v>
      </c>
      <c r="D847" s="21" t="s">
        <v>222</v>
      </c>
      <c r="E847" s="21" t="s">
        <v>0</v>
      </c>
      <c r="F847" s="22">
        <v>44922</v>
      </c>
      <c r="G847" s="15">
        <v>19114</v>
      </c>
      <c r="H847" s="21">
        <f>G847/F847%</f>
        <v>42.549307688882948</v>
      </c>
      <c r="I847" s="22">
        <v>8097</v>
      </c>
      <c r="J847" s="15">
        <v>3610</v>
      </c>
      <c r="K847" s="21">
        <f>J847/I847%</f>
        <v>44.584413980486602</v>
      </c>
      <c r="L847" s="22">
        <f>F847+I847</f>
        <v>53019</v>
      </c>
      <c r="M847" s="15">
        <f>G847+J847</f>
        <v>22724</v>
      </c>
      <c r="N847" s="21">
        <f>M847/L847%</f>
        <v>42.860106754182461</v>
      </c>
      <c r="O847" s="22">
        <v>76886</v>
      </c>
      <c r="P847" s="15">
        <v>26412</v>
      </c>
      <c r="Q847" s="21">
        <f>P847/O847%</f>
        <v>34.352157740030691</v>
      </c>
      <c r="R847" s="22">
        <f>L847+O847</f>
        <v>129905</v>
      </c>
      <c r="S847" s="15">
        <f>M847+P847</f>
        <v>49136</v>
      </c>
      <c r="T847" s="21">
        <f>S847/R847%</f>
        <v>37.824564104537934</v>
      </c>
      <c r="U847" s="21">
        <f>Q847-H847</f>
        <v>-8.1971499488522568</v>
      </c>
      <c r="V847" s="21">
        <f>Q847-K847</f>
        <v>-10.232256240455911</v>
      </c>
      <c r="W847" s="20">
        <f>Q847-N847</f>
        <v>-8.5079490141517695</v>
      </c>
    </row>
    <row r="848" spans="1:23" thickBot="1" x14ac:dyDescent="0.25">
      <c r="A848" s="18"/>
      <c r="B848" s="17"/>
      <c r="C848" s="19"/>
      <c r="D848" s="13" t="s">
        <v>221</v>
      </c>
      <c r="E848" s="13" t="s">
        <v>4</v>
      </c>
      <c r="F848" s="19"/>
      <c r="G848" s="10">
        <v>20978</v>
      </c>
      <c r="H848" s="13">
        <f>G848/F847%</f>
        <v>46.698722229642492</v>
      </c>
      <c r="I848" s="19"/>
      <c r="J848" s="10">
        <v>3402</v>
      </c>
      <c r="K848" s="13">
        <f>J848/I847%</f>
        <v>42.015561319007041</v>
      </c>
      <c r="L848" s="19"/>
      <c r="M848" s="10">
        <f>G848+J848</f>
        <v>24380</v>
      </c>
      <c r="N848" s="13">
        <f>M848/L847%</f>
        <v>45.983515343556078</v>
      </c>
      <c r="O848" s="19"/>
      <c r="P848" s="10">
        <v>41366</v>
      </c>
      <c r="Q848" s="13">
        <f>P848/O847%</f>
        <v>53.801732435033685</v>
      </c>
      <c r="R848" s="19"/>
      <c r="S848" s="10">
        <f>M848+P848</f>
        <v>65746</v>
      </c>
      <c r="T848" s="13">
        <f>S848/R847%</f>
        <v>50.610830991878686</v>
      </c>
      <c r="U848" s="13">
        <f>Q848-H848</f>
        <v>7.1030102053911932</v>
      </c>
      <c r="V848" s="13">
        <f>Q848-K848</f>
        <v>11.786171116026644</v>
      </c>
      <c r="W848" s="12">
        <f>Q848-N848</f>
        <v>7.8182170914776066</v>
      </c>
    </row>
    <row r="849" spans="1:23" ht="15" x14ac:dyDescent="0.2">
      <c r="A849" s="18"/>
      <c r="B849" s="17"/>
      <c r="C849" s="16">
        <v>2016</v>
      </c>
      <c r="D849" s="13" t="s">
        <v>220</v>
      </c>
      <c r="E849" s="13" t="s">
        <v>2</v>
      </c>
      <c r="F849" s="14">
        <v>14705</v>
      </c>
      <c r="G849" s="10">
        <v>6566</v>
      </c>
      <c r="H849" s="13">
        <f>G849/F849%</f>
        <v>44.651479088745319</v>
      </c>
      <c r="I849" s="14">
        <v>6083</v>
      </c>
      <c r="J849" s="10">
        <v>2221</v>
      </c>
      <c r="K849" s="13">
        <f>J849/I849%</f>
        <v>36.511589676146642</v>
      </c>
      <c r="L849" s="14">
        <f>F849+I849</f>
        <v>20788</v>
      </c>
      <c r="M849" s="15">
        <f>G849+J849</f>
        <v>8787</v>
      </c>
      <c r="N849" s="13">
        <f>M849/L849%</f>
        <v>42.269578603040216</v>
      </c>
      <c r="O849" s="14">
        <v>81869</v>
      </c>
      <c r="P849" s="10">
        <v>35847</v>
      </c>
      <c r="Q849" s="13">
        <f>P849/O849%</f>
        <v>43.785804150533167</v>
      </c>
      <c r="R849" s="14">
        <f>L849+O849</f>
        <v>102657</v>
      </c>
      <c r="S849" s="10">
        <f>M849+P849</f>
        <v>44634</v>
      </c>
      <c r="T849" s="13">
        <f>S849/R849%</f>
        <v>43.478769104883256</v>
      </c>
      <c r="U849" s="13">
        <f>Q849-H849</f>
        <v>-0.8656749382121518</v>
      </c>
      <c r="V849" s="13">
        <f>Q849-K849</f>
        <v>7.2742144743865254</v>
      </c>
      <c r="W849" s="12">
        <f>Q849-N849</f>
        <v>1.5162255474929509</v>
      </c>
    </row>
    <row r="850" spans="1:23" thickBot="1" x14ac:dyDescent="0.25">
      <c r="A850" s="11"/>
      <c r="B850" s="9"/>
      <c r="C850" s="9"/>
      <c r="D850" s="7" t="s">
        <v>219</v>
      </c>
      <c r="E850" s="7" t="s">
        <v>0</v>
      </c>
      <c r="F850" s="9"/>
      <c r="G850" s="8">
        <v>6235</v>
      </c>
      <c r="H850" s="7">
        <f>G850/F849%</f>
        <v>42.400544032641953</v>
      </c>
      <c r="I850" s="9"/>
      <c r="J850" s="8">
        <v>2699</v>
      </c>
      <c r="K850" s="7">
        <f>J850/I849%</f>
        <v>44.369554496136779</v>
      </c>
      <c r="L850" s="9"/>
      <c r="M850" s="10">
        <f>G850+J850</f>
        <v>8934</v>
      </c>
      <c r="N850" s="7">
        <f>M850/L849%</f>
        <v>42.976717336925148</v>
      </c>
      <c r="O850" s="9"/>
      <c r="P850" s="8">
        <v>35060</v>
      </c>
      <c r="Q850" s="7">
        <f>P850/O849%</f>
        <v>42.824512330674608</v>
      </c>
      <c r="R850" s="9"/>
      <c r="S850" s="8">
        <f>M850+P850</f>
        <v>43994</v>
      </c>
      <c r="T850" s="7">
        <f>S850/R849%</f>
        <v>42.855333781427476</v>
      </c>
      <c r="U850" s="7">
        <f>Q850-H850</f>
        <v>0.4239682980326549</v>
      </c>
      <c r="V850" s="7">
        <f>Q850-K850</f>
        <v>-1.5450421654621707</v>
      </c>
      <c r="W850" s="6">
        <f>Q850-N850</f>
        <v>-0.15220500625054001</v>
      </c>
    </row>
    <row r="851" spans="1:23" ht="15" x14ac:dyDescent="0.2">
      <c r="A851" s="25" t="s">
        <v>218</v>
      </c>
      <c r="B851" s="24" t="s">
        <v>217</v>
      </c>
      <c r="C851" s="23">
        <v>2020</v>
      </c>
      <c r="D851" s="21" t="s">
        <v>216</v>
      </c>
      <c r="E851" s="21" t="s">
        <v>0</v>
      </c>
      <c r="F851" s="22">
        <v>22823</v>
      </c>
      <c r="G851" s="15">
        <v>10486</v>
      </c>
      <c r="H851" s="21">
        <f>G851/F851%</f>
        <v>45.944880164746088</v>
      </c>
      <c r="I851" s="22">
        <v>9287</v>
      </c>
      <c r="J851" s="15">
        <v>4691</v>
      </c>
      <c r="K851" s="21">
        <f>J851/I851%</f>
        <v>50.511467642941746</v>
      </c>
      <c r="L851" s="22">
        <f>F851+I851</f>
        <v>32110</v>
      </c>
      <c r="M851" s="15">
        <f>G851+J851</f>
        <v>15177</v>
      </c>
      <c r="N851" s="21">
        <f>M851/L851%</f>
        <v>47.265649330426655</v>
      </c>
      <c r="O851" s="22">
        <v>68947</v>
      </c>
      <c r="P851" s="15">
        <v>27083</v>
      </c>
      <c r="Q851" s="21">
        <f>P851/O851%</f>
        <v>39.280896920823238</v>
      </c>
      <c r="R851" s="22">
        <f>L851+O851</f>
        <v>101057</v>
      </c>
      <c r="S851" s="15">
        <f>M851+P851</f>
        <v>42260</v>
      </c>
      <c r="T851" s="21">
        <f>S851/R851%</f>
        <v>41.817983910070552</v>
      </c>
      <c r="U851" s="21">
        <f>Q851-H851</f>
        <v>-6.6639832439228499</v>
      </c>
      <c r="V851" s="21">
        <f>Q851-K851</f>
        <v>-11.230570722118507</v>
      </c>
      <c r="W851" s="20">
        <f>Q851-N851</f>
        <v>-7.9847524096034164</v>
      </c>
    </row>
    <row r="852" spans="1:23" thickBot="1" x14ac:dyDescent="0.25">
      <c r="A852" s="18"/>
      <c r="B852" s="17"/>
      <c r="C852" s="19"/>
      <c r="D852" s="13" t="s">
        <v>215</v>
      </c>
      <c r="E852" s="13" t="s">
        <v>4</v>
      </c>
      <c r="F852" s="19"/>
      <c r="G852" s="10">
        <v>11986</v>
      </c>
      <c r="H852" s="13">
        <f>G852/F851%</f>
        <v>52.517197563861018</v>
      </c>
      <c r="I852" s="19"/>
      <c r="J852" s="10">
        <v>4344</v>
      </c>
      <c r="K852" s="13">
        <f>J852/I851%</f>
        <v>46.775061914504143</v>
      </c>
      <c r="L852" s="19"/>
      <c r="M852" s="10">
        <f>G852+J852</f>
        <v>16330</v>
      </c>
      <c r="N852" s="13">
        <f>M852/L851%</f>
        <v>50.856431018374337</v>
      </c>
      <c r="O852" s="19"/>
      <c r="P852" s="10">
        <v>40971</v>
      </c>
      <c r="Q852" s="13">
        <f>P852/O851%</f>
        <v>59.423905318578036</v>
      </c>
      <c r="R852" s="19"/>
      <c r="S852" s="10">
        <f>M852+P852</f>
        <v>57301</v>
      </c>
      <c r="T852" s="13">
        <f>S852/R851%</f>
        <v>56.701663417675171</v>
      </c>
      <c r="U852" s="13">
        <f>Q852-H852</f>
        <v>6.9067077547170186</v>
      </c>
      <c r="V852" s="13">
        <f>Q852-K852</f>
        <v>12.648843404073894</v>
      </c>
      <c r="W852" s="12">
        <f>Q852-N852</f>
        <v>8.567474300203699</v>
      </c>
    </row>
    <row r="853" spans="1:23" ht="15" x14ac:dyDescent="0.2">
      <c r="A853" s="18"/>
      <c r="B853" s="17"/>
      <c r="C853" s="16">
        <v>2016</v>
      </c>
      <c r="D853" s="13" t="s">
        <v>215</v>
      </c>
      <c r="E853" s="13" t="s">
        <v>2</v>
      </c>
      <c r="F853" s="14">
        <v>8593</v>
      </c>
      <c r="G853" s="10">
        <v>4002</v>
      </c>
      <c r="H853" s="13">
        <f>G853/F853%</f>
        <v>46.572791807284993</v>
      </c>
      <c r="I853" s="14">
        <v>4541</v>
      </c>
      <c r="J853" s="10">
        <v>1709</v>
      </c>
      <c r="K853" s="13">
        <f>J853/I853%</f>
        <v>37.634882184540849</v>
      </c>
      <c r="L853" s="14">
        <f>F853+I853</f>
        <v>13134</v>
      </c>
      <c r="M853" s="15">
        <f>G853+J853</f>
        <v>5711</v>
      </c>
      <c r="N853" s="13">
        <f>M853/L853%</f>
        <v>43.482564336835694</v>
      </c>
      <c r="O853" s="14">
        <v>54425</v>
      </c>
      <c r="P853" s="10">
        <v>25198</v>
      </c>
      <c r="Q853" s="13">
        <f>P853/O853%</f>
        <v>46.298576022048692</v>
      </c>
      <c r="R853" s="14">
        <f>L853+O853</f>
        <v>67559</v>
      </c>
      <c r="S853" s="10">
        <f>M853+P853</f>
        <v>30909</v>
      </c>
      <c r="T853" s="13">
        <f>S853/R853%</f>
        <v>45.751121242173504</v>
      </c>
      <c r="U853" s="13">
        <f>Q853-H853</f>
        <v>-0.27421578523630075</v>
      </c>
      <c r="V853" s="13">
        <f>Q853-K853</f>
        <v>8.6636938375078429</v>
      </c>
      <c r="W853" s="12">
        <f>Q853-N853</f>
        <v>2.8160116852129988</v>
      </c>
    </row>
    <row r="854" spans="1:23" thickBot="1" x14ac:dyDescent="0.25">
      <c r="A854" s="11"/>
      <c r="B854" s="9"/>
      <c r="C854" s="9"/>
      <c r="D854" s="7" t="s">
        <v>214</v>
      </c>
      <c r="E854" s="7" t="s">
        <v>0</v>
      </c>
      <c r="F854" s="9"/>
      <c r="G854" s="8">
        <v>3587</v>
      </c>
      <c r="H854" s="7">
        <f>G854/F853%</f>
        <v>41.743279413476081</v>
      </c>
      <c r="I854" s="9"/>
      <c r="J854" s="8">
        <v>1950</v>
      </c>
      <c r="K854" s="7">
        <f>J854/I853%</f>
        <v>42.942083241576746</v>
      </c>
      <c r="L854" s="9"/>
      <c r="M854" s="10">
        <f>G854+J854</f>
        <v>5537</v>
      </c>
      <c r="N854" s="7">
        <f>M854/L853%</f>
        <v>42.157758489416779</v>
      </c>
      <c r="O854" s="9"/>
      <c r="P854" s="8">
        <v>22274</v>
      </c>
      <c r="Q854" s="7">
        <f>P854/O853%</f>
        <v>40.926045016077168</v>
      </c>
      <c r="R854" s="9"/>
      <c r="S854" s="8">
        <f>M854+P854</f>
        <v>27811</v>
      </c>
      <c r="T854" s="7">
        <f>S854/R853%</f>
        <v>41.165499785372781</v>
      </c>
      <c r="U854" s="7">
        <f>Q854-H854</f>
        <v>-0.8172343973989129</v>
      </c>
      <c r="V854" s="7">
        <f>Q854-K854</f>
        <v>-2.0160382254995781</v>
      </c>
      <c r="W854" s="6">
        <f>Q854-N854</f>
        <v>-1.2317134733396102</v>
      </c>
    </row>
    <row r="855" spans="1:23" ht="15" x14ac:dyDescent="0.2">
      <c r="A855" s="25" t="s">
        <v>213</v>
      </c>
      <c r="B855" s="24" t="s">
        <v>212</v>
      </c>
      <c r="C855" s="23">
        <v>2020</v>
      </c>
      <c r="D855" s="21" t="s">
        <v>211</v>
      </c>
      <c r="E855" s="21" t="s">
        <v>0</v>
      </c>
      <c r="F855" s="22">
        <v>25022</v>
      </c>
      <c r="G855" s="15">
        <v>13983</v>
      </c>
      <c r="H855" s="21">
        <f>G855/F855%</f>
        <v>55.882823115658219</v>
      </c>
      <c r="I855" s="22">
        <v>7362</v>
      </c>
      <c r="J855" s="15">
        <v>4008</v>
      </c>
      <c r="K855" s="21">
        <f>J855/I855%</f>
        <v>54.441727791361039</v>
      </c>
      <c r="L855" s="22">
        <f>F855+I855</f>
        <v>32384</v>
      </c>
      <c r="M855" s="15">
        <f>G855+J855</f>
        <v>17991</v>
      </c>
      <c r="N855" s="21">
        <f>M855/L855%</f>
        <v>55.55521245059289</v>
      </c>
      <c r="O855" s="22">
        <v>58453</v>
      </c>
      <c r="P855" s="15">
        <v>26227</v>
      </c>
      <c r="Q855" s="21">
        <f>P855/O855%</f>
        <v>44.868526850632136</v>
      </c>
      <c r="R855" s="22">
        <f>L855+O855</f>
        <v>90837</v>
      </c>
      <c r="S855" s="15">
        <f>M855+P855</f>
        <v>44218</v>
      </c>
      <c r="T855" s="21">
        <f>S855/R855%</f>
        <v>48.678401972764405</v>
      </c>
      <c r="U855" s="21">
        <f>Q855-H855</f>
        <v>-11.014296265026083</v>
      </c>
      <c r="V855" s="21">
        <f>Q855-K855</f>
        <v>-9.5732009407289027</v>
      </c>
      <c r="W855" s="20">
        <f>Q855-N855</f>
        <v>-10.686685599960754</v>
      </c>
    </row>
    <row r="856" spans="1:23" thickBot="1" x14ac:dyDescent="0.25">
      <c r="A856" s="18"/>
      <c r="B856" s="17"/>
      <c r="C856" s="19"/>
      <c r="D856" s="13" t="s">
        <v>210</v>
      </c>
      <c r="E856" s="13" t="s">
        <v>4</v>
      </c>
      <c r="F856" s="19"/>
      <c r="G856" s="10">
        <v>10160</v>
      </c>
      <c r="H856" s="13">
        <f>G856/F855%</f>
        <v>40.604268243945327</v>
      </c>
      <c r="I856" s="19"/>
      <c r="J856" s="10">
        <v>2841</v>
      </c>
      <c r="K856" s="13">
        <f>J856/I855%</f>
        <v>38.590057049714751</v>
      </c>
      <c r="L856" s="19"/>
      <c r="M856" s="10">
        <f>G856+J856</f>
        <v>13001</v>
      </c>
      <c r="N856" s="13">
        <f>M856/L855%</f>
        <v>40.146368577075101</v>
      </c>
      <c r="O856" s="19"/>
      <c r="P856" s="10">
        <v>29694</v>
      </c>
      <c r="Q856" s="13">
        <f>P856/O855%</f>
        <v>50.799787863753785</v>
      </c>
      <c r="R856" s="19"/>
      <c r="S856" s="10">
        <f>M856+P856</f>
        <v>42695</v>
      </c>
      <c r="T856" s="13">
        <f>S856/R855%</f>
        <v>47.001772405517578</v>
      </c>
      <c r="U856" s="13">
        <f>Q856-H856</f>
        <v>10.195519619808458</v>
      </c>
      <c r="V856" s="13">
        <f>Q856-K856</f>
        <v>12.209730814039034</v>
      </c>
      <c r="W856" s="12">
        <f>Q856-N856</f>
        <v>10.653419286678684</v>
      </c>
    </row>
    <row r="857" spans="1:23" ht="15" x14ac:dyDescent="0.2">
      <c r="A857" s="18"/>
      <c r="B857" s="17"/>
      <c r="C857" s="16">
        <v>2016</v>
      </c>
      <c r="D857" s="13" t="s">
        <v>209</v>
      </c>
      <c r="E857" s="13" t="s">
        <v>2</v>
      </c>
      <c r="F857" s="14">
        <v>8528</v>
      </c>
      <c r="G857" s="10">
        <v>3287</v>
      </c>
      <c r="H857" s="13">
        <f>G857/F857%</f>
        <v>38.543621013133205</v>
      </c>
      <c r="I857" s="14">
        <v>4386</v>
      </c>
      <c r="J857" s="10">
        <v>1318</v>
      </c>
      <c r="K857" s="13">
        <f>J857/I857%</f>
        <v>30.050159598723212</v>
      </c>
      <c r="L857" s="14">
        <f>F857+I857</f>
        <v>12914</v>
      </c>
      <c r="M857" s="15">
        <f>G857+J857</f>
        <v>4605</v>
      </c>
      <c r="N857" s="13">
        <f>M857/L857%</f>
        <v>35.658974756078678</v>
      </c>
      <c r="O857" s="14">
        <v>54181</v>
      </c>
      <c r="P857" s="10">
        <v>20816</v>
      </c>
      <c r="Q857" s="13">
        <f>P857/O857%</f>
        <v>38.419372104612322</v>
      </c>
      <c r="R857" s="14">
        <f>L857+O857</f>
        <v>67095</v>
      </c>
      <c r="S857" s="10">
        <f>M857+P857</f>
        <v>25421</v>
      </c>
      <c r="T857" s="13">
        <f>S857/R857%</f>
        <v>37.888069155674785</v>
      </c>
      <c r="U857" s="13">
        <f>Q857-H857</f>
        <v>-0.12424890852088311</v>
      </c>
      <c r="V857" s="13">
        <f>Q857-K857</f>
        <v>8.3692125058891094</v>
      </c>
      <c r="W857" s="12">
        <f>Q857-N857</f>
        <v>2.7603973485336439</v>
      </c>
    </row>
    <row r="858" spans="1:23" thickBot="1" x14ac:dyDescent="0.25">
      <c r="A858" s="11"/>
      <c r="B858" s="9"/>
      <c r="C858" s="9"/>
      <c r="D858" s="7" t="s">
        <v>208</v>
      </c>
      <c r="E858" s="7" t="s">
        <v>0</v>
      </c>
      <c r="F858" s="9"/>
      <c r="G858" s="8">
        <v>3371</v>
      </c>
      <c r="H858" s="7">
        <f>G858/F857%</f>
        <v>39.52861163227017</v>
      </c>
      <c r="I858" s="9"/>
      <c r="J858" s="8">
        <v>1992</v>
      </c>
      <c r="K858" s="7">
        <f>J858/I857%</f>
        <v>45.417236662106703</v>
      </c>
      <c r="L858" s="9"/>
      <c r="M858" s="10">
        <f>G858+J858</f>
        <v>5363</v>
      </c>
      <c r="N858" s="7">
        <f>M858/L857%</f>
        <v>41.528573641009764</v>
      </c>
      <c r="O858" s="9"/>
      <c r="P858" s="8">
        <v>21321</v>
      </c>
      <c r="Q858" s="7">
        <f>P858/O857%</f>
        <v>39.351433159225564</v>
      </c>
      <c r="R858" s="9"/>
      <c r="S858" s="8">
        <f>M858+P858</f>
        <v>26684</v>
      </c>
      <c r="T858" s="7">
        <f>S858/R857%</f>
        <v>39.770474700052162</v>
      </c>
      <c r="U858" s="7">
        <f>Q858-H858</f>
        <v>-0.17717847304460577</v>
      </c>
      <c r="V858" s="7">
        <f>Q858-K858</f>
        <v>-6.0658035028811383</v>
      </c>
      <c r="W858" s="6">
        <f>Q858-N858</f>
        <v>-2.1771404817841997</v>
      </c>
    </row>
    <row r="859" spans="1:23" ht="15" x14ac:dyDescent="0.2">
      <c r="A859" s="25" t="s">
        <v>207</v>
      </c>
      <c r="B859" s="24" t="s">
        <v>206</v>
      </c>
      <c r="C859" s="23">
        <v>2020</v>
      </c>
      <c r="D859" s="21" t="s">
        <v>204</v>
      </c>
      <c r="E859" s="21" t="s">
        <v>4</v>
      </c>
      <c r="F859" s="22">
        <v>51249</v>
      </c>
      <c r="G859" s="15">
        <v>17636</v>
      </c>
      <c r="H859" s="21">
        <f>G859/F859%</f>
        <v>34.412378778122502</v>
      </c>
      <c r="I859" s="22">
        <v>9925</v>
      </c>
      <c r="J859" s="15">
        <v>3449</v>
      </c>
      <c r="K859" s="21">
        <f>J859/I859%</f>
        <v>34.750629722921914</v>
      </c>
      <c r="L859" s="22">
        <f>F859+I859</f>
        <v>61174</v>
      </c>
      <c r="M859" s="15">
        <f>G859+J859</f>
        <v>21085</v>
      </c>
      <c r="N859" s="21">
        <f>M859/L859%</f>
        <v>34.46725733154608</v>
      </c>
      <c r="O859" s="22">
        <v>55543</v>
      </c>
      <c r="P859" s="15">
        <v>20598</v>
      </c>
      <c r="Q859" s="21">
        <f>P859/O859%</f>
        <v>37.084781160542285</v>
      </c>
      <c r="R859" s="22">
        <f>L859+O859</f>
        <v>116717</v>
      </c>
      <c r="S859" s="15">
        <f>M859+P859</f>
        <v>41683</v>
      </c>
      <c r="T859" s="21">
        <f>S859/R859%</f>
        <v>35.712878158280283</v>
      </c>
      <c r="U859" s="21">
        <f>Q859-H859</f>
        <v>2.6724023824197829</v>
      </c>
      <c r="V859" s="21">
        <f>Q859-K859</f>
        <v>2.3341514376203705</v>
      </c>
      <c r="W859" s="20">
        <f>Q859-N859</f>
        <v>2.6175238289962053</v>
      </c>
    </row>
    <row r="860" spans="1:23" thickBot="1" x14ac:dyDescent="0.25">
      <c r="A860" s="18"/>
      <c r="B860" s="17"/>
      <c r="C860" s="19"/>
      <c r="D860" s="13" t="s">
        <v>205</v>
      </c>
      <c r="E860" s="13" t="s">
        <v>37</v>
      </c>
      <c r="F860" s="19"/>
      <c r="G860" s="10">
        <v>21423</v>
      </c>
      <c r="H860" s="13">
        <f>G860/F859%</f>
        <v>41.801791254463502</v>
      </c>
      <c r="I860" s="19"/>
      <c r="J860" s="10">
        <v>2985</v>
      </c>
      <c r="K860" s="13">
        <f>J860/I859%</f>
        <v>30.075566750629722</v>
      </c>
      <c r="L860" s="19"/>
      <c r="M860" s="10">
        <f>G860+J860</f>
        <v>24408</v>
      </c>
      <c r="N860" s="13">
        <f>M860/L859%</f>
        <v>39.899303625723348</v>
      </c>
      <c r="O860" s="19"/>
      <c r="P860" s="10">
        <v>24465</v>
      </c>
      <c r="Q860" s="13">
        <f>P860/O859%</f>
        <v>44.046954611742258</v>
      </c>
      <c r="R860" s="19"/>
      <c r="S860" s="10">
        <f>M860+P860</f>
        <v>48873</v>
      </c>
      <c r="T860" s="13">
        <f>S860/R859%</f>
        <v>41.873077615086061</v>
      </c>
      <c r="U860" s="13">
        <f>Q860-H860</f>
        <v>2.2451633572787557</v>
      </c>
      <c r="V860" s="13">
        <f>Q860-K860</f>
        <v>13.971387861112536</v>
      </c>
      <c r="W860" s="12">
        <f>Q860-N860</f>
        <v>4.1476509860189097</v>
      </c>
    </row>
    <row r="861" spans="1:23" ht="15" x14ac:dyDescent="0.2">
      <c r="A861" s="18"/>
      <c r="B861" s="17"/>
      <c r="C861" s="16">
        <v>2016</v>
      </c>
      <c r="D861" s="13" t="s">
        <v>204</v>
      </c>
      <c r="E861" s="13" t="s">
        <v>2</v>
      </c>
      <c r="F861" s="14">
        <v>19815</v>
      </c>
      <c r="G861" s="10">
        <v>11714</v>
      </c>
      <c r="H861" s="13">
        <f>G861/F861%</f>
        <v>59.116830683825384</v>
      </c>
      <c r="I861" s="14">
        <v>6897</v>
      </c>
      <c r="J861" s="10">
        <v>2785</v>
      </c>
      <c r="K861" s="13">
        <f>J861/I861%</f>
        <v>40.379875308104971</v>
      </c>
      <c r="L861" s="14">
        <f>F861+I861</f>
        <v>26712</v>
      </c>
      <c r="M861" s="15">
        <f>G861+J861</f>
        <v>14499</v>
      </c>
      <c r="N861" s="13">
        <f>M861/L861%</f>
        <v>54.27897574123989</v>
      </c>
      <c r="O861" s="14">
        <v>73125</v>
      </c>
      <c r="P861" s="10">
        <v>46396</v>
      </c>
      <c r="Q861" s="13">
        <f>P861/O861%</f>
        <v>63.447521367521368</v>
      </c>
      <c r="R861" s="14">
        <f>L861+O861</f>
        <v>99837</v>
      </c>
      <c r="S861" s="10">
        <f>M861+P861</f>
        <v>60895</v>
      </c>
      <c r="T861" s="13">
        <f>S861/R861%</f>
        <v>60.994420906076904</v>
      </c>
      <c r="U861" s="13">
        <f>Q861-H861</f>
        <v>4.330690683695984</v>
      </c>
      <c r="V861" s="13">
        <f>Q861-K861</f>
        <v>23.067646059416397</v>
      </c>
      <c r="W861" s="12">
        <f>Q861-N861</f>
        <v>9.1685456262814782</v>
      </c>
    </row>
    <row r="862" spans="1:23" thickBot="1" x14ac:dyDescent="0.25">
      <c r="A862" s="11"/>
      <c r="B862" s="9"/>
      <c r="C862" s="9"/>
      <c r="D862" s="7" t="s">
        <v>203</v>
      </c>
      <c r="E862" s="7" t="s">
        <v>0</v>
      </c>
      <c r="F862" s="9"/>
      <c r="G862" s="8">
        <v>5466</v>
      </c>
      <c r="H862" s="7">
        <f>G862/F861%</f>
        <v>27.585162755488266</v>
      </c>
      <c r="I862" s="9"/>
      <c r="J862" s="8">
        <v>2817</v>
      </c>
      <c r="K862" s="7">
        <f>J862/I861%</f>
        <v>40.843845150065249</v>
      </c>
      <c r="L862" s="9"/>
      <c r="M862" s="10">
        <f>G862+J862</f>
        <v>8283</v>
      </c>
      <c r="N862" s="7">
        <f>M862/L861%</f>
        <v>31.008535489667565</v>
      </c>
      <c r="O862" s="9"/>
      <c r="P862" s="8">
        <v>16557</v>
      </c>
      <c r="Q862" s="7">
        <f>P862/O861%</f>
        <v>22.64205128205128</v>
      </c>
      <c r="R862" s="9"/>
      <c r="S862" s="8">
        <f>M862+P862</f>
        <v>24840</v>
      </c>
      <c r="T862" s="7">
        <f>S862/R861%</f>
        <v>24.880555305147389</v>
      </c>
      <c r="U862" s="7">
        <f>Q862-H862</f>
        <v>-4.9431114734369856</v>
      </c>
      <c r="V862" s="7">
        <f>Q862-K862</f>
        <v>-18.201793868013969</v>
      </c>
      <c r="W862" s="6">
        <f>Q862-N862</f>
        <v>-8.3664842076162849</v>
      </c>
    </row>
    <row r="863" spans="1:23" ht="15" x14ac:dyDescent="0.2">
      <c r="A863" s="25" t="s">
        <v>202</v>
      </c>
      <c r="B863" s="24" t="s">
        <v>201</v>
      </c>
      <c r="C863" s="23">
        <v>2020</v>
      </c>
      <c r="D863" s="21" t="s">
        <v>198</v>
      </c>
      <c r="E863" s="21" t="s">
        <v>0</v>
      </c>
      <c r="F863" s="22">
        <v>46128</v>
      </c>
      <c r="G863" s="15">
        <v>26263</v>
      </c>
      <c r="H863" s="21">
        <f>G863/F863%</f>
        <v>56.935050294831775</v>
      </c>
      <c r="I863" s="22">
        <v>10282</v>
      </c>
      <c r="J863" s="15">
        <v>6323</v>
      </c>
      <c r="K863" s="21">
        <f>J863/I863%</f>
        <v>61.495817934254042</v>
      </c>
      <c r="L863" s="22">
        <f>F863+I863</f>
        <v>56410</v>
      </c>
      <c r="M863" s="15">
        <f>G863+J863</f>
        <v>32586</v>
      </c>
      <c r="N863" s="21">
        <f>M863/L863%</f>
        <v>57.766353483424922</v>
      </c>
      <c r="O863" s="22">
        <v>74736</v>
      </c>
      <c r="P863" s="15">
        <v>34346</v>
      </c>
      <c r="Q863" s="21">
        <f>P863/O863%</f>
        <v>45.956433311924641</v>
      </c>
      <c r="R863" s="22">
        <f>L863+O863</f>
        <v>131146</v>
      </c>
      <c r="S863" s="15">
        <f>M863+P863</f>
        <v>66932</v>
      </c>
      <c r="T863" s="21">
        <f>S863/R863%</f>
        <v>51.036249675933689</v>
      </c>
      <c r="U863" s="21">
        <f>Q863-H863</f>
        <v>-10.978616982907134</v>
      </c>
      <c r="V863" s="21">
        <f>Q863-K863</f>
        <v>-15.539384622329401</v>
      </c>
      <c r="W863" s="20">
        <f>Q863-N863</f>
        <v>-11.809920171500281</v>
      </c>
    </row>
    <row r="864" spans="1:23" thickBot="1" x14ac:dyDescent="0.25">
      <c r="A864" s="18"/>
      <c r="B864" s="17"/>
      <c r="C864" s="19"/>
      <c r="D864" s="13" t="s">
        <v>199</v>
      </c>
      <c r="E864" s="13" t="s">
        <v>4</v>
      </c>
      <c r="F864" s="19"/>
      <c r="G864" s="10">
        <v>17733</v>
      </c>
      <c r="H864" s="13">
        <f>G864/F863%</f>
        <v>38.443028095733617</v>
      </c>
      <c r="I864" s="19"/>
      <c r="J864" s="10">
        <v>3080</v>
      </c>
      <c r="K864" s="13">
        <f>J864/I863%</f>
        <v>29.955261622252483</v>
      </c>
      <c r="L864" s="19"/>
      <c r="M864" s="10">
        <f>G864+J864</f>
        <v>20813</v>
      </c>
      <c r="N864" s="13">
        <f>M864/L863%</f>
        <v>36.895940436092893</v>
      </c>
      <c r="O864" s="19"/>
      <c r="P864" s="10">
        <v>36485</v>
      </c>
      <c r="Q864" s="13">
        <f>P864/O863%</f>
        <v>48.818507814172555</v>
      </c>
      <c r="R864" s="19"/>
      <c r="S864" s="10">
        <f>M864+P864</f>
        <v>57298</v>
      </c>
      <c r="T864" s="13">
        <f>S864/R863%</f>
        <v>43.690238360300732</v>
      </c>
      <c r="U864" s="13">
        <f>Q864-H864</f>
        <v>10.375479718438939</v>
      </c>
      <c r="V864" s="13">
        <f>Q864-K864</f>
        <v>18.863246191920073</v>
      </c>
      <c r="W864" s="12">
        <f>Q864-N864</f>
        <v>11.922567378079663</v>
      </c>
    </row>
    <row r="865" spans="1:23" ht="15" x14ac:dyDescent="0.2">
      <c r="A865" s="18"/>
      <c r="B865" s="26" t="s">
        <v>200</v>
      </c>
      <c r="C865" s="16">
        <v>2016</v>
      </c>
      <c r="D865" s="13" t="s">
        <v>199</v>
      </c>
      <c r="E865" s="13" t="s">
        <v>2</v>
      </c>
      <c r="F865" s="14">
        <v>22717</v>
      </c>
      <c r="G865" s="10">
        <v>10355</v>
      </c>
      <c r="H865" s="13">
        <f>G865/F865%</f>
        <v>45.582603336708196</v>
      </c>
      <c r="I865" s="14">
        <v>7545</v>
      </c>
      <c r="J865" s="10">
        <v>3049</v>
      </c>
      <c r="K865" s="13">
        <f>J865/I865%</f>
        <v>40.410868124585818</v>
      </c>
      <c r="L865" s="14">
        <f>F865+I865</f>
        <v>30262</v>
      </c>
      <c r="M865" s="15">
        <f>G865+J865</f>
        <v>13404</v>
      </c>
      <c r="N865" s="13">
        <f>M865/L865%</f>
        <v>44.293172956182673</v>
      </c>
      <c r="O865" s="14">
        <v>102663</v>
      </c>
      <c r="P865" s="10">
        <v>52536</v>
      </c>
      <c r="Q865" s="13">
        <f>P865/O865%</f>
        <v>51.173256187720987</v>
      </c>
      <c r="R865" s="14">
        <f>L865+O865</f>
        <v>132925</v>
      </c>
      <c r="S865" s="10">
        <f>M865+P865</f>
        <v>65940</v>
      </c>
      <c r="T865" s="13">
        <f>S865/R865%</f>
        <v>49.606921196163249</v>
      </c>
      <c r="U865" s="13">
        <f>Q865-H865</f>
        <v>5.5906528510127913</v>
      </c>
      <c r="V865" s="13">
        <f>Q865-K865</f>
        <v>10.76238806313517</v>
      </c>
      <c r="W865" s="12">
        <f>Q865-N865</f>
        <v>6.8800832315383147</v>
      </c>
    </row>
    <row r="866" spans="1:23" thickBot="1" x14ac:dyDescent="0.25">
      <c r="A866" s="11"/>
      <c r="B866" s="9"/>
      <c r="C866" s="9"/>
      <c r="D866" s="7" t="s">
        <v>198</v>
      </c>
      <c r="E866" s="7" t="s">
        <v>0</v>
      </c>
      <c r="F866" s="9"/>
      <c r="G866" s="8">
        <v>11246</v>
      </c>
      <c r="H866" s="7">
        <f>G866/F865%</f>
        <v>49.504776158823788</v>
      </c>
      <c r="I866" s="9"/>
      <c r="J866" s="8">
        <v>3925</v>
      </c>
      <c r="K866" s="7">
        <f>J866/I865%</f>
        <v>52.021206096752813</v>
      </c>
      <c r="L866" s="9"/>
      <c r="M866" s="10">
        <f>G866+J866</f>
        <v>15171</v>
      </c>
      <c r="N866" s="7">
        <f>M866/L865%</f>
        <v>50.132178970325818</v>
      </c>
      <c r="O866" s="9"/>
      <c r="P866" s="8">
        <v>44828</v>
      </c>
      <c r="Q866" s="7">
        <f>P866/O865%</f>
        <v>43.665195834916176</v>
      </c>
      <c r="R866" s="9"/>
      <c r="S866" s="8">
        <f>M866+P866</f>
        <v>59999</v>
      </c>
      <c r="T866" s="7">
        <f>S866/R865%</f>
        <v>45.137483543351514</v>
      </c>
      <c r="U866" s="7">
        <f>Q866-H866</f>
        <v>-5.8395803239076116</v>
      </c>
      <c r="V866" s="7">
        <f>Q866-K866</f>
        <v>-8.3560102618366372</v>
      </c>
      <c r="W866" s="6">
        <f>Q866-N866</f>
        <v>-6.4669831354096416</v>
      </c>
    </row>
    <row r="867" spans="1:23" ht="15" x14ac:dyDescent="0.2">
      <c r="A867" s="25" t="s">
        <v>197</v>
      </c>
      <c r="B867" s="24" t="s">
        <v>196</v>
      </c>
      <c r="C867" s="23">
        <v>2020</v>
      </c>
      <c r="D867" s="21" t="s">
        <v>195</v>
      </c>
      <c r="E867" s="21" t="s">
        <v>0</v>
      </c>
      <c r="F867" s="22">
        <v>26081</v>
      </c>
      <c r="G867" s="15">
        <v>13435</v>
      </c>
      <c r="H867" s="21">
        <f>G867/F867%</f>
        <v>51.512595375944173</v>
      </c>
      <c r="I867" s="22">
        <v>9383</v>
      </c>
      <c r="J867" s="15">
        <v>5379</v>
      </c>
      <c r="K867" s="21">
        <f>J867/I867%</f>
        <v>57.327080890973036</v>
      </c>
      <c r="L867" s="22">
        <f>F867+I867</f>
        <v>35464</v>
      </c>
      <c r="M867" s="15">
        <f>G867+J867</f>
        <v>18814</v>
      </c>
      <c r="N867" s="21">
        <f>M867/L867%</f>
        <v>53.050981276787731</v>
      </c>
      <c r="O867" s="22">
        <v>47532</v>
      </c>
      <c r="P867" s="15">
        <v>19538</v>
      </c>
      <c r="Q867" s="21">
        <f>P867/O867%</f>
        <v>41.104939830009258</v>
      </c>
      <c r="R867" s="22">
        <f>L867+O867</f>
        <v>82996</v>
      </c>
      <c r="S867" s="15">
        <f>M867+P867</f>
        <v>38352</v>
      </c>
      <c r="T867" s="21">
        <f>S867/R867%</f>
        <v>46.209455877391683</v>
      </c>
      <c r="U867" s="21">
        <f>Q867-H867</f>
        <v>-10.407655545934915</v>
      </c>
      <c r="V867" s="21">
        <f>Q867-K867</f>
        <v>-16.222141060963779</v>
      </c>
      <c r="W867" s="20">
        <f>Q867-N867</f>
        <v>-11.946041446778473</v>
      </c>
    </row>
    <row r="868" spans="1:23" thickBot="1" x14ac:dyDescent="0.25">
      <c r="A868" s="18"/>
      <c r="B868" s="17"/>
      <c r="C868" s="19"/>
      <c r="D868" s="13" t="s">
        <v>194</v>
      </c>
      <c r="E868" s="13" t="s">
        <v>4</v>
      </c>
      <c r="F868" s="19"/>
      <c r="G868" s="10">
        <v>11653</v>
      </c>
      <c r="H868" s="13">
        <f>G868/F867%</f>
        <v>44.680035274721064</v>
      </c>
      <c r="I868" s="19"/>
      <c r="J868" s="10">
        <v>3644</v>
      </c>
      <c r="K868" s="13">
        <f>J868/I867%</f>
        <v>38.836193115208353</v>
      </c>
      <c r="L868" s="19"/>
      <c r="M868" s="10">
        <f>G868+J868</f>
        <v>15297</v>
      </c>
      <c r="N868" s="13">
        <f>M868/L867%</f>
        <v>43.133882246785475</v>
      </c>
      <c r="O868" s="19"/>
      <c r="P868" s="10">
        <v>27786</v>
      </c>
      <c r="Q868" s="13">
        <f>P868/O867%</f>
        <v>58.457460237313811</v>
      </c>
      <c r="R868" s="19"/>
      <c r="S868" s="10">
        <f>M868+P868</f>
        <v>43083</v>
      </c>
      <c r="T868" s="13">
        <f>S868/R867%</f>
        <v>51.909730589425997</v>
      </c>
      <c r="U868" s="13">
        <f>Q868-H868</f>
        <v>13.777424962592747</v>
      </c>
      <c r="V868" s="13">
        <f>Q868-K868</f>
        <v>19.621267122105458</v>
      </c>
      <c r="W868" s="12">
        <f>Q868-N868</f>
        <v>15.323577990528335</v>
      </c>
    </row>
    <row r="869" spans="1:23" ht="15" x14ac:dyDescent="0.2">
      <c r="A869" s="18"/>
      <c r="B869" s="26" t="s">
        <v>193</v>
      </c>
      <c r="C869" s="16">
        <v>2016</v>
      </c>
      <c r="D869" s="13" t="s">
        <v>192</v>
      </c>
      <c r="E869" s="13" t="s">
        <v>2</v>
      </c>
      <c r="F869" s="14">
        <v>18837</v>
      </c>
      <c r="G869" s="10">
        <v>8785</v>
      </c>
      <c r="H869" s="13">
        <f>G869/F869%</f>
        <v>46.636937941285765</v>
      </c>
      <c r="I869" s="14">
        <v>7788</v>
      </c>
      <c r="J869" s="10">
        <v>3123</v>
      </c>
      <c r="K869" s="13">
        <f>J869/I869%</f>
        <v>40.100154083204934</v>
      </c>
      <c r="L869" s="14">
        <f>F869+I869</f>
        <v>26625</v>
      </c>
      <c r="M869" s="15">
        <f>G869+J869</f>
        <v>11908</v>
      </c>
      <c r="N869" s="13">
        <f>M869/L869%</f>
        <v>44.724882629107981</v>
      </c>
      <c r="O869" s="14">
        <v>74039</v>
      </c>
      <c r="P869" s="10">
        <v>37900</v>
      </c>
      <c r="Q869" s="13">
        <f>P869/O869%</f>
        <v>51.189238104242357</v>
      </c>
      <c r="R869" s="14">
        <f>L869+O869</f>
        <v>100664</v>
      </c>
      <c r="S869" s="10">
        <f>M869+P869</f>
        <v>49808</v>
      </c>
      <c r="T869" s="13">
        <f>S869/R869%</f>
        <v>49.479456409441312</v>
      </c>
      <c r="U869" s="13">
        <f>Q869-H869</f>
        <v>4.5523001629565911</v>
      </c>
      <c r="V869" s="13">
        <f>Q869-K869</f>
        <v>11.089084021037422</v>
      </c>
      <c r="W869" s="12">
        <f>Q869-N869</f>
        <v>6.4643554751343757</v>
      </c>
    </row>
    <row r="870" spans="1:23" thickBot="1" x14ac:dyDescent="0.25">
      <c r="A870" s="11"/>
      <c r="B870" s="9"/>
      <c r="C870" s="9"/>
      <c r="D870" s="7" t="s">
        <v>191</v>
      </c>
      <c r="E870" s="7" t="s">
        <v>0</v>
      </c>
      <c r="F870" s="9"/>
      <c r="G870" s="8">
        <v>6574</v>
      </c>
      <c r="H870" s="7">
        <f>G870/F869%</f>
        <v>34.899400116791419</v>
      </c>
      <c r="I870" s="9"/>
      <c r="J870" s="8">
        <v>3410</v>
      </c>
      <c r="K870" s="7">
        <f>J870/I869%</f>
        <v>43.78531073446328</v>
      </c>
      <c r="L870" s="9"/>
      <c r="M870" s="10">
        <f>G870+J870</f>
        <v>9984</v>
      </c>
      <c r="N870" s="7">
        <f>M870/L869%</f>
        <v>37.498591549295774</v>
      </c>
      <c r="O870" s="9"/>
      <c r="P870" s="8">
        <v>24719</v>
      </c>
      <c r="Q870" s="7">
        <f>P870/O869%</f>
        <v>33.386458488094114</v>
      </c>
      <c r="R870" s="9"/>
      <c r="S870" s="8">
        <f>M870+P870</f>
        <v>34703</v>
      </c>
      <c r="T870" s="7">
        <f>S870/R869%</f>
        <v>34.47409202892792</v>
      </c>
      <c r="U870" s="7">
        <f>Q870-H870</f>
        <v>-1.5129416286973054</v>
      </c>
      <c r="V870" s="7">
        <f>Q870-K870</f>
        <v>-10.398852246369167</v>
      </c>
      <c r="W870" s="6">
        <f>Q870-N870</f>
        <v>-4.1121330612016607</v>
      </c>
    </row>
    <row r="871" spans="1:23" ht="15" x14ac:dyDescent="0.2">
      <c r="A871" s="25" t="s">
        <v>190</v>
      </c>
      <c r="B871" s="24" t="s">
        <v>189</v>
      </c>
      <c r="C871" s="23">
        <v>2020</v>
      </c>
      <c r="D871" s="21" t="s">
        <v>188</v>
      </c>
      <c r="E871" s="21" t="s">
        <v>0</v>
      </c>
      <c r="F871" s="22">
        <v>32075</v>
      </c>
      <c r="G871" s="15">
        <v>17551</v>
      </c>
      <c r="H871" s="21">
        <f>G871/F871%</f>
        <v>54.718628215120809</v>
      </c>
      <c r="I871" s="22">
        <v>8976</v>
      </c>
      <c r="J871" s="15">
        <v>5123</v>
      </c>
      <c r="K871" s="21">
        <f>J871/I871%</f>
        <v>57.07442067736185</v>
      </c>
      <c r="L871" s="22">
        <f>F871+I871</f>
        <v>41051</v>
      </c>
      <c r="M871" s="15">
        <f>G871+J871</f>
        <v>22674</v>
      </c>
      <c r="N871" s="21">
        <f>M871/L871%</f>
        <v>55.233733648388593</v>
      </c>
      <c r="O871" s="22">
        <v>52622</v>
      </c>
      <c r="P871" s="15">
        <v>22550</v>
      </c>
      <c r="Q871" s="21">
        <f>P871/O871%</f>
        <v>42.852799209456116</v>
      </c>
      <c r="R871" s="22">
        <f>L871+O871</f>
        <v>93673</v>
      </c>
      <c r="S871" s="15">
        <f>M871+P871</f>
        <v>45224</v>
      </c>
      <c r="T871" s="21">
        <f>S871/R871%</f>
        <v>48.278586145420775</v>
      </c>
      <c r="U871" s="21">
        <f>Q871-H871</f>
        <v>-11.865829005664693</v>
      </c>
      <c r="V871" s="21">
        <f>Q871-K871</f>
        <v>-14.221621467905734</v>
      </c>
      <c r="W871" s="20">
        <f>Q871-N871</f>
        <v>-12.380934438932478</v>
      </c>
    </row>
    <row r="872" spans="1:23" thickBot="1" x14ac:dyDescent="0.25">
      <c r="A872" s="18"/>
      <c r="B872" s="17"/>
      <c r="C872" s="19"/>
      <c r="D872" s="13" t="s">
        <v>187</v>
      </c>
      <c r="E872" s="13" t="s">
        <v>4</v>
      </c>
      <c r="F872" s="19"/>
      <c r="G872" s="10">
        <v>11549</v>
      </c>
      <c r="H872" s="13">
        <f>G872/F871%</f>
        <v>36.006235385814499</v>
      </c>
      <c r="I872" s="19"/>
      <c r="J872" s="10">
        <v>2699</v>
      </c>
      <c r="K872" s="13">
        <f>J872/I871%</f>
        <v>30.069073083778964</v>
      </c>
      <c r="L872" s="19"/>
      <c r="M872" s="10">
        <f>G872+J872</f>
        <v>14248</v>
      </c>
      <c r="N872" s="13">
        <f>M872/L871%</f>
        <v>34.708046089011233</v>
      </c>
      <c r="O872" s="19"/>
      <c r="P872" s="10">
        <v>24051</v>
      </c>
      <c r="Q872" s="13">
        <f>P872/O871%</f>
        <v>45.705218349739653</v>
      </c>
      <c r="R872" s="19"/>
      <c r="S872" s="10">
        <f>M872+P872</f>
        <v>38299</v>
      </c>
      <c r="T872" s="13">
        <f>S872/R871%</f>
        <v>40.885847576142538</v>
      </c>
      <c r="U872" s="13">
        <f>Q872-H872</f>
        <v>9.6989829639251539</v>
      </c>
      <c r="V872" s="13">
        <f>Q872-K872</f>
        <v>15.636145265960689</v>
      </c>
      <c r="W872" s="12">
        <f>Q872-N872</f>
        <v>10.997172260728419</v>
      </c>
    </row>
    <row r="873" spans="1:23" ht="15" x14ac:dyDescent="0.2">
      <c r="A873" s="18"/>
      <c r="B873" s="17"/>
      <c r="C873" s="16">
        <v>2016</v>
      </c>
      <c r="D873" s="13" t="s">
        <v>186</v>
      </c>
      <c r="E873" s="13" t="s">
        <v>2</v>
      </c>
      <c r="F873" s="14">
        <v>10324</v>
      </c>
      <c r="G873" s="10">
        <v>4157</v>
      </c>
      <c r="H873" s="13">
        <f>G873/F873%</f>
        <v>40.26540100736149</v>
      </c>
      <c r="I873" s="14">
        <v>5965</v>
      </c>
      <c r="J873" s="10">
        <v>1905</v>
      </c>
      <c r="K873" s="13">
        <f>J873/I873%</f>
        <v>31.936295054484493</v>
      </c>
      <c r="L873" s="14">
        <f>F873+I873</f>
        <v>16289</v>
      </c>
      <c r="M873" s="15">
        <f>G873+J873</f>
        <v>6062</v>
      </c>
      <c r="N873" s="13">
        <f>M873/L873%</f>
        <v>37.21529866781264</v>
      </c>
      <c r="O873" s="14">
        <v>56448</v>
      </c>
      <c r="P873" s="10">
        <v>25626</v>
      </c>
      <c r="Q873" s="13">
        <f>P873/O873%</f>
        <v>45.397534013605444</v>
      </c>
      <c r="R873" s="14">
        <f>L873+O873</f>
        <v>72737</v>
      </c>
      <c r="S873" s="10">
        <f>M873+P873</f>
        <v>31688</v>
      </c>
      <c r="T873" s="13">
        <f>S873/R873%</f>
        <v>43.565173158090104</v>
      </c>
      <c r="U873" s="13">
        <f>Q873-H873</f>
        <v>5.1321330062439543</v>
      </c>
      <c r="V873" s="13">
        <f>Q873-K873</f>
        <v>13.461238959120951</v>
      </c>
      <c r="W873" s="12">
        <f>Q873-N873</f>
        <v>8.1822353457928045</v>
      </c>
    </row>
    <row r="874" spans="1:23" thickBot="1" x14ac:dyDescent="0.25">
      <c r="A874" s="11"/>
      <c r="B874" s="9"/>
      <c r="C874" s="9"/>
      <c r="D874" s="7" t="s">
        <v>185</v>
      </c>
      <c r="E874" s="7" t="s">
        <v>0</v>
      </c>
      <c r="F874" s="9"/>
      <c r="G874" s="8">
        <v>4865</v>
      </c>
      <c r="H874" s="7">
        <f>G874/F873%</f>
        <v>47.123208058891905</v>
      </c>
      <c r="I874" s="9"/>
      <c r="J874" s="8">
        <v>3064</v>
      </c>
      <c r="K874" s="7">
        <f>J874/I873%</f>
        <v>51.366303436714169</v>
      </c>
      <c r="L874" s="9"/>
      <c r="M874" s="10">
        <f>G874+J874</f>
        <v>7929</v>
      </c>
      <c r="N874" s="7">
        <f>M874/L873%</f>
        <v>48.677021302719631</v>
      </c>
      <c r="O874" s="9"/>
      <c r="P874" s="8">
        <v>23613</v>
      </c>
      <c r="Q874" s="7">
        <f>P874/O873%</f>
        <v>41.831420068027207</v>
      </c>
      <c r="R874" s="9"/>
      <c r="S874" s="8">
        <f>M874+P874</f>
        <v>31542</v>
      </c>
      <c r="T874" s="7">
        <f>S874/R873%</f>
        <v>43.364450004811857</v>
      </c>
      <c r="U874" s="7">
        <f>Q874-H874</f>
        <v>-5.2917879908646981</v>
      </c>
      <c r="V874" s="7">
        <f>Q874-K874</f>
        <v>-9.5348833686869625</v>
      </c>
      <c r="W874" s="6">
        <f>Q874-N874</f>
        <v>-6.845601234692424</v>
      </c>
    </row>
    <row r="875" spans="1:23" ht="15" x14ac:dyDescent="0.2">
      <c r="A875" s="25" t="s">
        <v>184</v>
      </c>
      <c r="B875" s="24" t="s">
        <v>183</v>
      </c>
      <c r="C875" s="23">
        <v>2020</v>
      </c>
      <c r="D875" s="21" t="s">
        <v>181</v>
      </c>
      <c r="E875" s="21" t="s">
        <v>0</v>
      </c>
      <c r="F875" s="22">
        <v>29570</v>
      </c>
      <c r="G875" s="15">
        <v>17859</v>
      </c>
      <c r="H875" s="21">
        <f>G875/F875%</f>
        <v>60.395671288468044</v>
      </c>
      <c r="I875" s="22">
        <v>10161</v>
      </c>
      <c r="J875" s="15">
        <v>6331</v>
      </c>
      <c r="K875" s="21">
        <f>J875/I875%</f>
        <v>62.306859561066823</v>
      </c>
      <c r="L875" s="22">
        <f>F875+I875</f>
        <v>39731</v>
      </c>
      <c r="M875" s="15">
        <f>G875+J875</f>
        <v>24190</v>
      </c>
      <c r="N875" s="21">
        <f>M875/L875%</f>
        <v>60.884447912209609</v>
      </c>
      <c r="O875" s="22">
        <v>51516</v>
      </c>
      <c r="P875" s="15">
        <v>24582</v>
      </c>
      <c r="Q875" s="21">
        <f>P875/O875%</f>
        <v>47.717214069415327</v>
      </c>
      <c r="R875" s="22">
        <f>L875+O875</f>
        <v>91247</v>
      </c>
      <c r="S875" s="15">
        <f>M875+P875</f>
        <v>48772</v>
      </c>
      <c r="T875" s="21">
        <f>S875/R875%</f>
        <v>53.450524400802216</v>
      </c>
      <c r="U875" s="21">
        <f>Q875-H875</f>
        <v>-12.678457219052717</v>
      </c>
      <c r="V875" s="21">
        <f>Q875-K875</f>
        <v>-14.589645491651495</v>
      </c>
      <c r="W875" s="20">
        <f>Q875-N875</f>
        <v>-13.167233842794282</v>
      </c>
    </row>
    <row r="876" spans="1:23" thickBot="1" x14ac:dyDescent="0.25">
      <c r="A876" s="18"/>
      <c r="B876" s="17"/>
      <c r="C876" s="19"/>
      <c r="D876" s="13" t="s">
        <v>182</v>
      </c>
      <c r="E876" s="13" t="s">
        <v>4</v>
      </c>
      <c r="F876" s="19"/>
      <c r="G876" s="10">
        <v>10788</v>
      </c>
      <c r="H876" s="13">
        <f>G876/F875%</f>
        <v>36.482921880284074</v>
      </c>
      <c r="I876" s="19"/>
      <c r="J876" s="10">
        <v>3297</v>
      </c>
      <c r="K876" s="13">
        <f>J876/I875%</f>
        <v>32.447593740773549</v>
      </c>
      <c r="L876" s="19"/>
      <c r="M876" s="10">
        <f>G876+J876</f>
        <v>14085</v>
      </c>
      <c r="N876" s="13">
        <f>M876/L875%</f>
        <v>35.450907351941808</v>
      </c>
      <c r="O876" s="19"/>
      <c r="P876" s="10">
        <v>25004</v>
      </c>
      <c r="Q876" s="13">
        <f>P876/O875%</f>
        <v>48.53637704790745</v>
      </c>
      <c r="R876" s="19"/>
      <c r="S876" s="10">
        <f>M876+P876</f>
        <v>39089</v>
      </c>
      <c r="T876" s="13">
        <f>S876/R875%</f>
        <v>42.838668668558967</v>
      </c>
      <c r="U876" s="13">
        <f>Q876-H876</f>
        <v>12.053455167623376</v>
      </c>
      <c r="V876" s="13">
        <f>Q876-K876</f>
        <v>16.088783307133902</v>
      </c>
      <c r="W876" s="12">
        <f>Q876-N876</f>
        <v>13.085469695965642</v>
      </c>
    </row>
    <row r="877" spans="1:23" ht="15" x14ac:dyDescent="0.2">
      <c r="A877" s="18"/>
      <c r="B877" s="17"/>
      <c r="C877" s="16">
        <v>2016</v>
      </c>
      <c r="D877" s="13" t="s">
        <v>182</v>
      </c>
      <c r="E877" s="13" t="s">
        <v>2</v>
      </c>
      <c r="F877" s="14">
        <v>10684</v>
      </c>
      <c r="G877" s="10">
        <v>4407</v>
      </c>
      <c r="H877" s="13">
        <f>G877/F877%</f>
        <v>41.248596031448898</v>
      </c>
      <c r="I877" s="14">
        <v>7432</v>
      </c>
      <c r="J877" s="10">
        <v>2437</v>
      </c>
      <c r="K877" s="13">
        <f>J877/I877%</f>
        <v>32.790635091496235</v>
      </c>
      <c r="L877" s="14">
        <f>F877+I877</f>
        <v>18116</v>
      </c>
      <c r="M877" s="15">
        <f>G877+J877</f>
        <v>6844</v>
      </c>
      <c r="N877" s="13">
        <f>M877/L877%</f>
        <v>37.778759107970856</v>
      </c>
      <c r="O877" s="14">
        <v>59131</v>
      </c>
      <c r="P877" s="10">
        <v>26686</v>
      </c>
      <c r="Q877" s="13">
        <f>P877/O877%</f>
        <v>45.130303901506828</v>
      </c>
      <c r="R877" s="14">
        <f>L877+O877</f>
        <v>77247</v>
      </c>
      <c r="S877" s="10">
        <f>M877+P877</f>
        <v>33530</v>
      </c>
      <c r="T877" s="13">
        <f>S877/R877%</f>
        <v>43.406216422644242</v>
      </c>
      <c r="U877" s="13">
        <f>Q877-H877</f>
        <v>3.8817078700579302</v>
      </c>
      <c r="V877" s="13">
        <f>Q877-K877</f>
        <v>12.339668810010593</v>
      </c>
      <c r="W877" s="12">
        <f>Q877-N877</f>
        <v>7.3515447935359717</v>
      </c>
    </row>
    <row r="878" spans="1:23" thickBot="1" x14ac:dyDescent="0.25">
      <c r="A878" s="11"/>
      <c r="B878" s="9"/>
      <c r="C878" s="9"/>
      <c r="D878" s="7" t="s">
        <v>181</v>
      </c>
      <c r="E878" s="7" t="s">
        <v>0</v>
      </c>
      <c r="F878" s="9"/>
      <c r="G878" s="8">
        <v>5068</v>
      </c>
      <c r="H878" s="7">
        <f>G878/F877%</f>
        <v>47.435417446649197</v>
      </c>
      <c r="I878" s="9"/>
      <c r="J878" s="8">
        <v>3772</v>
      </c>
      <c r="K878" s="7">
        <f>J878/I877%</f>
        <v>50.753498385360608</v>
      </c>
      <c r="L878" s="9"/>
      <c r="M878" s="10">
        <f>G878+J878</f>
        <v>8840</v>
      </c>
      <c r="N878" s="7">
        <f>M878/L877%</f>
        <v>48.796643850739677</v>
      </c>
      <c r="O878" s="9"/>
      <c r="P878" s="8">
        <v>25051</v>
      </c>
      <c r="Q878" s="7">
        <f>P878/O877%</f>
        <v>42.365256802692329</v>
      </c>
      <c r="R878" s="9"/>
      <c r="S878" s="8">
        <f>M878+P878</f>
        <v>33891</v>
      </c>
      <c r="T878" s="7">
        <f>S878/R877%</f>
        <v>43.873548487319894</v>
      </c>
      <c r="U878" s="7">
        <f>Q878-H878</f>
        <v>-5.0701606439568678</v>
      </c>
      <c r="V878" s="7">
        <f>Q878-K878</f>
        <v>-8.3882415826682788</v>
      </c>
      <c r="W878" s="6">
        <f>Q878-N878</f>
        <v>-6.4313870480473483</v>
      </c>
    </row>
    <row r="879" spans="1:23" ht="15" x14ac:dyDescent="0.2">
      <c r="A879" s="25" t="s">
        <v>180</v>
      </c>
      <c r="B879" s="24" t="s">
        <v>179</v>
      </c>
      <c r="C879" s="23">
        <v>2020</v>
      </c>
      <c r="D879" s="21" t="s">
        <v>177</v>
      </c>
      <c r="E879" s="21" t="s">
        <v>0</v>
      </c>
      <c r="F879" s="22">
        <v>47244</v>
      </c>
      <c r="G879" s="15">
        <v>20501</v>
      </c>
      <c r="H879" s="21">
        <f>G879/F879%</f>
        <v>43.393870121073576</v>
      </c>
      <c r="I879" s="22">
        <v>7079</v>
      </c>
      <c r="J879" s="15">
        <v>3537</v>
      </c>
      <c r="K879" s="21">
        <f>J879/I879%</f>
        <v>49.964684277440313</v>
      </c>
      <c r="L879" s="22">
        <f>F879+I879</f>
        <v>54323</v>
      </c>
      <c r="M879" s="15">
        <f>G879+J879</f>
        <v>24038</v>
      </c>
      <c r="N879" s="21">
        <f>M879/L879%</f>
        <v>44.250133460964967</v>
      </c>
      <c r="O879" s="22">
        <v>68036</v>
      </c>
      <c r="P879" s="15">
        <v>22839</v>
      </c>
      <c r="Q879" s="21">
        <f>P879/O879%</f>
        <v>33.568992886119112</v>
      </c>
      <c r="R879" s="22">
        <f>L879+O879</f>
        <v>122359</v>
      </c>
      <c r="S879" s="15">
        <f>M879+P879</f>
        <v>46877</v>
      </c>
      <c r="T879" s="21">
        <f>S879/R879%</f>
        <v>38.311035559296826</v>
      </c>
      <c r="U879" s="21">
        <f>Q879-H879</f>
        <v>-9.8248772349544637</v>
      </c>
      <c r="V879" s="21">
        <f>Q879-K879</f>
        <v>-16.395691391321201</v>
      </c>
      <c r="W879" s="20">
        <f>Q879-N879</f>
        <v>-10.681140574845855</v>
      </c>
    </row>
    <row r="880" spans="1:23" thickBot="1" x14ac:dyDescent="0.25">
      <c r="A880" s="18"/>
      <c r="B880" s="17"/>
      <c r="C880" s="19"/>
      <c r="D880" s="13" t="s">
        <v>178</v>
      </c>
      <c r="E880" s="13" t="s">
        <v>37</v>
      </c>
      <c r="F880" s="19"/>
      <c r="G880" s="10">
        <v>18231</v>
      </c>
      <c r="H880" s="13">
        <f>G880/F879%</f>
        <v>38.589027178054359</v>
      </c>
      <c r="I880" s="19"/>
      <c r="J880" s="10">
        <v>1610</v>
      </c>
      <c r="K880" s="13">
        <f>J880/I879%</f>
        <v>22.743325328436217</v>
      </c>
      <c r="L880" s="19"/>
      <c r="M880" s="10">
        <f>G880+J880</f>
        <v>19841</v>
      </c>
      <c r="N880" s="13">
        <f>M880/L879%</f>
        <v>36.524124219943666</v>
      </c>
      <c r="O880" s="19"/>
      <c r="P880" s="10">
        <v>29649</v>
      </c>
      <c r="Q880" s="13">
        <f>P880/O879%</f>
        <v>43.578399670762536</v>
      </c>
      <c r="R880" s="19"/>
      <c r="S880" s="10">
        <f>M880+P880</f>
        <v>49490</v>
      </c>
      <c r="T880" s="13">
        <f>S880/R879%</f>
        <v>40.446554810026235</v>
      </c>
      <c r="U880" s="13">
        <f>Q880-H880</f>
        <v>4.9893724927081777</v>
      </c>
      <c r="V880" s="13">
        <f>Q880-K880</f>
        <v>20.835074342326319</v>
      </c>
      <c r="W880" s="12">
        <f>Q880-N880</f>
        <v>7.0542754508188708</v>
      </c>
    </row>
    <row r="881" spans="1:23" ht="15" x14ac:dyDescent="0.2">
      <c r="A881" s="18"/>
      <c r="B881" s="17"/>
      <c r="C881" s="16">
        <v>2016</v>
      </c>
      <c r="D881" s="13" t="s">
        <v>178</v>
      </c>
      <c r="E881" s="13" t="s">
        <v>2</v>
      </c>
      <c r="F881" s="14">
        <v>14180</v>
      </c>
      <c r="G881" s="10">
        <v>7344</v>
      </c>
      <c r="H881" s="13">
        <f>G881/F881%</f>
        <v>51.791255289139627</v>
      </c>
      <c r="I881" s="14">
        <v>5876</v>
      </c>
      <c r="J881" s="10">
        <v>2480</v>
      </c>
      <c r="K881" s="13">
        <f>J881/I881%</f>
        <v>42.205582028590882</v>
      </c>
      <c r="L881" s="14">
        <f>F881+I881</f>
        <v>20056</v>
      </c>
      <c r="M881" s="15">
        <f>G881+J881</f>
        <v>9824</v>
      </c>
      <c r="N881" s="13">
        <f>M881/L881%</f>
        <v>48.982848025528519</v>
      </c>
      <c r="O881" s="14">
        <v>76099</v>
      </c>
      <c r="P881" s="10">
        <v>44267</v>
      </c>
      <c r="Q881" s="13">
        <f>P881/O881%</f>
        <v>58.170278190252169</v>
      </c>
      <c r="R881" s="14">
        <f>L881+O881</f>
        <v>96155</v>
      </c>
      <c r="S881" s="10">
        <f>M881+P881</f>
        <v>54091</v>
      </c>
      <c r="T881" s="13">
        <f>S881/R881%</f>
        <v>56.253964952420574</v>
      </c>
      <c r="U881" s="13">
        <f>Q881-H881</f>
        <v>6.3790229011125419</v>
      </c>
      <c r="V881" s="13">
        <f>Q881-K881</f>
        <v>15.964696161661287</v>
      </c>
      <c r="W881" s="12">
        <f>Q881-N881</f>
        <v>9.1874301647236507</v>
      </c>
    </row>
    <row r="882" spans="1:23" thickBot="1" x14ac:dyDescent="0.25">
      <c r="A882" s="11"/>
      <c r="B882" s="9"/>
      <c r="C882" s="9"/>
      <c r="D882" s="7" t="s">
        <v>177</v>
      </c>
      <c r="E882" s="7" t="s">
        <v>0</v>
      </c>
      <c r="F882" s="9"/>
      <c r="G882" s="8">
        <v>5784</v>
      </c>
      <c r="H882" s="7">
        <f>G882/F881%</f>
        <v>40.789844851904085</v>
      </c>
      <c r="I882" s="9"/>
      <c r="J882" s="8">
        <v>2942</v>
      </c>
      <c r="K882" s="7">
        <f>J882/I881%</f>
        <v>50.068073519400954</v>
      </c>
      <c r="L882" s="9"/>
      <c r="M882" s="10">
        <f>G882+J882</f>
        <v>8726</v>
      </c>
      <c r="N882" s="7">
        <f>M882/L881%</f>
        <v>43.508177104108498</v>
      </c>
      <c r="O882" s="9"/>
      <c r="P882" s="8">
        <v>26436</v>
      </c>
      <c r="Q882" s="7">
        <f>P882/O881%</f>
        <v>34.738958462003446</v>
      </c>
      <c r="R882" s="9"/>
      <c r="S882" s="8">
        <f>M882+P882</f>
        <v>35162</v>
      </c>
      <c r="T882" s="7">
        <f>S882/R881%</f>
        <v>36.568041183505798</v>
      </c>
      <c r="U882" s="7">
        <f>Q882-H882</f>
        <v>-6.05088638990064</v>
      </c>
      <c r="V882" s="7">
        <f>Q882-K882</f>
        <v>-15.329115057397509</v>
      </c>
      <c r="W882" s="6">
        <f>Q882-N882</f>
        <v>-8.7692186421050522</v>
      </c>
    </row>
    <row r="883" spans="1:23" ht="15" x14ac:dyDescent="0.2">
      <c r="A883" s="25" t="s">
        <v>176</v>
      </c>
      <c r="B883" s="24" t="s">
        <v>175</v>
      </c>
      <c r="C883" s="23">
        <v>2020</v>
      </c>
      <c r="D883" s="21" t="s">
        <v>174</v>
      </c>
      <c r="E883" s="21" t="s">
        <v>0</v>
      </c>
      <c r="F883" s="22">
        <v>50460</v>
      </c>
      <c r="G883" s="15">
        <v>24430</v>
      </c>
      <c r="H883" s="21">
        <f>G883/F883%</f>
        <v>48.414585810543002</v>
      </c>
      <c r="I883" s="22">
        <v>10024</v>
      </c>
      <c r="J883" s="15">
        <v>5331</v>
      </c>
      <c r="K883" s="21">
        <f>J883/I883%</f>
        <v>53.182362330407024</v>
      </c>
      <c r="L883" s="22">
        <f>F883+I883</f>
        <v>60484</v>
      </c>
      <c r="M883" s="15">
        <f>G883+J883</f>
        <v>29761</v>
      </c>
      <c r="N883" s="21">
        <f>M883/L883%</f>
        <v>49.204748363203493</v>
      </c>
      <c r="O883" s="22">
        <v>73373</v>
      </c>
      <c r="P883" s="15">
        <v>27766</v>
      </c>
      <c r="Q883" s="21">
        <f>P883/O883%</f>
        <v>37.84225805132678</v>
      </c>
      <c r="R883" s="22">
        <f>L883+O883</f>
        <v>133857</v>
      </c>
      <c r="S883" s="15">
        <f>M883+P883</f>
        <v>57527</v>
      </c>
      <c r="T883" s="21">
        <f>S883/R883%</f>
        <v>42.976459953532505</v>
      </c>
      <c r="U883" s="21">
        <f>Q883-H883</f>
        <v>-10.572327759216222</v>
      </c>
      <c r="V883" s="21">
        <f>Q883-K883</f>
        <v>-15.340104279080244</v>
      </c>
      <c r="W883" s="20">
        <f>Q883-N883</f>
        <v>-11.362490311876712</v>
      </c>
    </row>
    <row r="884" spans="1:23" thickBot="1" x14ac:dyDescent="0.25">
      <c r="A884" s="18"/>
      <c r="B884" s="17"/>
      <c r="C884" s="19"/>
      <c r="D884" s="13" t="s">
        <v>171</v>
      </c>
      <c r="E884" s="13" t="s">
        <v>4</v>
      </c>
      <c r="F884" s="19"/>
      <c r="G884" s="10">
        <v>24290</v>
      </c>
      <c r="H884" s="13">
        <f>G884/F883%</f>
        <v>48.13713832738803</v>
      </c>
      <c r="I884" s="19"/>
      <c r="J884" s="10">
        <v>3958</v>
      </c>
      <c r="K884" s="13">
        <f>J884/I883%</f>
        <v>39.48523543495611</v>
      </c>
      <c r="L884" s="19"/>
      <c r="M884" s="10">
        <f>G884+J884</f>
        <v>28248</v>
      </c>
      <c r="N884" s="13">
        <f>M884/L883%</f>
        <v>46.703260366377883</v>
      </c>
      <c r="O884" s="19"/>
      <c r="P884" s="10">
        <v>43356</v>
      </c>
      <c r="Q884" s="13">
        <f>P884/O883%</f>
        <v>59.089855941558881</v>
      </c>
      <c r="R884" s="19"/>
      <c r="S884" s="10">
        <f>M884+P884</f>
        <v>71604</v>
      </c>
      <c r="T884" s="13">
        <f>S884/R883%</f>
        <v>53.492906609292007</v>
      </c>
      <c r="U884" s="13">
        <f>Q884-H884</f>
        <v>10.952717614170851</v>
      </c>
      <c r="V884" s="13">
        <f>Q884-K884</f>
        <v>19.604620506602771</v>
      </c>
      <c r="W884" s="12">
        <f>Q884-N884</f>
        <v>12.386595575180998</v>
      </c>
    </row>
    <row r="885" spans="1:23" ht="15" x14ac:dyDescent="0.2">
      <c r="A885" s="18"/>
      <c r="B885" s="26" t="s">
        <v>173</v>
      </c>
      <c r="C885" s="16">
        <v>2016</v>
      </c>
      <c r="D885" s="13" t="s">
        <v>172</v>
      </c>
      <c r="E885" s="13" t="s">
        <v>2</v>
      </c>
      <c r="F885" s="14">
        <v>22918</v>
      </c>
      <c r="G885" s="10">
        <v>8289</v>
      </c>
      <c r="H885" s="13">
        <f>G885/F885%</f>
        <v>36.168077493673096</v>
      </c>
      <c r="I885" s="14">
        <v>5405</v>
      </c>
      <c r="J885" s="10">
        <v>1355</v>
      </c>
      <c r="K885" s="13">
        <f>J885/I885%</f>
        <v>25.069380203515266</v>
      </c>
      <c r="L885" s="14">
        <f>F885+I885</f>
        <v>28323</v>
      </c>
      <c r="M885" s="15">
        <f>G885+J885</f>
        <v>9644</v>
      </c>
      <c r="N885" s="13">
        <f>M885/L885%</f>
        <v>34.050065317939485</v>
      </c>
      <c r="O885" s="14">
        <v>50476</v>
      </c>
      <c r="P885" s="10">
        <v>16152</v>
      </c>
      <c r="Q885" s="13">
        <f>P885/O885%</f>
        <v>31.999366035343531</v>
      </c>
      <c r="R885" s="14">
        <f>L885+O885</f>
        <v>78799</v>
      </c>
      <c r="S885" s="10">
        <f>M885+P885</f>
        <v>25796</v>
      </c>
      <c r="T885" s="13">
        <f>S885/R885%</f>
        <v>32.736456046396526</v>
      </c>
      <c r="U885" s="13">
        <f>Q885-H885</f>
        <v>-4.1687114583295646</v>
      </c>
      <c r="V885" s="13">
        <f>Q885-K885</f>
        <v>6.9299858318282652</v>
      </c>
      <c r="W885" s="12">
        <f>Q885-N885</f>
        <v>-2.0506992825959536</v>
      </c>
    </row>
    <row r="886" spans="1:23" thickBot="1" x14ac:dyDescent="0.25">
      <c r="A886" s="11"/>
      <c r="B886" s="9"/>
      <c r="C886" s="9"/>
      <c r="D886" s="7" t="s">
        <v>171</v>
      </c>
      <c r="E886" s="7" t="s">
        <v>37</v>
      </c>
      <c r="F886" s="9"/>
      <c r="G886" s="8">
        <v>7360</v>
      </c>
      <c r="H886" s="7">
        <f>G886/F885%</f>
        <v>32.114495156645432</v>
      </c>
      <c r="I886" s="9"/>
      <c r="J886" s="8">
        <v>2100</v>
      </c>
      <c r="K886" s="7">
        <f>J886/I885%</f>
        <v>38.852913968547647</v>
      </c>
      <c r="L886" s="9"/>
      <c r="M886" s="10">
        <f>G886+J886</f>
        <v>9460</v>
      </c>
      <c r="N886" s="7">
        <f>M886/L885%</f>
        <v>33.400416622532923</v>
      </c>
      <c r="O886" s="9"/>
      <c r="P886" s="8">
        <v>28286</v>
      </c>
      <c r="Q886" s="7">
        <f>P886/O885%</f>
        <v>56.038513352880578</v>
      </c>
      <c r="R886" s="9"/>
      <c r="S886" s="8">
        <f>M886+P886</f>
        <v>37746</v>
      </c>
      <c r="T886" s="7">
        <f>S886/R885%</f>
        <v>47.901623117044629</v>
      </c>
      <c r="U886" s="7">
        <f>Q886-H886</f>
        <v>23.924018196235146</v>
      </c>
      <c r="V886" s="7">
        <f>Q886-K886</f>
        <v>17.185599384332932</v>
      </c>
      <c r="W886" s="6">
        <f>Q886-N886</f>
        <v>22.638096730347655</v>
      </c>
    </row>
    <row r="887" spans="1:23" ht="15" x14ac:dyDescent="0.2">
      <c r="A887" s="25" t="s">
        <v>170</v>
      </c>
      <c r="B887" s="24" t="s">
        <v>169</v>
      </c>
      <c r="C887" s="23">
        <v>2020</v>
      </c>
      <c r="D887" s="21" t="s">
        <v>168</v>
      </c>
      <c r="E887" s="21" t="s">
        <v>0</v>
      </c>
      <c r="F887" s="22">
        <v>32838</v>
      </c>
      <c r="G887" s="15">
        <v>16303</v>
      </c>
      <c r="H887" s="21">
        <f>G887/F887%</f>
        <v>49.646750715634326</v>
      </c>
      <c r="I887" s="22">
        <v>7760</v>
      </c>
      <c r="J887" s="15">
        <v>4101</v>
      </c>
      <c r="K887" s="21">
        <f>J887/I887%</f>
        <v>52.847938144329902</v>
      </c>
      <c r="L887" s="22">
        <f>F887+I887</f>
        <v>40598</v>
      </c>
      <c r="M887" s="15">
        <f>G887+J887</f>
        <v>20404</v>
      </c>
      <c r="N887" s="21">
        <f>M887/L887%</f>
        <v>50.258633430218232</v>
      </c>
      <c r="O887" s="22">
        <v>55466</v>
      </c>
      <c r="P887" s="15">
        <v>21799</v>
      </c>
      <c r="Q887" s="21">
        <f>P887/O887%</f>
        <v>39.301554105217612</v>
      </c>
      <c r="R887" s="22">
        <f>L887+O887</f>
        <v>96064</v>
      </c>
      <c r="S887" s="15">
        <f>M887+P887</f>
        <v>42203</v>
      </c>
      <c r="T887" s="21">
        <f>S887/R887%</f>
        <v>43.932170219853433</v>
      </c>
      <c r="U887" s="21">
        <f>Q887-H887</f>
        <v>-10.345196610416714</v>
      </c>
      <c r="V887" s="21">
        <f>Q887-K887</f>
        <v>-13.54638403911229</v>
      </c>
      <c r="W887" s="20">
        <f>Q887-N887</f>
        <v>-10.95707932500062</v>
      </c>
    </row>
    <row r="888" spans="1:23" thickBot="1" x14ac:dyDescent="0.25">
      <c r="A888" s="18"/>
      <c r="B888" s="17"/>
      <c r="C888" s="19"/>
      <c r="D888" s="13" t="s">
        <v>159</v>
      </c>
      <c r="E888" s="13" t="s">
        <v>4</v>
      </c>
      <c r="F888" s="19"/>
      <c r="G888" s="10">
        <v>15108</v>
      </c>
      <c r="H888" s="13">
        <f>G888/F887%</f>
        <v>46.007674036177598</v>
      </c>
      <c r="I888" s="19"/>
      <c r="J888" s="10">
        <v>3092</v>
      </c>
      <c r="K888" s="13">
        <f>J888/I887%</f>
        <v>39.845360824742272</v>
      </c>
      <c r="L888" s="19"/>
      <c r="M888" s="10">
        <f>G888+J888</f>
        <v>18200</v>
      </c>
      <c r="N888" s="13">
        <f>M888/L887%</f>
        <v>44.829794571161138</v>
      </c>
      <c r="O888" s="19"/>
      <c r="P888" s="10">
        <v>31988</v>
      </c>
      <c r="Q888" s="13">
        <f>P888/O887%</f>
        <v>57.671366242382724</v>
      </c>
      <c r="R888" s="19"/>
      <c r="S888" s="10">
        <f>M888+P888</f>
        <v>50188</v>
      </c>
      <c r="T888" s="13">
        <f>S888/R887%</f>
        <v>52.244337108594273</v>
      </c>
      <c r="U888" s="13">
        <f>Q888-H888</f>
        <v>11.663692206205127</v>
      </c>
      <c r="V888" s="13">
        <f>Q888-K888</f>
        <v>17.826005417640452</v>
      </c>
      <c r="W888" s="12">
        <f>Q888-N888</f>
        <v>12.841571671221587</v>
      </c>
    </row>
    <row r="889" spans="1:23" ht="15" x14ac:dyDescent="0.2">
      <c r="A889" s="18"/>
      <c r="B889" s="26" t="s">
        <v>167</v>
      </c>
      <c r="C889" s="16">
        <v>2016</v>
      </c>
      <c r="D889" s="13" t="s">
        <v>166</v>
      </c>
      <c r="E889" s="13" t="s">
        <v>2</v>
      </c>
      <c r="F889" s="14">
        <v>18430</v>
      </c>
      <c r="G889" s="10">
        <v>6833</v>
      </c>
      <c r="H889" s="13">
        <f>G889/F889%</f>
        <v>37.075420510037979</v>
      </c>
      <c r="I889" s="14">
        <v>8244</v>
      </c>
      <c r="J889" s="10">
        <v>2566</v>
      </c>
      <c r="K889" s="13">
        <f>J889/I889%</f>
        <v>31.125667151868026</v>
      </c>
      <c r="L889" s="14">
        <f>F889+I889</f>
        <v>26674</v>
      </c>
      <c r="M889" s="15">
        <f>G889+J889</f>
        <v>9399</v>
      </c>
      <c r="N889" s="13">
        <f>M889/L889%</f>
        <v>35.236559946014843</v>
      </c>
      <c r="O889" s="14">
        <v>82948</v>
      </c>
      <c r="P889" s="10">
        <v>34563</v>
      </c>
      <c r="Q889" s="13">
        <f>P889/O889%</f>
        <v>41.668274099435791</v>
      </c>
      <c r="R889" s="14">
        <f>L889+O889</f>
        <v>109622</v>
      </c>
      <c r="S889" s="10">
        <f>M889+P889</f>
        <v>43962</v>
      </c>
      <c r="T889" s="13">
        <f>S889/R889%</f>
        <v>40.103263943369029</v>
      </c>
      <c r="U889" s="13">
        <f>Q889-H889</f>
        <v>4.5928535893978122</v>
      </c>
      <c r="V889" s="13">
        <f>Q889-K889</f>
        <v>10.542606947567766</v>
      </c>
      <c r="W889" s="12">
        <f>Q889-N889</f>
        <v>6.4317141534209483</v>
      </c>
    </row>
    <row r="890" spans="1:23" thickBot="1" x14ac:dyDescent="0.25">
      <c r="A890" s="11"/>
      <c r="B890" s="9"/>
      <c r="C890" s="9"/>
      <c r="D890" s="7" t="s">
        <v>165</v>
      </c>
      <c r="E890" s="7" t="s">
        <v>37</v>
      </c>
      <c r="F890" s="9"/>
      <c r="G890" s="8">
        <v>7357</v>
      </c>
      <c r="H890" s="7">
        <f>G890/F889%</f>
        <v>39.918610960390666</v>
      </c>
      <c r="I890" s="9"/>
      <c r="J890" s="8">
        <v>2560</v>
      </c>
      <c r="K890" s="7">
        <f>J890/I889%</f>
        <v>31.052886948083454</v>
      </c>
      <c r="L890" s="9"/>
      <c r="M890" s="10">
        <f>G890+J890</f>
        <v>9917</v>
      </c>
      <c r="N890" s="7">
        <f>M890/L889%</f>
        <v>37.17852590537602</v>
      </c>
      <c r="O890" s="9"/>
      <c r="P890" s="8">
        <v>32731</v>
      </c>
      <c r="Q890" s="7">
        <f>P890/O889%</f>
        <v>39.459661474658823</v>
      </c>
      <c r="R890" s="9"/>
      <c r="S890" s="8">
        <f>M890+P890</f>
        <v>42648</v>
      </c>
      <c r="T890" s="7">
        <f>S890/R889%</f>
        <v>38.904599441717899</v>
      </c>
      <c r="U890" s="7">
        <f>Q890-H890</f>
        <v>-0.4589494857318428</v>
      </c>
      <c r="V890" s="7">
        <f>Q890-K890</f>
        <v>8.4067745265753686</v>
      </c>
      <c r="W890" s="6">
        <f>Q890-N890</f>
        <v>2.281135569282803</v>
      </c>
    </row>
    <row r="891" spans="1:23" ht="15" x14ac:dyDescent="0.2">
      <c r="A891" s="25" t="s">
        <v>164</v>
      </c>
      <c r="B891" s="24" t="s">
        <v>163</v>
      </c>
      <c r="C891" s="23">
        <v>2020</v>
      </c>
      <c r="D891" s="21" t="s">
        <v>162</v>
      </c>
      <c r="E891" s="21" t="s">
        <v>0</v>
      </c>
      <c r="F891" s="22">
        <v>41772</v>
      </c>
      <c r="G891" s="15">
        <v>18299</v>
      </c>
      <c r="H891" s="21">
        <f>G891/F891%</f>
        <v>43.806856267356117</v>
      </c>
      <c r="I891" s="22">
        <v>10633</v>
      </c>
      <c r="J891" s="15">
        <v>5230</v>
      </c>
      <c r="K891" s="21">
        <f>J891/I891%</f>
        <v>49.186494874447476</v>
      </c>
      <c r="L891" s="22">
        <f>F891+I891</f>
        <v>52405</v>
      </c>
      <c r="M891" s="15">
        <f>G891+J891</f>
        <v>23529</v>
      </c>
      <c r="N891" s="21">
        <f>M891/L891%</f>
        <v>44.898387558439083</v>
      </c>
      <c r="O891" s="22">
        <v>64301</v>
      </c>
      <c r="P891" s="15">
        <v>20705</v>
      </c>
      <c r="Q891" s="21">
        <f>P891/O891%</f>
        <v>32.200121304489819</v>
      </c>
      <c r="R891" s="22">
        <f>L891+O891</f>
        <v>116706</v>
      </c>
      <c r="S891" s="15">
        <f>M891+P891</f>
        <v>44234</v>
      </c>
      <c r="T891" s="21">
        <f>S891/R891%</f>
        <v>37.902078727743216</v>
      </c>
      <c r="U891" s="21">
        <f>Q891-H891</f>
        <v>-11.606734962866298</v>
      </c>
      <c r="V891" s="21">
        <f>Q891-K891</f>
        <v>-16.986373569957657</v>
      </c>
      <c r="W891" s="20">
        <f>Q891-N891</f>
        <v>-12.698266253949264</v>
      </c>
    </row>
    <row r="892" spans="1:23" thickBot="1" x14ac:dyDescent="0.25">
      <c r="A892" s="18"/>
      <c r="B892" s="17"/>
      <c r="C892" s="19"/>
      <c r="D892" s="13" t="s">
        <v>161</v>
      </c>
      <c r="E892" s="13" t="s">
        <v>4</v>
      </c>
      <c r="F892" s="19"/>
      <c r="G892" s="10">
        <v>17933</v>
      </c>
      <c r="H892" s="13">
        <f>G892/F891%</f>
        <v>42.930671263047017</v>
      </c>
      <c r="I892" s="19"/>
      <c r="J892" s="10">
        <v>4299</v>
      </c>
      <c r="K892" s="13">
        <f>J892/I891%</f>
        <v>40.430734505783882</v>
      </c>
      <c r="L892" s="19"/>
      <c r="M892" s="10">
        <f>G892+J892</f>
        <v>22232</v>
      </c>
      <c r="N892" s="13">
        <f>M892/L891%</f>
        <v>42.42343287854213</v>
      </c>
      <c r="O892" s="19"/>
      <c r="P892" s="10">
        <v>33743</v>
      </c>
      <c r="Q892" s="13">
        <f>P892/O891%</f>
        <v>52.47663333385173</v>
      </c>
      <c r="R892" s="19"/>
      <c r="S892" s="10">
        <f>M892+P892</f>
        <v>55975</v>
      </c>
      <c r="T892" s="13">
        <f>S892/R891%</f>
        <v>47.962401247579393</v>
      </c>
      <c r="U892" s="13">
        <f>Q892-H892</f>
        <v>9.5459620708047126</v>
      </c>
      <c r="V892" s="13">
        <f>Q892-K892</f>
        <v>12.045898828067848</v>
      </c>
      <c r="W892" s="12">
        <f>Q892-N892</f>
        <v>10.0532004553096</v>
      </c>
    </row>
    <row r="893" spans="1:23" ht="15" x14ac:dyDescent="0.2">
      <c r="A893" s="18"/>
      <c r="B893" s="26" t="s">
        <v>160</v>
      </c>
      <c r="C893" s="16">
        <v>2016</v>
      </c>
      <c r="D893" s="13" t="s">
        <v>159</v>
      </c>
      <c r="E893" s="13" t="s">
        <v>2</v>
      </c>
      <c r="F893" s="14">
        <v>9504</v>
      </c>
      <c r="G893" s="10">
        <v>5561</v>
      </c>
      <c r="H893" s="13">
        <f>G893/F893%</f>
        <v>58.512205387205384</v>
      </c>
      <c r="I893" s="14">
        <v>4955</v>
      </c>
      <c r="J893" s="10">
        <v>2085</v>
      </c>
      <c r="K893" s="13">
        <f>J893/I893%</f>
        <v>42.078708375378405</v>
      </c>
      <c r="L893" s="14">
        <f>F893+I893</f>
        <v>14459</v>
      </c>
      <c r="M893" s="15">
        <f>G893+J893</f>
        <v>7646</v>
      </c>
      <c r="N893" s="13">
        <f>M893/L893%</f>
        <v>52.880558821495264</v>
      </c>
      <c r="O893" s="14">
        <v>47178</v>
      </c>
      <c r="P893" s="10">
        <v>29600</v>
      </c>
      <c r="Q893" s="13">
        <f>P893/O893%</f>
        <v>62.741108143626271</v>
      </c>
      <c r="R893" s="14">
        <f>L893+O893</f>
        <v>61637</v>
      </c>
      <c r="S893" s="10">
        <f>M893+P893</f>
        <v>37246</v>
      </c>
      <c r="T893" s="13">
        <f>S893/R893%</f>
        <v>60.427989681522462</v>
      </c>
      <c r="U893" s="13">
        <f>Q893-H893</f>
        <v>4.2289027564208865</v>
      </c>
      <c r="V893" s="13">
        <f>Q893-K893</f>
        <v>20.662399768247866</v>
      </c>
      <c r="W893" s="12">
        <f>Q893-N893</f>
        <v>9.860549322131007</v>
      </c>
    </row>
    <row r="894" spans="1:23" thickBot="1" x14ac:dyDescent="0.25">
      <c r="A894" s="11"/>
      <c r="B894" s="9"/>
      <c r="C894" s="9"/>
      <c r="D894" s="7" t="s">
        <v>158</v>
      </c>
      <c r="E894" s="7" t="s">
        <v>0</v>
      </c>
      <c r="F894" s="9"/>
      <c r="G894" s="8">
        <v>3753</v>
      </c>
      <c r="H894" s="7">
        <f>G894/F893%</f>
        <v>39.48863636363636</v>
      </c>
      <c r="I894" s="9"/>
      <c r="J894" s="8">
        <v>2707</v>
      </c>
      <c r="K894" s="7">
        <f>J894/I893%</f>
        <v>54.631685166498492</v>
      </c>
      <c r="L894" s="9"/>
      <c r="M894" s="10">
        <f>G894+J894</f>
        <v>6460</v>
      </c>
      <c r="N894" s="7">
        <f>M894/L893%</f>
        <v>44.678055190538764</v>
      </c>
      <c r="O894" s="9"/>
      <c r="P894" s="8">
        <v>16285</v>
      </c>
      <c r="Q894" s="7">
        <f>P894/O893%</f>
        <v>34.518207639153843</v>
      </c>
      <c r="R894" s="9"/>
      <c r="S894" s="8">
        <f>M894+P894</f>
        <v>22745</v>
      </c>
      <c r="T894" s="7">
        <f>S894/R893%</f>
        <v>36.901536414815773</v>
      </c>
      <c r="U894" s="7">
        <f>Q894-H894</f>
        <v>-4.9704287244825167</v>
      </c>
      <c r="V894" s="7">
        <f>Q894-K894</f>
        <v>-20.113477527344649</v>
      </c>
      <c r="W894" s="6">
        <f>Q894-N894</f>
        <v>-10.159847551384921</v>
      </c>
    </row>
    <row r="895" spans="1:23" ht="15" x14ac:dyDescent="0.2">
      <c r="A895" s="25" t="s">
        <v>157</v>
      </c>
      <c r="B895" s="24" t="s">
        <v>156</v>
      </c>
      <c r="C895" s="23">
        <v>2020</v>
      </c>
      <c r="D895" s="21" t="s">
        <v>155</v>
      </c>
      <c r="E895" s="21" t="s">
        <v>0</v>
      </c>
      <c r="F895" s="22">
        <v>31346</v>
      </c>
      <c r="G895" s="15">
        <v>24501</v>
      </c>
      <c r="H895" s="21">
        <f>G895/F895%</f>
        <v>78.163083008996367</v>
      </c>
      <c r="I895" s="22">
        <v>13169</v>
      </c>
      <c r="J895" s="15">
        <v>10369</v>
      </c>
      <c r="K895" s="21">
        <f>J895/I895%</f>
        <v>78.737945174272909</v>
      </c>
      <c r="L895" s="22">
        <f>F895+I895</f>
        <v>44515</v>
      </c>
      <c r="M895" s="15">
        <f>G895+J895</f>
        <v>34870</v>
      </c>
      <c r="N895" s="21">
        <f>M895/L895%</f>
        <v>78.333146130517804</v>
      </c>
      <c r="O895" s="22">
        <v>49595</v>
      </c>
      <c r="P895" s="15">
        <v>36756</v>
      </c>
      <c r="Q895" s="21">
        <f>P895/O895%</f>
        <v>74.112309708639984</v>
      </c>
      <c r="R895" s="22">
        <f>L895+O895</f>
        <v>94110</v>
      </c>
      <c r="S895" s="15">
        <f>M895+P895</f>
        <v>71626</v>
      </c>
      <c r="T895" s="21">
        <f>S895/R895%</f>
        <v>76.108808840718311</v>
      </c>
      <c r="U895" s="21">
        <f>Q895-H895</f>
        <v>-4.0507733003563828</v>
      </c>
      <c r="V895" s="21">
        <f>Q895-K895</f>
        <v>-4.625635465632925</v>
      </c>
      <c r="W895" s="20">
        <f>Q895-N895</f>
        <v>-4.22083642187782</v>
      </c>
    </row>
    <row r="896" spans="1:23" thickBot="1" x14ac:dyDescent="0.25">
      <c r="A896" s="18"/>
      <c r="B896" s="17"/>
      <c r="C896" s="19"/>
      <c r="D896" s="13" t="s">
        <v>153</v>
      </c>
      <c r="E896" s="13" t="s">
        <v>21</v>
      </c>
      <c r="F896" s="19"/>
      <c r="G896" s="10">
        <v>6052</v>
      </c>
      <c r="H896" s="13">
        <f>G896/F895%</f>
        <v>19.307088623747848</v>
      </c>
      <c r="I896" s="19"/>
      <c r="J896" s="10">
        <v>2334</v>
      </c>
      <c r="K896" s="13">
        <f>J896/I895%</f>
        <v>17.723441415445365</v>
      </c>
      <c r="L896" s="19"/>
      <c r="M896" s="10">
        <f>G896+J896</f>
        <v>8386</v>
      </c>
      <c r="N896" s="13">
        <f>M896/L895%</f>
        <v>18.838593732449738</v>
      </c>
      <c r="O896" s="19"/>
      <c r="P896" s="10">
        <v>10726</v>
      </c>
      <c r="Q896" s="13">
        <f>P896/O895%</f>
        <v>21.627180159290251</v>
      </c>
      <c r="R896" s="19"/>
      <c r="S896" s="10">
        <f>M896+P896</f>
        <v>19112</v>
      </c>
      <c r="T896" s="13">
        <f>S896/R895%</f>
        <v>20.308150037190522</v>
      </c>
      <c r="U896" s="13">
        <f>Q896-H896</f>
        <v>2.320091535542403</v>
      </c>
      <c r="V896" s="13">
        <f>Q896-K896</f>
        <v>3.9037387438448867</v>
      </c>
      <c r="W896" s="12">
        <f>Q896-N896</f>
        <v>2.7885864268405136</v>
      </c>
    </row>
    <row r="897" spans="1:23" thickBot="1" x14ac:dyDescent="0.25">
      <c r="A897" s="18"/>
      <c r="B897" s="17"/>
      <c r="C897" s="16">
        <v>2016</v>
      </c>
      <c r="D897" s="13" t="s">
        <v>154</v>
      </c>
      <c r="E897" s="7" t="s">
        <v>0</v>
      </c>
      <c r="F897" s="14">
        <v>13345</v>
      </c>
      <c r="G897" s="10">
        <v>3343</v>
      </c>
      <c r="H897" s="13">
        <f>G897/F897%</f>
        <v>25.050580741850883</v>
      </c>
      <c r="I897" s="14">
        <v>8626</v>
      </c>
      <c r="J897" s="10">
        <v>3005</v>
      </c>
      <c r="K897" s="13">
        <f>J897/I897%</f>
        <v>34.836540690934385</v>
      </c>
      <c r="L897" s="14">
        <f>F897+I897</f>
        <v>21971</v>
      </c>
      <c r="M897" s="15">
        <f>G897+J897</f>
        <v>6348</v>
      </c>
      <c r="N897" s="13">
        <f>M897/L897%</f>
        <v>28.892631195667015</v>
      </c>
      <c r="O897" s="14">
        <v>61614</v>
      </c>
      <c r="P897" s="10">
        <v>17638</v>
      </c>
      <c r="Q897" s="13">
        <f>P897/O897%</f>
        <v>28.626610835199791</v>
      </c>
      <c r="R897" s="14">
        <f>L897+O897</f>
        <v>83585</v>
      </c>
      <c r="S897" s="10">
        <f>M897+P897</f>
        <v>23986</v>
      </c>
      <c r="T897" s="13">
        <f>S897/R897%</f>
        <v>28.696536459891128</v>
      </c>
      <c r="U897" s="13">
        <f>Q897-H897</f>
        <v>3.5760300933489084</v>
      </c>
      <c r="V897" s="13">
        <f>Q897-K897</f>
        <v>-6.2099298557345932</v>
      </c>
      <c r="W897" s="12">
        <f>Q897-N897</f>
        <v>-0.26602036046722333</v>
      </c>
    </row>
    <row r="898" spans="1:23" thickBot="1" x14ac:dyDescent="0.25">
      <c r="A898" s="11"/>
      <c r="B898" s="9"/>
      <c r="C898" s="9"/>
      <c r="D898" s="7" t="s">
        <v>153</v>
      </c>
      <c r="E898" s="7" t="s">
        <v>18</v>
      </c>
      <c r="F898" s="9"/>
      <c r="G898" s="8">
        <v>7675</v>
      </c>
      <c r="H898" s="7">
        <f>G898/F897%</f>
        <v>57.512176845260399</v>
      </c>
      <c r="I898" s="9"/>
      <c r="J898" s="8">
        <v>3979</v>
      </c>
      <c r="K898" s="7">
        <f>J898/I897%</f>
        <v>46.127985161140735</v>
      </c>
      <c r="L898" s="9"/>
      <c r="M898" s="10">
        <f>G898+J898</f>
        <v>11654</v>
      </c>
      <c r="N898" s="7">
        <f>M898/L897%</f>
        <v>53.04264712575668</v>
      </c>
      <c r="O898" s="9"/>
      <c r="P898" s="8">
        <v>34521</v>
      </c>
      <c r="Q898" s="7">
        <f>P898/O897%</f>
        <v>56.027850813126889</v>
      </c>
      <c r="R898" s="9"/>
      <c r="S898" s="8">
        <f>M898+P898</f>
        <v>46175</v>
      </c>
      <c r="T898" s="7">
        <f>S898/R897%</f>
        <v>55.243165639767902</v>
      </c>
      <c r="U898" s="7">
        <f>Q898-H898</f>
        <v>-1.4843260321335094</v>
      </c>
      <c r="V898" s="7">
        <f>Q898-K898</f>
        <v>9.8998656519861541</v>
      </c>
      <c r="W898" s="6">
        <f>Q898-N898</f>
        <v>2.985203687370209</v>
      </c>
    </row>
    <row r="899" spans="1:23" ht="15" x14ac:dyDescent="0.2">
      <c r="A899" s="25" t="s">
        <v>152</v>
      </c>
      <c r="B899" s="24" t="s">
        <v>151</v>
      </c>
      <c r="C899" s="23">
        <v>2020</v>
      </c>
      <c r="D899" s="21" t="s">
        <v>149</v>
      </c>
      <c r="E899" s="21" t="s">
        <v>0</v>
      </c>
      <c r="F899" s="22">
        <v>35789</v>
      </c>
      <c r="G899" s="15">
        <v>25818</v>
      </c>
      <c r="H899" s="21">
        <f>G899/F899%</f>
        <v>72.139484199055573</v>
      </c>
      <c r="I899" s="22">
        <v>10839</v>
      </c>
      <c r="J899" s="15">
        <v>8235</v>
      </c>
      <c r="K899" s="21">
        <f>J899/I899%</f>
        <v>75.975643509548846</v>
      </c>
      <c r="L899" s="22">
        <f>F899+I899</f>
        <v>46628</v>
      </c>
      <c r="M899" s="15">
        <f>G899+J899</f>
        <v>34053</v>
      </c>
      <c r="N899" s="21">
        <f>M899/L899%</f>
        <v>73.031225872866088</v>
      </c>
      <c r="O899" s="22">
        <v>39949</v>
      </c>
      <c r="P899" s="15">
        <v>27534</v>
      </c>
      <c r="Q899" s="21">
        <f>P899/O899%</f>
        <v>68.922876667751382</v>
      </c>
      <c r="R899" s="22">
        <f>L899+O899</f>
        <v>86577</v>
      </c>
      <c r="S899" s="15">
        <f>M899+P899</f>
        <v>61587</v>
      </c>
      <c r="T899" s="21">
        <f>S899/R899%</f>
        <v>71.135520981322983</v>
      </c>
      <c r="U899" s="21">
        <f>Q899-H899</f>
        <v>-3.2166075313041915</v>
      </c>
      <c r="V899" s="21">
        <f>Q899-K899</f>
        <v>-7.0527668417974638</v>
      </c>
      <c r="W899" s="20">
        <f>Q899-N899</f>
        <v>-4.1083492051147061</v>
      </c>
    </row>
    <row r="900" spans="1:23" thickBot="1" x14ac:dyDescent="0.25">
      <c r="A900" s="18"/>
      <c r="B900" s="17"/>
      <c r="C900" s="19"/>
      <c r="D900" s="13" t="s">
        <v>150</v>
      </c>
      <c r="E900" s="13" t="s">
        <v>37</v>
      </c>
      <c r="F900" s="19"/>
      <c r="G900" s="10">
        <v>5534</v>
      </c>
      <c r="H900" s="13">
        <f>G900/F899%</f>
        <v>15.462851714213866</v>
      </c>
      <c r="I900" s="19"/>
      <c r="J900" s="10">
        <v>1086</v>
      </c>
      <c r="K900" s="13">
        <f>J900/I899%</f>
        <v>10.019374481040686</v>
      </c>
      <c r="L900" s="19"/>
      <c r="M900" s="10">
        <f>G900+J900</f>
        <v>6620</v>
      </c>
      <c r="N900" s="13">
        <f>M900/L899%</f>
        <v>14.197477910268509</v>
      </c>
      <c r="O900" s="19"/>
      <c r="P900" s="10">
        <v>6184</v>
      </c>
      <c r="Q900" s="13">
        <f>P900/O899%</f>
        <v>15.479736664246914</v>
      </c>
      <c r="R900" s="19"/>
      <c r="S900" s="10">
        <f>M900+P900</f>
        <v>12804</v>
      </c>
      <c r="T900" s="13">
        <f>S900/R899%</f>
        <v>14.789147233098861</v>
      </c>
      <c r="U900" s="13">
        <f>Q900-H900</f>
        <v>1.6884950033048796E-2</v>
      </c>
      <c r="V900" s="13">
        <f>Q900-K900</f>
        <v>5.4603621832062288</v>
      </c>
      <c r="W900" s="12">
        <f>Q900-N900</f>
        <v>1.2822587539784056</v>
      </c>
    </row>
    <row r="901" spans="1:23" thickBot="1" x14ac:dyDescent="0.25">
      <c r="A901" s="18"/>
      <c r="B901" s="17"/>
      <c r="C901" s="16">
        <v>2016</v>
      </c>
      <c r="D901" s="13" t="s">
        <v>149</v>
      </c>
      <c r="E901" s="7" t="s">
        <v>0</v>
      </c>
      <c r="F901" s="14">
        <v>14794</v>
      </c>
      <c r="G901" s="10">
        <v>5472</v>
      </c>
      <c r="H901" s="13">
        <f>G901/F901%</f>
        <v>36.98796809517372</v>
      </c>
      <c r="I901" s="14">
        <v>7204</v>
      </c>
      <c r="J901" s="10">
        <v>3132</v>
      </c>
      <c r="K901" s="13">
        <f>J901/I901%</f>
        <v>43.475846751804546</v>
      </c>
      <c r="L901" s="14">
        <f>F901+I901</f>
        <v>21998</v>
      </c>
      <c r="M901" s="15">
        <f>G901+J901</f>
        <v>8604</v>
      </c>
      <c r="N901" s="13">
        <f>M901/L901%</f>
        <v>39.112646604236751</v>
      </c>
      <c r="O901" s="14">
        <v>57573</v>
      </c>
      <c r="P901" s="10">
        <v>22362</v>
      </c>
      <c r="Q901" s="13">
        <f>P901/O901%</f>
        <v>38.841123443280701</v>
      </c>
      <c r="R901" s="14">
        <f>L901+O901</f>
        <v>79571</v>
      </c>
      <c r="S901" s="10">
        <f>M901+P901</f>
        <v>30966</v>
      </c>
      <c r="T901" s="13">
        <f>S901/R901%</f>
        <v>38.916188058463511</v>
      </c>
      <c r="U901" s="13">
        <f>Q901-H901</f>
        <v>1.8531553481069807</v>
      </c>
      <c r="V901" s="13">
        <f>Q901-K901</f>
        <v>-4.6347233085238457</v>
      </c>
      <c r="W901" s="12">
        <f>Q901-N901</f>
        <v>-0.27152316095605045</v>
      </c>
    </row>
    <row r="902" spans="1:23" thickBot="1" x14ac:dyDescent="0.25">
      <c r="A902" s="11"/>
      <c r="B902" s="9"/>
      <c r="C902" s="9"/>
      <c r="D902" s="7" t="s">
        <v>148</v>
      </c>
      <c r="E902" s="7" t="s">
        <v>18</v>
      </c>
      <c r="F902" s="9"/>
      <c r="G902" s="8">
        <v>8294</v>
      </c>
      <c r="H902" s="7">
        <f>G902/F901%</f>
        <v>56.063268892794376</v>
      </c>
      <c r="I902" s="9"/>
      <c r="J902" s="8">
        <v>3508</v>
      </c>
      <c r="K902" s="7">
        <f>J902/I901%</f>
        <v>48.695169350360906</v>
      </c>
      <c r="L902" s="9"/>
      <c r="M902" s="10">
        <f>G902+J902</f>
        <v>11802</v>
      </c>
      <c r="N902" s="7">
        <f>M902/L901%</f>
        <v>53.65033184834985</v>
      </c>
      <c r="O902" s="9"/>
      <c r="P902" s="8">
        <v>31242</v>
      </c>
      <c r="Q902" s="7">
        <f>P902/O901%</f>
        <v>54.265020061487157</v>
      </c>
      <c r="R902" s="9"/>
      <c r="S902" s="8">
        <f>M902+P902</f>
        <v>43044</v>
      </c>
      <c r="T902" s="7">
        <f>S902/R901%</f>
        <v>54.095084892737304</v>
      </c>
      <c r="U902" s="7">
        <f>Q902-H902</f>
        <v>-1.7982488313072196</v>
      </c>
      <c r="V902" s="7">
        <f>Q902-K902</f>
        <v>5.5698507111262501</v>
      </c>
      <c r="W902" s="6">
        <f>Q902-N902</f>
        <v>0.61468821313730615</v>
      </c>
    </row>
    <row r="903" spans="1:23" ht="15" x14ac:dyDescent="0.2">
      <c r="A903" s="25" t="s">
        <v>147</v>
      </c>
      <c r="B903" s="24" t="s">
        <v>146</v>
      </c>
      <c r="C903" s="23">
        <v>2020</v>
      </c>
      <c r="D903" s="21" t="s">
        <v>144</v>
      </c>
      <c r="E903" s="21" t="s">
        <v>0</v>
      </c>
      <c r="F903" s="22">
        <v>32191</v>
      </c>
      <c r="G903" s="15">
        <v>26841</v>
      </c>
      <c r="H903" s="21">
        <f>G903/F903%</f>
        <v>83.380447951290733</v>
      </c>
      <c r="I903" s="22">
        <v>10891</v>
      </c>
      <c r="J903" s="15">
        <v>8766</v>
      </c>
      <c r="K903" s="21">
        <f>J903/I903%</f>
        <v>80.488476723900476</v>
      </c>
      <c r="L903" s="22">
        <f>F903+I903</f>
        <v>43082</v>
      </c>
      <c r="M903" s="15">
        <f>G903+J903</f>
        <v>35607</v>
      </c>
      <c r="N903" s="21">
        <f>M903/L903%</f>
        <v>82.649366324683157</v>
      </c>
      <c r="O903" s="22">
        <v>42222</v>
      </c>
      <c r="P903" s="15">
        <v>33678</v>
      </c>
      <c r="Q903" s="21">
        <f>P903/O903%</f>
        <v>79.764104021600104</v>
      </c>
      <c r="R903" s="22">
        <f>L903+O903</f>
        <v>85304</v>
      </c>
      <c r="S903" s="15">
        <f>M903+P903</f>
        <v>69285</v>
      </c>
      <c r="T903" s="21">
        <f>S903/R903%</f>
        <v>81.221279189721471</v>
      </c>
      <c r="U903" s="21">
        <f>Q903-H903</f>
        <v>-3.616343929690629</v>
      </c>
      <c r="V903" s="21">
        <f>Q903-K903</f>
        <v>-0.72437270230037143</v>
      </c>
      <c r="W903" s="20">
        <f>Q903-N903</f>
        <v>-2.8852623030830529</v>
      </c>
    </row>
    <row r="904" spans="1:23" thickBot="1" x14ac:dyDescent="0.25">
      <c r="A904" s="18"/>
      <c r="B904" s="17"/>
      <c r="C904" s="19"/>
      <c r="D904" s="13" t="s">
        <v>145</v>
      </c>
      <c r="E904" s="13" t="s">
        <v>21</v>
      </c>
      <c r="F904" s="19"/>
      <c r="G904" s="10">
        <v>3073</v>
      </c>
      <c r="H904" s="13">
        <f>G904/F903%</f>
        <v>9.5461464384455272</v>
      </c>
      <c r="I904" s="19"/>
      <c r="J904" s="10">
        <v>954</v>
      </c>
      <c r="K904" s="13">
        <f>J904/I903%</f>
        <v>8.7595262143053905</v>
      </c>
      <c r="L904" s="19"/>
      <c r="M904" s="10">
        <f>G904+J904</f>
        <v>4027</v>
      </c>
      <c r="N904" s="13">
        <f>M904/L903%</f>
        <v>9.3472912121071445</v>
      </c>
      <c r="O904" s="19"/>
      <c r="P904" s="10">
        <v>4447</v>
      </c>
      <c r="Q904" s="13">
        <f>P904/O903%</f>
        <v>10.532423854862394</v>
      </c>
      <c r="R904" s="19"/>
      <c r="S904" s="10">
        <f>M904+P904</f>
        <v>8474</v>
      </c>
      <c r="T904" s="13">
        <f>S904/R903%</f>
        <v>9.9338835224608459</v>
      </c>
      <c r="U904" s="13">
        <f>Q904-H904</f>
        <v>0.98627741641686661</v>
      </c>
      <c r="V904" s="13">
        <f>Q904-K904</f>
        <v>1.7728976405570034</v>
      </c>
      <c r="W904" s="12">
        <f>Q904-N904</f>
        <v>1.1851326427552493</v>
      </c>
    </row>
    <row r="905" spans="1:23" thickBot="1" x14ac:dyDescent="0.25">
      <c r="A905" s="18"/>
      <c r="B905" s="17"/>
      <c r="C905" s="16">
        <v>2016</v>
      </c>
      <c r="D905" s="13" t="s">
        <v>144</v>
      </c>
      <c r="E905" s="7" t="s">
        <v>0</v>
      </c>
      <c r="F905" s="14">
        <v>11335</v>
      </c>
      <c r="G905" s="10">
        <v>3671</v>
      </c>
      <c r="H905" s="13">
        <f>G905/F905%</f>
        <v>32.386413762681961</v>
      </c>
      <c r="I905" s="14">
        <v>6988</v>
      </c>
      <c r="J905" s="10">
        <v>2751</v>
      </c>
      <c r="K905" s="13">
        <f>J905/I905%</f>
        <v>39.367487120778478</v>
      </c>
      <c r="L905" s="14">
        <f>F905+I905</f>
        <v>18323</v>
      </c>
      <c r="M905" s="15">
        <f>G905+J905</f>
        <v>6422</v>
      </c>
      <c r="N905" s="13">
        <f>M905/L905%</f>
        <v>35.048845713038261</v>
      </c>
      <c r="O905" s="14">
        <v>54022</v>
      </c>
      <c r="P905" s="10">
        <v>18939</v>
      </c>
      <c r="Q905" s="13">
        <f>P905/O905%</f>
        <v>35.057939358039313</v>
      </c>
      <c r="R905" s="14">
        <f>L905+O905</f>
        <v>72345</v>
      </c>
      <c r="S905" s="10">
        <f>M905+P905</f>
        <v>25361</v>
      </c>
      <c r="T905" s="13">
        <f>S905/R905%</f>
        <v>35.055636187711656</v>
      </c>
      <c r="U905" s="13">
        <f>Q905-H905</f>
        <v>2.6715255953573518</v>
      </c>
      <c r="V905" s="13">
        <f>Q905-K905</f>
        <v>-4.3095477627391645</v>
      </c>
      <c r="W905" s="12">
        <f>Q905-N905</f>
        <v>9.0936450010516978E-3</v>
      </c>
    </row>
    <row r="906" spans="1:23" thickBot="1" x14ac:dyDescent="0.25">
      <c r="A906" s="11"/>
      <c r="B906" s="9"/>
      <c r="C906" s="9"/>
      <c r="D906" s="7" t="s">
        <v>143</v>
      </c>
      <c r="E906" s="7" t="s">
        <v>18</v>
      </c>
      <c r="F906" s="9"/>
      <c r="G906" s="8">
        <v>6621</v>
      </c>
      <c r="H906" s="7">
        <f>G906/F905%</f>
        <v>58.411998235553597</v>
      </c>
      <c r="I906" s="9"/>
      <c r="J906" s="8">
        <v>3391</v>
      </c>
      <c r="K906" s="7">
        <f>J906/I905%</f>
        <v>48.52604464796795</v>
      </c>
      <c r="L906" s="9"/>
      <c r="M906" s="10">
        <f>G906+J906</f>
        <v>10012</v>
      </c>
      <c r="N906" s="7">
        <f>M906/L905%</f>
        <v>54.64170714402664</v>
      </c>
      <c r="O906" s="9"/>
      <c r="P906" s="8">
        <v>30408</v>
      </c>
      <c r="Q906" s="7">
        <f>P906/O905%</f>
        <v>56.288178890081817</v>
      </c>
      <c r="R906" s="9"/>
      <c r="S906" s="8">
        <f>M906+P906</f>
        <v>40420</v>
      </c>
      <c r="T906" s="7">
        <f>S906/R905%</f>
        <v>55.871172852304923</v>
      </c>
      <c r="U906" s="7">
        <f>Q906-H906</f>
        <v>-2.1238193454717802</v>
      </c>
      <c r="V906" s="7">
        <f>Q906-K906</f>
        <v>7.7621342421138664</v>
      </c>
      <c r="W906" s="6">
        <f>Q906-N906</f>
        <v>1.6464717460551768</v>
      </c>
    </row>
    <row r="907" spans="1:23" ht="15" x14ac:dyDescent="0.2">
      <c r="A907" s="25" t="s">
        <v>142</v>
      </c>
      <c r="B907" s="24" t="s">
        <v>141</v>
      </c>
      <c r="C907" s="23">
        <v>2020</v>
      </c>
      <c r="D907" s="21" t="s">
        <v>140</v>
      </c>
      <c r="E907" s="21" t="s">
        <v>0</v>
      </c>
      <c r="F907" s="22">
        <v>29570</v>
      </c>
      <c r="G907" s="15">
        <v>22936</v>
      </c>
      <c r="H907" s="21">
        <f>G907/F907%</f>
        <v>77.565099763273594</v>
      </c>
      <c r="I907" s="22">
        <v>10770</v>
      </c>
      <c r="J907" s="15">
        <v>8123</v>
      </c>
      <c r="K907" s="21">
        <f>J907/I907%</f>
        <v>75.422469823584024</v>
      </c>
      <c r="L907" s="22">
        <f>F907+I907</f>
        <v>40340</v>
      </c>
      <c r="M907" s="15">
        <f>G907+J907</f>
        <v>31059</v>
      </c>
      <c r="N907" s="21">
        <f>M907/L907%</f>
        <v>76.993058998512652</v>
      </c>
      <c r="O907" s="22">
        <v>41632</v>
      </c>
      <c r="P907" s="15">
        <v>30220</v>
      </c>
      <c r="Q907" s="21">
        <f>P907/O907%</f>
        <v>72.58839354342814</v>
      </c>
      <c r="R907" s="22">
        <f>L907+O907</f>
        <v>81972</v>
      </c>
      <c r="S907" s="15">
        <f>M907+P907</f>
        <v>61279</v>
      </c>
      <c r="T907" s="21">
        <f>S907/R907%</f>
        <v>74.756014248767869</v>
      </c>
      <c r="U907" s="21">
        <f>Q907-H907</f>
        <v>-4.9767062198454539</v>
      </c>
      <c r="V907" s="21">
        <f>Q907-K907</f>
        <v>-2.8340762801558839</v>
      </c>
      <c r="W907" s="20">
        <f>Q907-N907</f>
        <v>-4.4046654550845119</v>
      </c>
    </row>
    <row r="908" spans="1:23" thickBot="1" x14ac:dyDescent="0.25">
      <c r="A908" s="18"/>
      <c r="B908" s="17"/>
      <c r="C908" s="19"/>
      <c r="D908" s="13" t="s">
        <v>139</v>
      </c>
      <c r="E908" s="13" t="s">
        <v>21</v>
      </c>
      <c r="F908" s="19"/>
      <c r="G908" s="10">
        <v>5299</v>
      </c>
      <c r="H908" s="13">
        <f>G908/F907%</f>
        <v>17.920189381129525</v>
      </c>
      <c r="I908" s="19"/>
      <c r="J908" s="10">
        <v>1763</v>
      </c>
      <c r="K908" s="13">
        <f>J908/I907%</f>
        <v>16.36954503249768</v>
      </c>
      <c r="L908" s="19"/>
      <c r="M908" s="10">
        <f>G908+J908</f>
        <v>7062</v>
      </c>
      <c r="N908" s="13">
        <f>M908/L907%</f>
        <v>17.50619732275657</v>
      </c>
      <c r="O908" s="19"/>
      <c r="P908" s="10">
        <v>8692</v>
      </c>
      <c r="Q908" s="13">
        <f>P908/O907%</f>
        <v>20.878170637970793</v>
      </c>
      <c r="R908" s="19"/>
      <c r="S908" s="10">
        <f>M908+P908</f>
        <v>15754</v>
      </c>
      <c r="T908" s="13">
        <f>S908/R907%</f>
        <v>19.218757624554726</v>
      </c>
      <c r="U908" s="13">
        <f>Q908-H908</f>
        <v>2.9579812568412684</v>
      </c>
      <c r="V908" s="13">
        <f>Q908-K908</f>
        <v>4.5086256054731138</v>
      </c>
      <c r="W908" s="12">
        <f>Q908-N908</f>
        <v>3.3719733152142233</v>
      </c>
    </row>
    <row r="909" spans="1:23" thickBot="1" x14ac:dyDescent="0.25">
      <c r="A909" s="18"/>
      <c r="B909" s="17"/>
      <c r="C909" s="16">
        <v>2016</v>
      </c>
      <c r="D909" s="13" t="s">
        <v>140</v>
      </c>
      <c r="E909" s="7" t="s">
        <v>0</v>
      </c>
      <c r="F909" s="14">
        <v>13529</v>
      </c>
      <c r="G909" s="10">
        <v>3854</v>
      </c>
      <c r="H909" s="13">
        <f>G909/F909%</f>
        <v>28.486953950772417</v>
      </c>
      <c r="I909" s="14">
        <v>7796</v>
      </c>
      <c r="J909" s="10">
        <v>2552</v>
      </c>
      <c r="K909" s="13">
        <f>J909/I909%</f>
        <v>32.734735761929194</v>
      </c>
      <c r="L909" s="14">
        <f>F909+I909</f>
        <v>21325</v>
      </c>
      <c r="M909" s="15">
        <f>G909+J909</f>
        <v>6406</v>
      </c>
      <c r="N909" s="13">
        <f>M909/L909%</f>
        <v>30.039859320046894</v>
      </c>
      <c r="O909" s="14">
        <v>57057</v>
      </c>
      <c r="P909" s="10">
        <v>18123</v>
      </c>
      <c r="Q909" s="13">
        <f>P909/O909%</f>
        <v>31.762973868237022</v>
      </c>
      <c r="R909" s="14">
        <f>L909+O909</f>
        <v>78382</v>
      </c>
      <c r="S909" s="10">
        <f>M909+P909</f>
        <v>24529</v>
      </c>
      <c r="T909" s="13">
        <f>S909/R909%</f>
        <v>31.294174682962922</v>
      </c>
      <c r="U909" s="13">
        <f>Q909-H909</f>
        <v>3.2760199174646054</v>
      </c>
      <c r="V909" s="13">
        <f>Q909-K909</f>
        <v>-0.9717618936921717</v>
      </c>
      <c r="W909" s="12">
        <f>Q909-N909</f>
        <v>1.7231145481901287</v>
      </c>
    </row>
    <row r="910" spans="1:23" thickBot="1" x14ac:dyDescent="0.25">
      <c r="A910" s="11"/>
      <c r="B910" s="9"/>
      <c r="C910" s="9"/>
      <c r="D910" s="7" t="s">
        <v>139</v>
      </c>
      <c r="E910" s="7" t="s">
        <v>18</v>
      </c>
      <c r="F910" s="9"/>
      <c r="G910" s="8">
        <v>7670</v>
      </c>
      <c r="H910" s="7">
        <f>G910/F909%</f>
        <v>56.693029787863111</v>
      </c>
      <c r="I910" s="9"/>
      <c r="J910" s="8">
        <v>3930</v>
      </c>
      <c r="K910" s="7">
        <f>J910/I909%</f>
        <v>50.410466906105697</v>
      </c>
      <c r="L910" s="9"/>
      <c r="M910" s="10">
        <f>G910+J910</f>
        <v>11600</v>
      </c>
      <c r="N910" s="7">
        <f>M910/L909%</f>
        <v>54.396248534583819</v>
      </c>
      <c r="O910" s="9"/>
      <c r="P910" s="8">
        <v>30855</v>
      </c>
      <c r="Q910" s="7">
        <f>P910/O909%</f>
        <v>54.077501445922493</v>
      </c>
      <c r="R910" s="9"/>
      <c r="S910" s="8">
        <f>M910+P910</f>
        <v>42455</v>
      </c>
      <c r="T910" s="7">
        <f>S910/R909%</f>
        <v>54.164221377357045</v>
      </c>
      <c r="U910" s="7">
        <f>Q910-H910</f>
        <v>-2.6155283419406175</v>
      </c>
      <c r="V910" s="7">
        <f>Q910-K910</f>
        <v>3.6670345398167967</v>
      </c>
      <c r="W910" s="6">
        <f>Q910-N910</f>
        <v>-0.31874708866132551</v>
      </c>
    </row>
    <row r="911" spans="1:23" ht="15" x14ac:dyDescent="0.2">
      <c r="A911" s="25" t="s">
        <v>138</v>
      </c>
      <c r="B911" s="24" t="s">
        <v>137</v>
      </c>
      <c r="C911" s="23">
        <v>2020</v>
      </c>
      <c r="D911" s="21" t="s">
        <v>136</v>
      </c>
      <c r="E911" s="21" t="s">
        <v>0</v>
      </c>
      <c r="F911" s="22">
        <v>42598</v>
      </c>
      <c r="G911" s="15">
        <v>24618</v>
      </c>
      <c r="H911" s="21">
        <f>G911/F911%</f>
        <v>57.79144560777501</v>
      </c>
      <c r="I911" s="22">
        <v>13042</v>
      </c>
      <c r="J911" s="15">
        <v>8137</v>
      </c>
      <c r="K911" s="21">
        <f>J911/I911%</f>
        <v>62.390737616929925</v>
      </c>
      <c r="L911" s="22">
        <f>F911+I911</f>
        <v>55640</v>
      </c>
      <c r="M911" s="15">
        <f>G911+J911</f>
        <v>32755</v>
      </c>
      <c r="N911" s="21">
        <f>M911/L911%</f>
        <v>58.869518332135158</v>
      </c>
      <c r="O911" s="22">
        <v>47750</v>
      </c>
      <c r="P911" s="15">
        <v>26256</v>
      </c>
      <c r="Q911" s="21">
        <f>P911/O911%</f>
        <v>54.98638743455497</v>
      </c>
      <c r="R911" s="22">
        <f>L911+O911</f>
        <v>103390</v>
      </c>
      <c r="S911" s="15">
        <f>M911+P911</f>
        <v>59011</v>
      </c>
      <c r="T911" s="21">
        <f>S911/R911%</f>
        <v>57.076119547345002</v>
      </c>
      <c r="U911" s="21">
        <f>Q911-H911</f>
        <v>-2.8050581732200399</v>
      </c>
      <c r="V911" s="21">
        <f>Q911-K911</f>
        <v>-7.4043501823749551</v>
      </c>
      <c r="W911" s="20">
        <f>Q911-N911</f>
        <v>-3.8831308975801875</v>
      </c>
    </row>
    <row r="912" spans="1:23" thickBot="1" x14ac:dyDescent="0.25">
      <c r="A912" s="18"/>
      <c r="B912" s="17"/>
      <c r="C912" s="19"/>
      <c r="D912" s="13" t="s">
        <v>134</v>
      </c>
      <c r="E912" s="13" t="s">
        <v>37</v>
      </c>
      <c r="F912" s="19"/>
      <c r="G912" s="10">
        <v>16200</v>
      </c>
      <c r="H912" s="13">
        <f>G912/F911%</f>
        <v>38.029954457955768</v>
      </c>
      <c r="I912" s="19"/>
      <c r="J912" s="10">
        <v>3974</v>
      </c>
      <c r="K912" s="13">
        <f>J912/I911%</f>
        <v>30.470786689158107</v>
      </c>
      <c r="L912" s="19"/>
      <c r="M912" s="10">
        <f>G912+J912</f>
        <v>20174</v>
      </c>
      <c r="N912" s="13">
        <f>M912/L911%</f>
        <v>36.258087706685842</v>
      </c>
      <c r="O912" s="19"/>
      <c r="P912" s="10">
        <v>18223</v>
      </c>
      <c r="Q912" s="13">
        <f>P912/O911%</f>
        <v>38.163350785340313</v>
      </c>
      <c r="R912" s="19"/>
      <c r="S912" s="10">
        <f>M912+P912</f>
        <v>38397</v>
      </c>
      <c r="T912" s="13">
        <f>S912/R911%</f>
        <v>37.138021085211335</v>
      </c>
      <c r="U912" s="13">
        <f>Q912-H912</f>
        <v>0.13339632738454554</v>
      </c>
      <c r="V912" s="13">
        <f>Q912-K912</f>
        <v>7.6925640961822062</v>
      </c>
      <c r="W912" s="12">
        <f>Q912-N912</f>
        <v>1.9052630786544711</v>
      </c>
    </row>
    <row r="913" spans="1:23" thickBot="1" x14ac:dyDescent="0.25">
      <c r="A913" s="18"/>
      <c r="B913" s="17"/>
      <c r="C913" s="16">
        <v>2016</v>
      </c>
      <c r="D913" s="13" t="s">
        <v>135</v>
      </c>
      <c r="E913" s="7" t="s">
        <v>0</v>
      </c>
      <c r="F913" s="14">
        <v>17358</v>
      </c>
      <c r="G913" s="10">
        <v>3422</v>
      </c>
      <c r="H913" s="13">
        <f>G913/F913%</f>
        <v>19.714252794100702</v>
      </c>
      <c r="I913" s="14">
        <v>8933</v>
      </c>
      <c r="J913" s="10">
        <v>2842</v>
      </c>
      <c r="K913" s="13">
        <f>J913/I913%</f>
        <v>31.814619948505541</v>
      </c>
      <c r="L913" s="14">
        <f>F913+I913</f>
        <v>26291</v>
      </c>
      <c r="M913" s="15">
        <f>G913+J913</f>
        <v>6264</v>
      </c>
      <c r="N913" s="13">
        <f>M913/L913%</f>
        <v>23.825643756418543</v>
      </c>
      <c r="O913" s="14">
        <v>67280</v>
      </c>
      <c r="P913" s="10">
        <v>15259</v>
      </c>
      <c r="Q913" s="13">
        <f>P913/O913%</f>
        <v>22.679845422116529</v>
      </c>
      <c r="R913" s="14">
        <f>L913+O913</f>
        <v>93571</v>
      </c>
      <c r="S913" s="10">
        <f>M913+P913</f>
        <v>21523</v>
      </c>
      <c r="T913" s="13">
        <f>S913/R913%</f>
        <v>23.001784740998811</v>
      </c>
      <c r="U913" s="13">
        <f>Q913-H913</f>
        <v>2.9655926280158269</v>
      </c>
      <c r="V913" s="13">
        <f>Q913-K913</f>
        <v>-9.1347745263890125</v>
      </c>
      <c r="W913" s="12">
        <f>Q913-N913</f>
        <v>-1.1457983343020146</v>
      </c>
    </row>
    <row r="914" spans="1:23" thickBot="1" x14ac:dyDescent="0.25">
      <c r="A914" s="11"/>
      <c r="B914" s="9"/>
      <c r="C914" s="9"/>
      <c r="D914" s="7" t="s">
        <v>134</v>
      </c>
      <c r="E914" s="7" t="s">
        <v>18</v>
      </c>
      <c r="F914" s="9"/>
      <c r="G914" s="8">
        <v>12868</v>
      </c>
      <c r="H914" s="7">
        <f>G914/F913%</f>
        <v>74.132964627261202</v>
      </c>
      <c r="I914" s="9"/>
      <c r="J914" s="8">
        <v>5271</v>
      </c>
      <c r="K914" s="7">
        <f>J914/I913%</f>
        <v>59.005933057203627</v>
      </c>
      <c r="L914" s="9"/>
      <c r="M914" s="10">
        <f>G914+J914</f>
        <v>18139</v>
      </c>
      <c r="N914" s="7">
        <f>M914/L913%</f>
        <v>68.993191586474452</v>
      </c>
      <c r="O914" s="9"/>
      <c r="P914" s="8">
        <v>47395</v>
      </c>
      <c r="Q914" s="7">
        <f>P914/O913%</f>
        <v>70.44441141498217</v>
      </c>
      <c r="R914" s="9"/>
      <c r="S914" s="8">
        <f>M914+P914</f>
        <v>65534</v>
      </c>
      <c r="T914" s="7">
        <f>S914/R913%</f>
        <v>70.036656656442702</v>
      </c>
      <c r="U914" s="7">
        <f>Q914-H914</f>
        <v>-3.6885532122790323</v>
      </c>
      <c r="V914" s="7">
        <f>Q914-K914</f>
        <v>11.438478357778543</v>
      </c>
      <c r="W914" s="6">
        <f>Q914-N914</f>
        <v>1.4512198285077176</v>
      </c>
    </row>
    <row r="915" spans="1:23" ht="15" x14ac:dyDescent="0.2">
      <c r="A915" s="25" t="s">
        <v>133</v>
      </c>
      <c r="B915" s="24" t="s">
        <v>132</v>
      </c>
      <c r="C915" s="23">
        <v>2020</v>
      </c>
      <c r="D915" s="21" t="s">
        <v>131</v>
      </c>
      <c r="E915" s="21" t="s">
        <v>0</v>
      </c>
      <c r="F915" s="22">
        <v>46752</v>
      </c>
      <c r="G915" s="15">
        <v>37020</v>
      </c>
      <c r="H915" s="21">
        <f>G915/F915%</f>
        <v>79.183778234086247</v>
      </c>
      <c r="I915" s="22">
        <v>19604</v>
      </c>
      <c r="J915" s="15">
        <v>15362</v>
      </c>
      <c r="K915" s="21">
        <f>J915/I915%</f>
        <v>78.361558865537646</v>
      </c>
      <c r="L915" s="22">
        <f>F915+I915</f>
        <v>66356</v>
      </c>
      <c r="M915" s="15">
        <f>G915+J915</f>
        <v>52382</v>
      </c>
      <c r="N915" s="21">
        <f>M915/L915%</f>
        <v>78.940864428235585</v>
      </c>
      <c r="O915" s="22">
        <v>72664</v>
      </c>
      <c r="P915" s="15">
        <v>55847</v>
      </c>
      <c r="Q915" s="21">
        <f>P915/O915%</f>
        <v>76.85649014642739</v>
      </c>
      <c r="R915" s="22">
        <f>L915+O915</f>
        <v>139020</v>
      </c>
      <c r="S915" s="15">
        <f>M915+P915</f>
        <v>108229</v>
      </c>
      <c r="T915" s="21">
        <f>S915/R915%</f>
        <v>77.851388289454746</v>
      </c>
      <c r="U915" s="21">
        <f>Q915-H915</f>
        <v>-2.3272880876588573</v>
      </c>
      <c r="V915" s="21">
        <f>Q915-K915</f>
        <v>-1.5050687191102554</v>
      </c>
      <c r="W915" s="20">
        <f>Q915-N915</f>
        <v>-2.084374281808195</v>
      </c>
    </row>
    <row r="916" spans="1:23" thickBot="1" x14ac:dyDescent="0.25">
      <c r="A916" s="18"/>
      <c r="B916" s="17"/>
      <c r="C916" s="19"/>
      <c r="D916" s="13" t="s">
        <v>130</v>
      </c>
      <c r="E916" s="13" t="s">
        <v>21</v>
      </c>
      <c r="F916" s="19"/>
      <c r="G916" s="10">
        <v>5475</v>
      </c>
      <c r="H916" s="13">
        <f>G916/F915%</f>
        <v>11.710728952772074</v>
      </c>
      <c r="I916" s="19"/>
      <c r="J916" s="10">
        <v>1844</v>
      </c>
      <c r="K916" s="13">
        <f>J916/I915%</f>
        <v>9.4062436237502549</v>
      </c>
      <c r="L916" s="19"/>
      <c r="M916" s="10">
        <f>G916+J916</f>
        <v>7319</v>
      </c>
      <c r="N916" s="13">
        <f>M916/L915%</f>
        <v>11.029899330881911</v>
      </c>
      <c r="O916" s="19"/>
      <c r="P916" s="10">
        <v>7962</v>
      </c>
      <c r="Q916" s="13">
        <f>P916/O915%</f>
        <v>10.957282836067378</v>
      </c>
      <c r="R916" s="19"/>
      <c r="S916" s="10">
        <f>M916+P916</f>
        <v>15281</v>
      </c>
      <c r="T916" s="13">
        <f>S916/R915%</f>
        <v>10.991943605236656</v>
      </c>
      <c r="U916" s="13">
        <f>Q916-H916</f>
        <v>-0.75344611670469597</v>
      </c>
      <c r="V916" s="13">
        <f>Q916-K916</f>
        <v>1.5510392123171233</v>
      </c>
      <c r="W916" s="12">
        <f>Q916-N916</f>
        <v>-7.2616494814532473E-2</v>
      </c>
    </row>
    <row r="917" spans="1:23" thickBot="1" x14ac:dyDescent="0.25">
      <c r="A917" s="18"/>
      <c r="B917" s="17"/>
      <c r="C917" s="16">
        <v>2016</v>
      </c>
      <c r="D917" s="13" t="s">
        <v>131</v>
      </c>
      <c r="E917" s="7" t="s">
        <v>0</v>
      </c>
      <c r="F917" s="14">
        <v>19814</v>
      </c>
      <c r="G917" s="10">
        <v>6576</v>
      </c>
      <c r="H917" s="13">
        <f>G917/F917%</f>
        <v>33.188654486726563</v>
      </c>
      <c r="I917" s="14">
        <v>12380</v>
      </c>
      <c r="J917" s="10">
        <v>5154</v>
      </c>
      <c r="K917" s="13">
        <f>J917/I917%</f>
        <v>41.631663974151856</v>
      </c>
      <c r="L917" s="14">
        <f>F917+I917</f>
        <v>32194</v>
      </c>
      <c r="M917" s="15">
        <f>G917+J917</f>
        <v>11730</v>
      </c>
      <c r="N917" s="13">
        <f>M917/L917%</f>
        <v>36.435360626203639</v>
      </c>
      <c r="O917" s="14">
        <v>92367</v>
      </c>
      <c r="P917" s="10">
        <v>32175</v>
      </c>
      <c r="Q917" s="13">
        <f>P917/O917%</f>
        <v>34.833869239013936</v>
      </c>
      <c r="R917" s="14">
        <f>L917+O917</f>
        <v>124561</v>
      </c>
      <c r="S917" s="10">
        <f>M917+P917</f>
        <v>43905</v>
      </c>
      <c r="T917" s="13">
        <f>S917/R917%</f>
        <v>35.247790239320494</v>
      </c>
      <c r="U917" s="13">
        <f>Q917-H917</f>
        <v>1.645214752287373</v>
      </c>
      <c r="V917" s="13">
        <f>Q917-K917</f>
        <v>-6.79779473513792</v>
      </c>
      <c r="W917" s="12">
        <f>Q917-N917</f>
        <v>-1.6014913871897036</v>
      </c>
    </row>
    <row r="918" spans="1:23" thickBot="1" x14ac:dyDescent="0.25">
      <c r="A918" s="11"/>
      <c r="B918" s="9"/>
      <c r="C918" s="9"/>
      <c r="D918" s="7" t="s">
        <v>130</v>
      </c>
      <c r="E918" s="7" t="s">
        <v>18</v>
      </c>
      <c r="F918" s="9"/>
      <c r="G918" s="8">
        <v>11494</v>
      </c>
      <c r="H918" s="7">
        <f>G918/F917%</f>
        <v>58.009488240637936</v>
      </c>
      <c r="I918" s="9"/>
      <c r="J918" s="8">
        <v>5723</v>
      </c>
      <c r="K918" s="7">
        <f>J918/I917%</f>
        <v>46.227786752827143</v>
      </c>
      <c r="L918" s="9"/>
      <c r="M918" s="10">
        <f>G918+J918</f>
        <v>17217</v>
      </c>
      <c r="N918" s="7">
        <f>M918/L917%</f>
        <v>53.478909113499412</v>
      </c>
      <c r="O918" s="9"/>
      <c r="P918" s="8">
        <v>51269</v>
      </c>
      <c r="Q918" s="7">
        <f>P918/O917%</f>
        <v>55.505754219580588</v>
      </c>
      <c r="R918" s="9"/>
      <c r="S918" s="8">
        <f>M918+P918</f>
        <v>68486</v>
      </c>
      <c r="T918" s="7">
        <f>S918/R917%</f>
        <v>54.981896420227848</v>
      </c>
      <c r="U918" s="7">
        <f>Q918-H918</f>
        <v>-2.5037340210573475</v>
      </c>
      <c r="V918" s="7">
        <f>Q918-K918</f>
        <v>9.2779674667534451</v>
      </c>
      <c r="W918" s="6">
        <f>Q918-N918</f>
        <v>2.0268451060811756</v>
      </c>
    </row>
    <row r="919" spans="1:23" ht="15" x14ac:dyDescent="0.2">
      <c r="A919" s="25" t="s">
        <v>129</v>
      </c>
      <c r="B919" s="24" t="s">
        <v>128</v>
      </c>
      <c r="C919" s="23">
        <v>2020</v>
      </c>
      <c r="D919" s="21" t="s">
        <v>127</v>
      </c>
      <c r="E919" s="21" t="s">
        <v>0</v>
      </c>
      <c r="F919" s="22">
        <v>31073</v>
      </c>
      <c r="G919" s="15">
        <v>24081</v>
      </c>
      <c r="H919" s="21">
        <f>G919/F919%</f>
        <v>77.498149518874897</v>
      </c>
      <c r="I919" s="22">
        <v>9182</v>
      </c>
      <c r="J919" s="15">
        <v>7054</v>
      </c>
      <c r="K919" s="21">
        <f>J919/I919%</f>
        <v>76.824221302548466</v>
      </c>
      <c r="L919" s="22">
        <f>F919+I919</f>
        <v>40255</v>
      </c>
      <c r="M919" s="15">
        <f>G919+J919</f>
        <v>31135</v>
      </c>
      <c r="N919" s="21">
        <f>M919/L919%</f>
        <v>77.344429263445534</v>
      </c>
      <c r="O919" s="22">
        <v>48009</v>
      </c>
      <c r="P919" s="15">
        <v>36347</v>
      </c>
      <c r="Q919" s="21">
        <f>P919/O919%</f>
        <v>75.708721281426406</v>
      </c>
      <c r="R919" s="22">
        <f>L919+O919</f>
        <v>88264</v>
      </c>
      <c r="S919" s="15">
        <f>M919+P919</f>
        <v>67482</v>
      </c>
      <c r="T919" s="21">
        <f>S919/R919%</f>
        <v>76.454726728904191</v>
      </c>
      <c r="U919" s="21">
        <f>Q919-H919</f>
        <v>-1.7894282374484902</v>
      </c>
      <c r="V919" s="21">
        <f>Q919-K919</f>
        <v>-1.1155000211220596</v>
      </c>
      <c r="W919" s="20">
        <f>Q919-N919</f>
        <v>-1.6357079820191274</v>
      </c>
    </row>
    <row r="920" spans="1:23" thickBot="1" x14ac:dyDescent="0.25">
      <c r="A920" s="18"/>
      <c r="B920" s="17"/>
      <c r="C920" s="19"/>
      <c r="D920" s="13" t="s">
        <v>126</v>
      </c>
      <c r="E920" s="13" t="s">
        <v>21</v>
      </c>
      <c r="F920" s="19"/>
      <c r="G920" s="10">
        <v>4071</v>
      </c>
      <c r="H920" s="13">
        <f>G920/F919%</f>
        <v>13.10140636565507</v>
      </c>
      <c r="I920" s="19"/>
      <c r="J920" s="10">
        <v>1064</v>
      </c>
      <c r="K920" s="13">
        <f>J920/I919%</f>
        <v>11.587889348725769</v>
      </c>
      <c r="L920" s="19"/>
      <c r="M920" s="10">
        <f>G920+J920</f>
        <v>5135</v>
      </c>
      <c r="N920" s="13">
        <f>M920/L919%</f>
        <v>12.756179356601663</v>
      </c>
      <c r="O920" s="19"/>
      <c r="P920" s="10">
        <v>6435</v>
      </c>
      <c r="Q920" s="13">
        <f>P920/O919%</f>
        <v>13.403736799350122</v>
      </c>
      <c r="R920" s="19"/>
      <c r="S920" s="10">
        <f>M920+P920</f>
        <v>11570</v>
      </c>
      <c r="T920" s="13">
        <f>S920/R919%</f>
        <v>13.10840206652769</v>
      </c>
      <c r="U920" s="13">
        <f>Q920-H920</f>
        <v>0.30233043369505275</v>
      </c>
      <c r="V920" s="13">
        <f>Q920-K920</f>
        <v>1.8158474506243536</v>
      </c>
      <c r="W920" s="12">
        <f>Q920-N920</f>
        <v>0.64755744274845917</v>
      </c>
    </row>
    <row r="921" spans="1:23" thickBot="1" x14ac:dyDescent="0.25">
      <c r="A921" s="18"/>
      <c r="B921" s="17"/>
      <c r="C921" s="16">
        <v>2016</v>
      </c>
      <c r="D921" s="13" t="s">
        <v>127</v>
      </c>
      <c r="E921" s="7" t="s">
        <v>0</v>
      </c>
      <c r="F921" s="14">
        <v>10421</v>
      </c>
      <c r="G921" s="10">
        <v>3415</v>
      </c>
      <c r="H921" s="13">
        <f>G921/F921%</f>
        <v>32.770367527108725</v>
      </c>
      <c r="I921" s="14">
        <v>6270</v>
      </c>
      <c r="J921" s="10">
        <v>2286</v>
      </c>
      <c r="K921" s="13">
        <f>J921/I921%</f>
        <v>36.459330143540669</v>
      </c>
      <c r="L921" s="14">
        <f>F921+I921</f>
        <v>16691</v>
      </c>
      <c r="M921" s="15">
        <f>G921+J921</f>
        <v>5701</v>
      </c>
      <c r="N921" s="13">
        <f>M921/L921%</f>
        <v>34.156132047211074</v>
      </c>
      <c r="O921" s="14">
        <v>60712</v>
      </c>
      <c r="P921" s="10">
        <v>20529</v>
      </c>
      <c r="Q921" s="13">
        <f>P921/O921%</f>
        <v>33.813743576228752</v>
      </c>
      <c r="R921" s="14">
        <f>L921+O921</f>
        <v>77403</v>
      </c>
      <c r="S921" s="10">
        <f>M921+P921</f>
        <v>26230</v>
      </c>
      <c r="T921" s="13">
        <f>S921/R921%</f>
        <v>33.887575416973505</v>
      </c>
      <c r="U921" s="13">
        <f>Q921-H921</f>
        <v>1.0433760491200275</v>
      </c>
      <c r="V921" s="13">
        <f>Q921-K921</f>
        <v>-2.6455865673119163</v>
      </c>
      <c r="W921" s="12">
        <f>Q921-N921</f>
        <v>-0.34238847098232128</v>
      </c>
    </row>
    <row r="922" spans="1:23" thickBot="1" x14ac:dyDescent="0.25">
      <c r="A922" s="11"/>
      <c r="B922" s="9"/>
      <c r="C922" s="9"/>
      <c r="D922" s="7" t="s">
        <v>126</v>
      </c>
      <c r="E922" s="7" t="s">
        <v>18</v>
      </c>
      <c r="F922" s="9"/>
      <c r="G922" s="8">
        <v>5573</v>
      </c>
      <c r="H922" s="7">
        <f>G922/F921%</f>
        <v>53.478552921984459</v>
      </c>
      <c r="I922" s="9"/>
      <c r="J922" s="8">
        <v>2860</v>
      </c>
      <c r="K922" s="7">
        <f>J922/I921%</f>
        <v>45.614035087719294</v>
      </c>
      <c r="L922" s="9"/>
      <c r="M922" s="10">
        <f>G922+J922</f>
        <v>8433</v>
      </c>
      <c r="N922" s="7">
        <f>M922/L921%</f>
        <v>50.524234617458511</v>
      </c>
      <c r="O922" s="9"/>
      <c r="P922" s="8">
        <v>32309</v>
      </c>
      <c r="Q922" s="7">
        <f>P922/O921%</f>
        <v>53.216826986427726</v>
      </c>
      <c r="R922" s="9"/>
      <c r="S922" s="8">
        <f>M922+P922</f>
        <v>40742</v>
      </c>
      <c r="T922" s="7">
        <f>S922/R921%</f>
        <v>52.636202731160296</v>
      </c>
      <c r="U922" s="7">
        <f>Q922-H922</f>
        <v>-0.26172593555673274</v>
      </c>
      <c r="V922" s="7">
        <f>Q922-K922</f>
        <v>7.602791898708432</v>
      </c>
      <c r="W922" s="6">
        <f>Q922-N922</f>
        <v>2.6925923689692155</v>
      </c>
    </row>
    <row r="923" spans="1:23" ht="15" x14ac:dyDescent="0.2">
      <c r="A923" s="25" t="s">
        <v>125</v>
      </c>
      <c r="B923" s="24" t="s">
        <v>124</v>
      </c>
      <c r="C923" s="23">
        <v>2020</v>
      </c>
      <c r="D923" s="21" t="s">
        <v>123</v>
      </c>
      <c r="E923" s="21" t="s">
        <v>0</v>
      </c>
      <c r="F923" s="22">
        <v>35234</v>
      </c>
      <c r="G923" s="15">
        <v>29475</v>
      </c>
      <c r="H923" s="21">
        <f>G923/F923%</f>
        <v>83.654992336947274</v>
      </c>
      <c r="I923" s="22">
        <v>14827</v>
      </c>
      <c r="J923" s="15">
        <v>12163</v>
      </c>
      <c r="K923" s="21">
        <f>J923/I923%</f>
        <v>82.032778040062041</v>
      </c>
      <c r="L923" s="22">
        <f>F923+I923</f>
        <v>50061</v>
      </c>
      <c r="M923" s="15">
        <f>G923+J923</f>
        <v>41638</v>
      </c>
      <c r="N923" s="21">
        <f>M923/L923%</f>
        <v>83.1745270769661</v>
      </c>
      <c r="O923" s="22">
        <v>67076</v>
      </c>
      <c r="P923" s="15">
        <v>55170</v>
      </c>
      <c r="Q923" s="21">
        <f>P923/O923%</f>
        <v>82.249985091537951</v>
      </c>
      <c r="R923" s="22">
        <f>L923+O923</f>
        <v>117137</v>
      </c>
      <c r="S923" s="15">
        <f>M923+P923</f>
        <v>96808</v>
      </c>
      <c r="T923" s="21">
        <f>S923/R923%</f>
        <v>82.645107865149356</v>
      </c>
      <c r="U923" s="21">
        <f>Q923-H923</f>
        <v>-1.4050072454093225</v>
      </c>
      <c r="V923" s="21">
        <f>Q923-K923</f>
        <v>0.21720705147590991</v>
      </c>
      <c r="W923" s="20">
        <f>Q923-N923</f>
        <v>-0.92454198542814936</v>
      </c>
    </row>
    <row r="924" spans="1:23" thickBot="1" x14ac:dyDescent="0.25">
      <c r="A924" s="18"/>
      <c r="B924" s="17"/>
      <c r="C924" s="19"/>
      <c r="D924" s="13" t="s">
        <v>122</v>
      </c>
      <c r="E924" s="13" t="s">
        <v>21</v>
      </c>
      <c r="F924" s="19"/>
      <c r="G924" s="10">
        <v>2621</v>
      </c>
      <c r="H924" s="13">
        <f>G924/F923%</f>
        <v>7.4388374865187039</v>
      </c>
      <c r="I924" s="19"/>
      <c r="J924" s="10">
        <v>1024</v>
      </c>
      <c r="K924" s="13">
        <f>J924/I923%</f>
        <v>6.9063195521683411</v>
      </c>
      <c r="L924" s="19"/>
      <c r="M924" s="10">
        <f>G924+J924</f>
        <v>3645</v>
      </c>
      <c r="N924" s="13">
        <f>M924/L923%</f>
        <v>7.2811170372145977</v>
      </c>
      <c r="O924" s="19"/>
      <c r="P924" s="10">
        <v>4961</v>
      </c>
      <c r="Q924" s="13">
        <f>P924/O923%</f>
        <v>7.3960880195599019</v>
      </c>
      <c r="R924" s="19"/>
      <c r="S924" s="10">
        <f>M924+P924</f>
        <v>8606</v>
      </c>
      <c r="T924" s="13">
        <f>S924/R923%</f>
        <v>7.3469527134893333</v>
      </c>
      <c r="U924" s="13">
        <f>Q924-H924</f>
        <v>-4.2749466958801996E-2</v>
      </c>
      <c r="V924" s="13">
        <f>Q924-K924</f>
        <v>0.48976846739156077</v>
      </c>
      <c r="W924" s="12">
        <f>Q924-N924</f>
        <v>0.11497098234530423</v>
      </c>
    </row>
    <row r="925" spans="1:23" thickBot="1" x14ac:dyDescent="0.25">
      <c r="A925" s="18"/>
      <c r="B925" s="17"/>
      <c r="C925" s="16">
        <v>2016</v>
      </c>
      <c r="D925" s="13" t="s">
        <v>121</v>
      </c>
      <c r="E925" s="7" t="s">
        <v>0</v>
      </c>
      <c r="F925" s="14">
        <v>14301</v>
      </c>
      <c r="G925" s="10">
        <v>6030</v>
      </c>
      <c r="H925" s="13">
        <f>G925/F925%</f>
        <v>42.164883574575207</v>
      </c>
      <c r="I925" s="14">
        <v>9333</v>
      </c>
      <c r="J925" s="10">
        <v>4331</v>
      </c>
      <c r="K925" s="13">
        <f>J925/I925%</f>
        <v>46.405228758169933</v>
      </c>
      <c r="L925" s="14">
        <f>F925+I925</f>
        <v>23634</v>
      </c>
      <c r="M925" s="15">
        <f>G925+J925</f>
        <v>10361</v>
      </c>
      <c r="N925" s="13">
        <f>M925/L925%</f>
        <v>43.839383938393837</v>
      </c>
      <c r="O925" s="14">
        <v>77763</v>
      </c>
      <c r="P925" s="10">
        <v>33213</v>
      </c>
      <c r="Q925" s="13">
        <f>P925/O925%</f>
        <v>42.710543574707764</v>
      </c>
      <c r="R925" s="14">
        <f>L925+O925</f>
        <v>101397</v>
      </c>
      <c r="S925" s="10">
        <f>M925+P925</f>
        <v>43574</v>
      </c>
      <c r="T925" s="13">
        <f>S925/R925%</f>
        <v>42.973657997771134</v>
      </c>
      <c r="U925" s="13">
        <f>Q925-H925</f>
        <v>0.54566000013255689</v>
      </c>
      <c r="V925" s="13">
        <f>Q925-K925</f>
        <v>-3.6946851834621697</v>
      </c>
      <c r="W925" s="12">
        <f>Q925-N925</f>
        <v>-1.1288403636860735</v>
      </c>
    </row>
    <row r="926" spans="1:23" thickBot="1" x14ac:dyDescent="0.25">
      <c r="A926" s="11"/>
      <c r="B926" s="9"/>
      <c r="C926" s="9"/>
      <c r="D926" s="7" t="s">
        <v>120</v>
      </c>
      <c r="E926" s="7" t="s">
        <v>18</v>
      </c>
      <c r="F926" s="9"/>
      <c r="G926" s="8">
        <v>7273</v>
      </c>
      <c r="H926" s="7">
        <f>G926/F925%</f>
        <v>50.856583455702399</v>
      </c>
      <c r="I926" s="9"/>
      <c r="J926" s="8">
        <v>3939</v>
      </c>
      <c r="K926" s="7">
        <f>J926/I925%</f>
        <v>42.205078752812604</v>
      </c>
      <c r="L926" s="9"/>
      <c r="M926" s="10">
        <f>G926+J926</f>
        <v>11212</v>
      </c>
      <c r="N926" s="7">
        <f>M926/L925%</f>
        <v>47.440128628247436</v>
      </c>
      <c r="O926" s="9"/>
      <c r="P926" s="8">
        <v>39385</v>
      </c>
      <c r="Q926" s="7">
        <f>P926/O925%</f>
        <v>50.647480164088321</v>
      </c>
      <c r="R926" s="9"/>
      <c r="S926" s="8">
        <f>M926+P926</f>
        <v>50597</v>
      </c>
      <c r="T926" s="7">
        <f>S926/R925%</f>
        <v>49.899898419085375</v>
      </c>
      <c r="U926" s="7">
        <f>Q926-H926</f>
        <v>-0.20910329161407759</v>
      </c>
      <c r="V926" s="7">
        <f>Q926-K926</f>
        <v>8.4424014112757177</v>
      </c>
      <c r="W926" s="6">
        <f>Q926-N926</f>
        <v>3.2073515358408855</v>
      </c>
    </row>
    <row r="927" spans="1:23" ht="15" x14ac:dyDescent="0.2">
      <c r="A927" s="25" t="s">
        <v>119</v>
      </c>
      <c r="B927" s="24" t="s">
        <v>118</v>
      </c>
      <c r="C927" s="23">
        <v>2020</v>
      </c>
      <c r="D927" s="21" t="s">
        <v>117</v>
      </c>
      <c r="E927" s="21" t="s">
        <v>0</v>
      </c>
      <c r="F927" s="22">
        <v>33976</v>
      </c>
      <c r="G927" s="15">
        <v>25611</v>
      </c>
      <c r="H927" s="21">
        <f>G927/F927%</f>
        <v>75.379679773958088</v>
      </c>
      <c r="I927" s="22">
        <v>12620</v>
      </c>
      <c r="J927" s="15">
        <v>9457</v>
      </c>
      <c r="K927" s="21">
        <f>J927/I927%</f>
        <v>74.936608557844693</v>
      </c>
      <c r="L927" s="22">
        <f>F927+I927</f>
        <v>46596</v>
      </c>
      <c r="M927" s="15">
        <f>G927+J927</f>
        <v>35068</v>
      </c>
      <c r="N927" s="21">
        <f>M927/L927%</f>
        <v>75.259678942398494</v>
      </c>
      <c r="O927" s="22">
        <v>47039</v>
      </c>
      <c r="P927" s="15">
        <v>32781</v>
      </c>
      <c r="Q927" s="21">
        <f>P927/O927%</f>
        <v>69.688981483449908</v>
      </c>
      <c r="R927" s="22">
        <f>L927+O927</f>
        <v>93635</v>
      </c>
      <c r="S927" s="15">
        <f>M927+P927</f>
        <v>67849</v>
      </c>
      <c r="T927" s="21">
        <f>S927/R927%</f>
        <v>72.461152346878833</v>
      </c>
      <c r="U927" s="21">
        <f>Q927-H927</f>
        <v>-5.6906982905081804</v>
      </c>
      <c r="V927" s="21">
        <f>Q927-K927</f>
        <v>-5.247627074394785</v>
      </c>
      <c r="W927" s="20">
        <f>Q927-N927</f>
        <v>-5.5706974589485867</v>
      </c>
    </row>
    <row r="928" spans="1:23" thickBot="1" x14ac:dyDescent="0.25">
      <c r="A928" s="18"/>
      <c r="B928" s="17"/>
      <c r="C928" s="19"/>
      <c r="D928" s="13" t="s">
        <v>116</v>
      </c>
      <c r="E928" s="13" t="s">
        <v>37</v>
      </c>
      <c r="F928" s="19"/>
      <c r="G928" s="10">
        <v>5309</v>
      </c>
      <c r="H928" s="13">
        <f>G928/F927%</f>
        <v>15.625735813515423</v>
      </c>
      <c r="I928" s="19"/>
      <c r="J928" s="10">
        <v>1685</v>
      </c>
      <c r="K928" s="13">
        <f>J928/I927%</f>
        <v>13.351822503961964</v>
      </c>
      <c r="L928" s="19"/>
      <c r="M928" s="10">
        <f>G928+J928</f>
        <v>6994</v>
      </c>
      <c r="N928" s="13">
        <f>M928/L927%</f>
        <v>15.009872092025066</v>
      </c>
      <c r="O928" s="19"/>
      <c r="P928" s="10">
        <v>8390</v>
      </c>
      <c r="Q928" s="13">
        <f>P928/O927%</f>
        <v>17.836263526010331</v>
      </c>
      <c r="R928" s="19"/>
      <c r="S928" s="10">
        <f>M928+P928</f>
        <v>15384</v>
      </c>
      <c r="T928" s="13">
        <f>S928/R927%</f>
        <v>16.429753831366476</v>
      </c>
      <c r="U928" s="13">
        <f>Q928-H928</f>
        <v>2.2105277124949083</v>
      </c>
      <c r="V928" s="13">
        <f>Q928-K928</f>
        <v>4.484441022048367</v>
      </c>
      <c r="W928" s="12">
        <f>Q928-N928</f>
        <v>2.8263914339852647</v>
      </c>
    </row>
    <row r="929" spans="1:23" thickBot="1" x14ac:dyDescent="0.25">
      <c r="A929" s="18"/>
      <c r="B929" s="17"/>
      <c r="C929" s="16">
        <v>2016</v>
      </c>
      <c r="D929" s="13" t="s">
        <v>117</v>
      </c>
      <c r="E929" s="7" t="s">
        <v>0</v>
      </c>
      <c r="F929" s="14">
        <v>15108</v>
      </c>
      <c r="G929" s="10">
        <v>6192</v>
      </c>
      <c r="H929" s="13">
        <f>G929/F929%</f>
        <v>40.984908657664811</v>
      </c>
      <c r="I929" s="14">
        <v>9191</v>
      </c>
      <c r="J929" s="10">
        <v>4329</v>
      </c>
      <c r="K929" s="13">
        <f>J929/I929%</f>
        <v>47.100424328147099</v>
      </c>
      <c r="L929" s="14">
        <f>F929+I929</f>
        <v>24299</v>
      </c>
      <c r="M929" s="15">
        <f>G929+J929</f>
        <v>10521</v>
      </c>
      <c r="N929" s="13">
        <f>M929/L929%</f>
        <v>43.298078110210298</v>
      </c>
      <c r="O929" s="14">
        <v>66480</v>
      </c>
      <c r="P929" s="10">
        <v>27494</v>
      </c>
      <c r="Q929" s="13">
        <f>P929/O929%</f>
        <v>41.356799037304455</v>
      </c>
      <c r="R929" s="14">
        <f>L929+O929</f>
        <v>90779</v>
      </c>
      <c r="S929" s="10">
        <f>M929+P929</f>
        <v>38015</v>
      </c>
      <c r="T929" s="13">
        <f>S929/R929%</f>
        <v>41.876425164410271</v>
      </c>
      <c r="U929" s="13">
        <f>Q929-H929</f>
        <v>0.37189037963964466</v>
      </c>
      <c r="V929" s="13">
        <f>Q929-K929</f>
        <v>-5.7436252908426439</v>
      </c>
      <c r="W929" s="12">
        <f>Q929-N929</f>
        <v>-1.9412790729058429</v>
      </c>
    </row>
    <row r="930" spans="1:23" thickBot="1" x14ac:dyDescent="0.25">
      <c r="A930" s="11"/>
      <c r="B930" s="9"/>
      <c r="C930" s="9"/>
      <c r="D930" s="7" t="s">
        <v>116</v>
      </c>
      <c r="E930" s="7" t="s">
        <v>18</v>
      </c>
      <c r="F930" s="9"/>
      <c r="G930" s="8">
        <v>6654</v>
      </c>
      <c r="H930" s="7">
        <f>G930/F929%</f>
        <v>44.04289118347895</v>
      </c>
      <c r="I930" s="9"/>
      <c r="J930" s="8">
        <v>3306</v>
      </c>
      <c r="K930" s="7">
        <f>J930/I929%</f>
        <v>35.96997062343597</v>
      </c>
      <c r="L930" s="9"/>
      <c r="M930" s="10">
        <f>G930+J930</f>
        <v>9960</v>
      </c>
      <c r="N930" s="7">
        <f>M930/L929%</f>
        <v>40.989341125149181</v>
      </c>
      <c r="O930" s="9"/>
      <c r="P930" s="8">
        <v>28931</v>
      </c>
      <c r="Q930" s="7">
        <f>P930/O929%</f>
        <v>43.518351383874851</v>
      </c>
      <c r="R930" s="9"/>
      <c r="S930" s="8">
        <f>M930+P930</f>
        <v>38891</v>
      </c>
      <c r="T930" s="7">
        <f>S930/R929%</f>
        <v>42.841406052060499</v>
      </c>
      <c r="U930" s="7">
        <f>Q930-H930</f>
        <v>-0.52453979960409924</v>
      </c>
      <c r="V930" s="7">
        <f>Q930-K930</f>
        <v>7.5483807604388815</v>
      </c>
      <c r="W930" s="6">
        <f>Q930-N930</f>
        <v>2.5290102587256698</v>
      </c>
    </row>
    <row r="931" spans="1:23" ht="15" x14ac:dyDescent="0.2">
      <c r="A931" s="25" t="s">
        <v>115</v>
      </c>
      <c r="B931" s="24" t="s">
        <v>114</v>
      </c>
      <c r="C931" s="23">
        <v>2020</v>
      </c>
      <c r="D931" s="21" t="s">
        <v>113</v>
      </c>
      <c r="E931" s="21" t="s">
        <v>0</v>
      </c>
      <c r="F931" s="22">
        <v>35476</v>
      </c>
      <c r="G931" s="15">
        <v>23368</v>
      </c>
      <c r="H931" s="21">
        <f>G931/F931%</f>
        <v>65.869883865148267</v>
      </c>
      <c r="I931" s="22">
        <v>14560</v>
      </c>
      <c r="J931" s="15">
        <v>9366</v>
      </c>
      <c r="K931" s="21">
        <f>J931/I931%</f>
        <v>64.32692307692308</v>
      </c>
      <c r="L931" s="22">
        <f>F931+I931</f>
        <v>50036</v>
      </c>
      <c r="M931" s="15">
        <f>G931+J931</f>
        <v>32734</v>
      </c>
      <c r="N931" s="21">
        <f>M931/L931%</f>
        <v>65.420896954192983</v>
      </c>
      <c r="O931" s="22">
        <v>59322</v>
      </c>
      <c r="P931" s="15">
        <v>34834</v>
      </c>
      <c r="Q931" s="21">
        <f>P931/O931%</f>
        <v>58.720204982974273</v>
      </c>
      <c r="R931" s="22">
        <f>L931+O931</f>
        <v>109358</v>
      </c>
      <c r="S931" s="15">
        <f>M931+P931</f>
        <v>67568</v>
      </c>
      <c r="T931" s="21">
        <f>S931/R931%</f>
        <v>61.786060461968951</v>
      </c>
      <c r="U931" s="21">
        <f>Q931-H931</f>
        <v>-7.1496788821739941</v>
      </c>
      <c r="V931" s="21">
        <f>Q931-K931</f>
        <v>-5.6067180939488068</v>
      </c>
      <c r="W931" s="20">
        <f>Q931-N931</f>
        <v>-6.7006919712187099</v>
      </c>
    </row>
    <row r="932" spans="1:23" thickBot="1" x14ac:dyDescent="0.25">
      <c r="A932" s="18"/>
      <c r="B932" s="17"/>
      <c r="C932" s="19"/>
      <c r="D932" s="13" t="s">
        <v>111</v>
      </c>
      <c r="E932" s="13" t="s">
        <v>37</v>
      </c>
      <c r="F932" s="19"/>
      <c r="G932" s="10">
        <v>6844</v>
      </c>
      <c r="H932" s="13">
        <f>G932/F931%</f>
        <v>19.291915661292141</v>
      </c>
      <c r="I932" s="19"/>
      <c r="J932" s="10">
        <v>2300</v>
      </c>
      <c r="K932" s="13">
        <f>J932/I931%</f>
        <v>15.796703296703297</v>
      </c>
      <c r="L932" s="19"/>
      <c r="M932" s="10">
        <f>G932+J932</f>
        <v>9144</v>
      </c>
      <c r="N932" s="13">
        <f>M932/L931%</f>
        <v>18.274842113678151</v>
      </c>
      <c r="O932" s="19"/>
      <c r="P932" s="10">
        <v>12553</v>
      </c>
      <c r="Q932" s="13">
        <f>P932/O931%</f>
        <v>21.160783520447726</v>
      </c>
      <c r="R932" s="19"/>
      <c r="S932" s="10">
        <f>M932+P932</f>
        <v>21697</v>
      </c>
      <c r="T932" s="13">
        <f>S932/R931%</f>
        <v>19.840340898699687</v>
      </c>
      <c r="U932" s="13">
        <f>Q932-H932</f>
        <v>1.8688678591555856</v>
      </c>
      <c r="V932" s="13">
        <f>Q932-K932</f>
        <v>5.3640802237444287</v>
      </c>
      <c r="W932" s="12">
        <f>Q932-N932</f>
        <v>2.8859414067695752</v>
      </c>
    </row>
    <row r="933" spans="1:23" thickBot="1" x14ac:dyDescent="0.25">
      <c r="A933" s="18"/>
      <c r="B933" s="17"/>
      <c r="C933" s="16">
        <v>2016</v>
      </c>
      <c r="D933" s="13" t="s">
        <v>112</v>
      </c>
      <c r="E933" s="7" t="s">
        <v>2</v>
      </c>
      <c r="F933" s="14">
        <v>17602</v>
      </c>
      <c r="G933" s="10">
        <v>7553</v>
      </c>
      <c r="H933" s="13">
        <f>G933/F933%</f>
        <v>42.909896602658783</v>
      </c>
      <c r="I933" s="14">
        <v>10825</v>
      </c>
      <c r="J933" s="10">
        <v>3267</v>
      </c>
      <c r="K933" s="13">
        <f>J933/I933%</f>
        <v>30.18013856812933</v>
      </c>
      <c r="L933" s="14">
        <f>F933+I933</f>
        <v>28427</v>
      </c>
      <c r="M933" s="15">
        <f>G933+J933</f>
        <v>10820</v>
      </c>
      <c r="N933" s="13">
        <f>M933/L933%</f>
        <v>38.062405459598274</v>
      </c>
      <c r="O933" s="14">
        <v>81205</v>
      </c>
      <c r="P933" s="10">
        <v>30031</v>
      </c>
      <c r="Q933" s="13">
        <f>P933/O933%</f>
        <v>36.981712948710054</v>
      </c>
      <c r="R933" s="14">
        <f>L933+O933</f>
        <v>109632</v>
      </c>
      <c r="S933" s="10">
        <f>M933+P933</f>
        <v>40851</v>
      </c>
      <c r="T933" s="13">
        <f>S933/R933%</f>
        <v>37.261930823117339</v>
      </c>
      <c r="U933" s="13">
        <f>Q933-H933</f>
        <v>-5.9281836539487287</v>
      </c>
      <c r="V933" s="13">
        <f>Q933-K933</f>
        <v>6.8015743805807247</v>
      </c>
      <c r="W933" s="12">
        <f>Q933-N933</f>
        <v>-1.0806925108882197</v>
      </c>
    </row>
    <row r="934" spans="1:23" thickBot="1" x14ac:dyDescent="0.25">
      <c r="A934" s="11"/>
      <c r="B934" s="9"/>
      <c r="C934" s="9"/>
      <c r="D934" s="7" t="s">
        <v>111</v>
      </c>
      <c r="E934" s="7" t="s">
        <v>0</v>
      </c>
      <c r="F934" s="9"/>
      <c r="G934" s="8">
        <v>6008</v>
      </c>
      <c r="H934" s="7">
        <f>G934/F933%</f>
        <v>34.132484944892624</v>
      </c>
      <c r="I934" s="9"/>
      <c r="J934" s="8">
        <v>4585</v>
      </c>
      <c r="K934" s="7">
        <f>J934/I933%</f>
        <v>42.355658198614321</v>
      </c>
      <c r="L934" s="9"/>
      <c r="M934" s="10">
        <f>G934+J934</f>
        <v>10593</v>
      </c>
      <c r="N934" s="7">
        <f>M934/L933%</f>
        <v>37.263868857072502</v>
      </c>
      <c r="O934" s="9"/>
      <c r="P934" s="8">
        <v>30054</v>
      </c>
      <c r="Q934" s="7">
        <f>P934/O933%</f>
        <v>37.01003632781233</v>
      </c>
      <c r="R934" s="9"/>
      <c r="S934" s="8">
        <f>M934+P934</f>
        <v>40647</v>
      </c>
      <c r="T934" s="7">
        <f>S934/R933%</f>
        <v>37.075853765323998</v>
      </c>
      <c r="U934" s="7">
        <f>Q934-H934</f>
        <v>2.8775513829197052</v>
      </c>
      <c r="V934" s="7">
        <f>Q934-K934</f>
        <v>-5.3456218708019918</v>
      </c>
      <c r="W934" s="6">
        <f>Q934-N934</f>
        <v>-0.25383252926017263</v>
      </c>
    </row>
    <row r="935" spans="1:23" ht="15" x14ac:dyDescent="0.2">
      <c r="A935" s="25" t="s">
        <v>110</v>
      </c>
      <c r="B935" s="24" t="s">
        <v>109</v>
      </c>
      <c r="C935" s="23">
        <v>2020</v>
      </c>
      <c r="D935" s="21" t="s">
        <v>108</v>
      </c>
      <c r="E935" s="21" t="s">
        <v>0</v>
      </c>
      <c r="F935" s="22">
        <v>58215</v>
      </c>
      <c r="G935" s="15">
        <v>40736</v>
      </c>
      <c r="H935" s="21">
        <f>G935/F935%</f>
        <v>69.975092330155462</v>
      </c>
      <c r="I935" s="22">
        <v>17002</v>
      </c>
      <c r="J935" s="15">
        <v>11771</v>
      </c>
      <c r="K935" s="21">
        <f>J935/I935%</f>
        <v>69.233031408069635</v>
      </c>
      <c r="L935" s="22">
        <f>F935+I935</f>
        <v>75217</v>
      </c>
      <c r="M935" s="15">
        <f>G935+J935</f>
        <v>52507</v>
      </c>
      <c r="N935" s="21">
        <f>M935/L935%</f>
        <v>69.807357379315846</v>
      </c>
      <c r="O935" s="22">
        <v>83191</v>
      </c>
      <c r="P935" s="15">
        <v>51532</v>
      </c>
      <c r="Q935" s="21">
        <f>P935/O935%</f>
        <v>61.944200694786701</v>
      </c>
      <c r="R935" s="22">
        <f>L935+O935</f>
        <v>158408</v>
      </c>
      <c r="S935" s="15">
        <f>M935+P935</f>
        <v>104039</v>
      </c>
      <c r="T935" s="21">
        <f>S935/R935%</f>
        <v>65.677869804555328</v>
      </c>
      <c r="U935" s="21">
        <f>Q935-H935</f>
        <v>-8.0308916353687607</v>
      </c>
      <c r="V935" s="21">
        <f>Q935-K935</f>
        <v>-7.288830713282934</v>
      </c>
      <c r="W935" s="20">
        <f>Q935-N935</f>
        <v>-7.8631566845291445</v>
      </c>
    </row>
    <row r="936" spans="1:23" thickBot="1" x14ac:dyDescent="0.25">
      <c r="A936" s="18"/>
      <c r="B936" s="17"/>
      <c r="C936" s="19"/>
      <c r="D936" s="13" t="s">
        <v>107</v>
      </c>
      <c r="E936" s="13" t="s">
        <v>21</v>
      </c>
      <c r="F936" s="19"/>
      <c r="G936" s="10">
        <v>16362</v>
      </c>
      <c r="H936" s="13">
        <f>G936/F935%</f>
        <v>28.106158206647773</v>
      </c>
      <c r="I936" s="19"/>
      <c r="J936" s="10">
        <v>4696</v>
      </c>
      <c r="K936" s="13">
        <f>J936/I935%</f>
        <v>27.620279967062697</v>
      </c>
      <c r="L936" s="19"/>
      <c r="M936" s="10">
        <f>G936+J936</f>
        <v>21058</v>
      </c>
      <c r="N936" s="13">
        <f>M936/L935%</f>
        <v>27.996330616748875</v>
      </c>
      <c r="O936" s="19"/>
      <c r="P936" s="10">
        <v>28964</v>
      </c>
      <c r="Q936" s="13">
        <f>P936/O935%</f>
        <v>34.81626618263995</v>
      </c>
      <c r="R936" s="19"/>
      <c r="S936" s="10">
        <f>M936+P936</f>
        <v>50022</v>
      </c>
      <c r="T936" s="13">
        <f>S936/R935%</f>
        <v>31.577950608555124</v>
      </c>
      <c r="U936" s="13">
        <f>Q936-H936</f>
        <v>6.7101079759921767</v>
      </c>
      <c r="V936" s="13">
        <f>Q936-K936</f>
        <v>7.1959862155772534</v>
      </c>
      <c r="W936" s="12">
        <f>Q936-N936</f>
        <v>6.8199355658910754</v>
      </c>
    </row>
    <row r="937" spans="1:23" thickBot="1" x14ac:dyDescent="0.25">
      <c r="A937" s="18"/>
      <c r="B937" s="17"/>
      <c r="C937" s="16">
        <v>2016</v>
      </c>
      <c r="D937" s="13" t="s">
        <v>108</v>
      </c>
      <c r="E937" s="7" t="s">
        <v>0</v>
      </c>
      <c r="F937" s="14">
        <v>23182</v>
      </c>
      <c r="G937" s="10">
        <v>11311</v>
      </c>
      <c r="H937" s="13">
        <f>G937/F937%</f>
        <v>48.792166335950306</v>
      </c>
      <c r="I937" s="14">
        <v>10680</v>
      </c>
      <c r="J937" s="10">
        <v>5129</v>
      </c>
      <c r="K937" s="13">
        <f>J937/I937%</f>
        <v>48.024344569288388</v>
      </c>
      <c r="L937" s="14">
        <f>F937+I937</f>
        <v>33862</v>
      </c>
      <c r="M937" s="15">
        <f>G937+J937</f>
        <v>16440</v>
      </c>
      <c r="N937" s="13">
        <f>M937/L937%</f>
        <v>48.549997046837163</v>
      </c>
      <c r="O937" s="14">
        <v>95699</v>
      </c>
      <c r="P937" s="10">
        <v>43970</v>
      </c>
      <c r="Q937" s="13">
        <f>P937/O937%</f>
        <v>45.946143637864552</v>
      </c>
      <c r="R937" s="14">
        <f>L937+O937</f>
        <v>129561</v>
      </c>
      <c r="S937" s="10">
        <f>M937+P937</f>
        <v>60410</v>
      </c>
      <c r="T937" s="13">
        <f>S937/R937%</f>
        <v>46.62668549949445</v>
      </c>
      <c r="U937" s="13">
        <f>Q937-H937</f>
        <v>-2.8460226980857541</v>
      </c>
      <c r="V937" s="13">
        <f>Q937-K937</f>
        <v>-2.0782009314238366</v>
      </c>
      <c r="W937" s="12">
        <f>Q937-N937</f>
        <v>-2.6038534089726113</v>
      </c>
    </row>
    <row r="938" spans="1:23" thickBot="1" x14ac:dyDescent="0.25">
      <c r="A938" s="11"/>
      <c r="B938" s="9"/>
      <c r="C938" s="9"/>
      <c r="D938" s="7" t="s">
        <v>107</v>
      </c>
      <c r="E938" s="7" t="s">
        <v>18</v>
      </c>
      <c r="F938" s="9"/>
      <c r="G938" s="8">
        <v>10626</v>
      </c>
      <c r="H938" s="7">
        <f>G938/F937%</f>
        <v>45.837287550685879</v>
      </c>
      <c r="I938" s="9"/>
      <c r="J938" s="8">
        <v>4863</v>
      </c>
      <c r="K938" s="7">
        <f>J938/I937%</f>
        <v>45.533707865168537</v>
      </c>
      <c r="L938" s="9"/>
      <c r="M938" s="10">
        <f>G938+J938</f>
        <v>15489</v>
      </c>
      <c r="N938" s="7">
        <f>M938/L937%</f>
        <v>45.741539188470853</v>
      </c>
      <c r="O938" s="9"/>
      <c r="P938" s="8">
        <v>45847</v>
      </c>
      <c r="Q938" s="7">
        <f>P938/O937%</f>
        <v>47.907501645785224</v>
      </c>
      <c r="R938" s="9"/>
      <c r="S938" s="8">
        <f>M938+P938</f>
        <v>61336</v>
      </c>
      <c r="T938" s="7">
        <f>S938/R937%</f>
        <v>47.34140675048819</v>
      </c>
      <c r="U938" s="7">
        <f>Q938-H938</f>
        <v>2.0702140950993453</v>
      </c>
      <c r="V938" s="7">
        <f>Q938-K938</f>
        <v>2.3737937806166869</v>
      </c>
      <c r="W938" s="6">
        <f>Q938-N938</f>
        <v>2.1659624573143716</v>
      </c>
    </row>
    <row r="939" spans="1:23" ht="15" x14ac:dyDescent="0.2">
      <c r="A939" s="25" t="s">
        <v>106</v>
      </c>
      <c r="B939" s="24" t="s">
        <v>105</v>
      </c>
      <c r="C939" s="23">
        <v>2020</v>
      </c>
      <c r="D939" s="21" t="s">
        <v>104</v>
      </c>
      <c r="E939" s="21" t="s">
        <v>0</v>
      </c>
      <c r="F939" s="22">
        <v>67048</v>
      </c>
      <c r="G939" s="15">
        <v>39262</v>
      </c>
      <c r="H939" s="21">
        <f>G939/F939%</f>
        <v>58.558047965636554</v>
      </c>
      <c r="I939" s="22">
        <v>9598</v>
      </c>
      <c r="J939" s="15">
        <v>5906</v>
      </c>
      <c r="K939" s="21">
        <f>J939/I939%</f>
        <v>61.533652844342569</v>
      </c>
      <c r="L939" s="22">
        <f>F939+I939</f>
        <v>76646</v>
      </c>
      <c r="M939" s="15">
        <f>G939+J939</f>
        <v>45168</v>
      </c>
      <c r="N939" s="21">
        <f>M939/L939%</f>
        <v>58.930668267098085</v>
      </c>
      <c r="O939" s="22">
        <v>75019</v>
      </c>
      <c r="P939" s="15">
        <v>43689</v>
      </c>
      <c r="Q939" s="21">
        <f>P939/O939%</f>
        <v>58.23724656420373</v>
      </c>
      <c r="R939" s="22">
        <f>L939+O939</f>
        <v>151665</v>
      </c>
      <c r="S939" s="15">
        <f>M939+P939</f>
        <v>88857</v>
      </c>
      <c r="T939" s="21">
        <f>S939/R939%</f>
        <v>58.587676787657003</v>
      </c>
      <c r="U939" s="21">
        <f>Q939-H939</f>
        <v>-0.32080140143282421</v>
      </c>
      <c r="V939" s="21">
        <f>Q939-K939</f>
        <v>-3.2964062801388394</v>
      </c>
      <c r="W939" s="20">
        <f>Q939-N939</f>
        <v>-0.69342170289435501</v>
      </c>
    </row>
    <row r="940" spans="1:23" thickBot="1" x14ac:dyDescent="0.25">
      <c r="A940" s="18"/>
      <c r="B940" s="17"/>
      <c r="C940" s="19"/>
      <c r="D940" s="13" t="s">
        <v>102</v>
      </c>
      <c r="E940" s="13" t="s">
        <v>37</v>
      </c>
      <c r="F940" s="19"/>
      <c r="G940" s="10">
        <v>25418</v>
      </c>
      <c r="H940" s="13">
        <f>G940/F939%</f>
        <v>37.910153919580004</v>
      </c>
      <c r="I940" s="19"/>
      <c r="J940" s="10">
        <v>2867</v>
      </c>
      <c r="K940" s="13">
        <f>J940/I939%</f>
        <v>29.870806418003749</v>
      </c>
      <c r="L940" s="19"/>
      <c r="M940" s="10">
        <f>G940+J940</f>
        <v>28285</v>
      </c>
      <c r="N940" s="13">
        <f>M940/L939%</f>
        <v>36.903426140959738</v>
      </c>
      <c r="O940" s="19"/>
      <c r="P940" s="10">
        <v>26797</v>
      </c>
      <c r="Q940" s="13">
        <f>P940/O939%</f>
        <v>35.720284194670683</v>
      </c>
      <c r="R940" s="19"/>
      <c r="S940" s="10">
        <f>M940+P940</f>
        <v>55082</v>
      </c>
      <c r="T940" s="13">
        <f>S940/R939%</f>
        <v>36.318201298915369</v>
      </c>
      <c r="U940" s="13">
        <f>Q940-H940</f>
        <v>-2.1898697249093217</v>
      </c>
      <c r="V940" s="13">
        <f>Q940-K940</f>
        <v>5.8494777766669337</v>
      </c>
      <c r="W940" s="12">
        <f>Q940-N940</f>
        <v>-1.1831419462890551</v>
      </c>
    </row>
    <row r="941" spans="1:23" thickBot="1" x14ac:dyDescent="0.25">
      <c r="A941" s="18"/>
      <c r="B941" s="17"/>
      <c r="C941" s="16">
        <v>2016</v>
      </c>
      <c r="D941" s="13" t="s">
        <v>103</v>
      </c>
      <c r="E941" s="7" t="s">
        <v>0</v>
      </c>
      <c r="F941" s="14">
        <v>24645</v>
      </c>
      <c r="G941" s="10">
        <v>8030</v>
      </c>
      <c r="H941" s="13">
        <f>G941/F941%</f>
        <v>32.582673970379389</v>
      </c>
      <c r="I941" s="14">
        <v>7630</v>
      </c>
      <c r="J941" s="10">
        <v>2675</v>
      </c>
      <c r="K941" s="13">
        <f>J941/I941%</f>
        <v>35.05897771952818</v>
      </c>
      <c r="L941" s="14">
        <f>F941+I941</f>
        <v>32275</v>
      </c>
      <c r="M941" s="15">
        <f>G941+J941</f>
        <v>10705</v>
      </c>
      <c r="N941" s="13">
        <f>M941/L941%</f>
        <v>33.16808675445391</v>
      </c>
      <c r="O941" s="14">
        <v>96687</v>
      </c>
      <c r="P941" s="10">
        <v>33784</v>
      </c>
      <c r="Q941" s="13">
        <f>P941/O941%</f>
        <v>34.941615729105258</v>
      </c>
      <c r="R941" s="14">
        <f>L941+O941</f>
        <v>128962</v>
      </c>
      <c r="S941" s="10">
        <f>M941+P941</f>
        <v>44489</v>
      </c>
      <c r="T941" s="13">
        <f>S941/R941%</f>
        <v>34.497759029791723</v>
      </c>
      <c r="U941" s="13">
        <f>Q941-H941</f>
        <v>2.3589417587258694</v>
      </c>
      <c r="V941" s="13">
        <f>Q941-K941</f>
        <v>-0.11736199042292128</v>
      </c>
      <c r="W941" s="12">
        <f>Q941-N941</f>
        <v>1.7735289746513487</v>
      </c>
    </row>
    <row r="942" spans="1:23" thickBot="1" x14ac:dyDescent="0.25">
      <c r="A942" s="11"/>
      <c r="B942" s="9"/>
      <c r="C942" s="9"/>
      <c r="D942" s="7" t="s">
        <v>102</v>
      </c>
      <c r="E942" s="7" t="s">
        <v>18</v>
      </c>
      <c r="F942" s="9"/>
      <c r="G942" s="8">
        <v>12334</v>
      </c>
      <c r="H942" s="7">
        <f>G942/F941%</f>
        <v>50.046662609048489</v>
      </c>
      <c r="I942" s="9"/>
      <c r="J942" s="8">
        <v>3422</v>
      </c>
      <c r="K942" s="7">
        <f>J942/I941%</f>
        <v>44.849279161205772</v>
      </c>
      <c r="L942" s="9"/>
      <c r="M942" s="10">
        <f>G942+J942</f>
        <v>15756</v>
      </c>
      <c r="N942" s="7">
        <f>M942/L941%</f>
        <v>48.817970565453138</v>
      </c>
      <c r="O942" s="9"/>
      <c r="P942" s="8">
        <v>44568</v>
      </c>
      <c r="Q942" s="7">
        <f>P942/O941%</f>
        <v>46.095131713674022</v>
      </c>
      <c r="R942" s="9"/>
      <c r="S942" s="8">
        <f>M942+P942</f>
        <v>60324</v>
      </c>
      <c r="T942" s="7">
        <f>S942/R941%</f>
        <v>46.776569842279123</v>
      </c>
      <c r="U942" s="7">
        <f>Q942-H942</f>
        <v>-3.9515308953744679</v>
      </c>
      <c r="V942" s="7">
        <f>Q942-K942</f>
        <v>1.24585255246825</v>
      </c>
      <c r="W942" s="6">
        <f>Q942-N942</f>
        <v>-2.722838851779116</v>
      </c>
    </row>
    <row r="943" spans="1:23" ht="15" x14ac:dyDescent="0.2">
      <c r="A943" s="25" t="s">
        <v>101</v>
      </c>
      <c r="B943" s="24" t="s">
        <v>100</v>
      </c>
      <c r="C943" s="23">
        <v>2020</v>
      </c>
      <c r="D943" s="21" t="s">
        <v>99</v>
      </c>
      <c r="E943" s="21" t="s">
        <v>0</v>
      </c>
      <c r="F943" s="22">
        <v>31170</v>
      </c>
      <c r="G943" s="15">
        <v>25322</v>
      </c>
      <c r="H943" s="21">
        <f>G943/F943%</f>
        <v>81.238370227783122</v>
      </c>
      <c r="I943" s="22">
        <v>7576</v>
      </c>
      <c r="J943" s="15">
        <v>5974</v>
      </c>
      <c r="K943" s="21">
        <f>J943/I943%</f>
        <v>78.854276663146777</v>
      </c>
      <c r="L943" s="22">
        <f>F943+I943</f>
        <v>38746</v>
      </c>
      <c r="M943" s="15">
        <f>G943+J943</f>
        <v>31296</v>
      </c>
      <c r="N943" s="21">
        <f>M943/L943%</f>
        <v>80.772208744128434</v>
      </c>
      <c r="O943" s="22">
        <v>36504</v>
      </c>
      <c r="P943" s="15">
        <v>27747</v>
      </c>
      <c r="Q943" s="21">
        <f>P943/O943%</f>
        <v>76.010848126232744</v>
      </c>
      <c r="R943" s="22">
        <f>L943+O943</f>
        <v>75250</v>
      </c>
      <c r="S943" s="15">
        <f>M943+P943</f>
        <v>59043</v>
      </c>
      <c r="T943" s="21">
        <f>S943/R943%</f>
        <v>78.462458471760797</v>
      </c>
      <c r="U943" s="21">
        <f>Q943-H943</f>
        <v>-5.2275221015503774</v>
      </c>
      <c r="V943" s="21">
        <f>Q943-K943</f>
        <v>-2.8434285369140326</v>
      </c>
      <c r="W943" s="20">
        <f>Q943-N943</f>
        <v>-4.76136061789569</v>
      </c>
    </row>
    <row r="944" spans="1:23" thickBot="1" x14ac:dyDescent="0.25">
      <c r="A944" s="18"/>
      <c r="B944" s="17"/>
      <c r="C944" s="19"/>
      <c r="D944" s="13" t="s">
        <v>98</v>
      </c>
      <c r="E944" s="13" t="s">
        <v>21</v>
      </c>
      <c r="F944" s="19"/>
      <c r="G944" s="10">
        <v>2690</v>
      </c>
      <c r="H944" s="13">
        <f>G944/F943%</f>
        <v>8.6300930381777352</v>
      </c>
      <c r="I944" s="19"/>
      <c r="J944" s="10">
        <v>563</v>
      </c>
      <c r="K944" s="13">
        <f>J944/I943%</f>
        <v>7.4313621964097143</v>
      </c>
      <c r="L944" s="19"/>
      <c r="M944" s="10">
        <f>G944+J944</f>
        <v>3253</v>
      </c>
      <c r="N944" s="13">
        <f>M944/L943%</f>
        <v>8.39570536313426</v>
      </c>
      <c r="O944" s="19"/>
      <c r="P944" s="10">
        <v>3804</v>
      </c>
      <c r="Q944" s="13">
        <f>P944/O943%</f>
        <v>10.420775805391189</v>
      </c>
      <c r="R944" s="19"/>
      <c r="S944" s="10">
        <f>M944+P944</f>
        <v>7057</v>
      </c>
      <c r="T944" s="13">
        <f>S944/R943%</f>
        <v>9.3780730897009974</v>
      </c>
      <c r="U944" s="13">
        <f>Q944-H944</f>
        <v>1.790682767213454</v>
      </c>
      <c r="V944" s="13">
        <f>Q944-K944</f>
        <v>2.9894136089814749</v>
      </c>
      <c r="W944" s="12">
        <f>Q944-N944</f>
        <v>2.0250704422569292</v>
      </c>
    </row>
    <row r="945" spans="1:23" thickBot="1" x14ac:dyDescent="0.25">
      <c r="A945" s="18"/>
      <c r="B945" s="17"/>
      <c r="C945" s="16">
        <v>2016</v>
      </c>
      <c r="D945" s="13" t="s">
        <v>97</v>
      </c>
      <c r="E945" s="7" t="s">
        <v>0</v>
      </c>
      <c r="F945" s="14">
        <v>15647</v>
      </c>
      <c r="G945" s="10">
        <v>7580</v>
      </c>
      <c r="H945" s="13">
        <f>G945/F945%</f>
        <v>48.443791142071966</v>
      </c>
      <c r="I945" s="14">
        <v>5759</v>
      </c>
      <c r="J945" s="10">
        <v>2895</v>
      </c>
      <c r="K945" s="13">
        <f>J945/I945%</f>
        <v>50.269143948602185</v>
      </c>
      <c r="L945" s="14">
        <f>F945+I945</f>
        <v>21406</v>
      </c>
      <c r="M945" s="15">
        <f>G945+J945</f>
        <v>10475</v>
      </c>
      <c r="N945" s="13">
        <f>M945/L945%</f>
        <v>48.934878071568718</v>
      </c>
      <c r="O945" s="14">
        <v>50053</v>
      </c>
      <c r="P945" s="10">
        <v>24679</v>
      </c>
      <c r="Q945" s="13">
        <f>P945/O945%</f>
        <v>49.305735919924885</v>
      </c>
      <c r="R945" s="14">
        <f>L945+O945</f>
        <v>71459</v>
      </c>
      <c r="S945" s="10">
        <f>M945+P945</f>
        <v>35154</v>
      </c>
      <c r="T945" s="13">
        <f>S945/R945%</f>
        <v>49.194643082047044</v>
      </c>
      <c r="U945" s="13">
        <f>Q945-H945</f>
        <v>0.86194477785291923</v>
      </c>
      <c r="V945" s="13">
        <f>Q945-K945</f>
        <v>-0.96340802867729991</v>
      </c>
      <c r="W945" s="12">
        <f>Q945-N945</f>
        <v>0.37085784835616664</v>
      </c>
    </row>
    <row r="946" spans="1:23" thickBot="1" x14ac:dyDescent="0.25">
      <c r="A946" s="11"/>
      <c r="B946" s="9"/>
      <c r="C946" s="9"/>
      <c r="D946" s="7" t="s">
        <v>96</v>
      </c>
      <c r="E946" s="7" t="s">
        <v>18</v>
      </c>
      <c r="F946" s="9"/>
      <c r="G946" s="8">
        <v>5730</v>
      </c>
      <c r="H946" s="7">
        <f>G946/F945%</f>
        <v>36.620438422700836</v>
      </c>
      <c r="I946" s="9"/>
      <c r="J946" s="8">
        <v>1962</v>
      </c>
      <c r="K946" s="7">
        <f>J946/I945%</f>
        <v>34.068414655322101</v>
      </c>
      <c r="L946" s="9"/>
      <c r="M946" s="10">
        <f>G946+J946</f>
        <v>7692</v>
      </c>
      <c r="N946" s="7">
        <f>M946/L945%</f>
        <v>35.933850322339531</v>
      </c>
      <c r="O946" s="9"/>
      <c r="P946" s="8">
        <v>17336</v>
      </c>
      <c r="Q946" s="7">
        <f>P946/O945%</f>
        <v>34.635286596208019</v>
      </c>
      <c r="R946" s="9"/>
      <c r="S946" s="8">
        <f>M946+P946</f>
        <v>25028</v>
      </c>
      <c r="T946" s="7">
        <f>S946/R945%</f>
        <v>35.02427965686617</v>
      </c>
      <c r="U946" s="7">
        <f>Q946-H946</f>
        <v>-1.9851518264928174</v>
      </c>
      <c r="V946" s="7">
        <f>Q946-K946</f>
        <v>0.56687194088591752</v>
      </c>
      <c r="W946" s="6">
        <f>Q946-N946</f>
        <v>-1.2985637261315119</v>
      </c>
    </row>
    <row r="947" spans="1:23" ht="15" x14ac:dyDescent="0.2">
      <c r="A947" s="25" t="s">
        <v>95</v>
      </c>
      <c r="B947" s="24" t="s">
        <v>94</v>
      </c>
      <c r="C947" s="23">
        <v>2020</v>
      </c>
      <c r="D947" s="21" t="s">
        <v>93</v>
      </c>
      <c r="E947" s="21" t="s">
        <v>0</v>
      </c>
      <c r="F947" s="22">
        <v>32699</v>
      </c>
      <c r="G947" s="15">
        <v>24241</v>
      </c>
      <c r="H947" s="21">
        <f>G947/F947%</f>
        <v>74.133765558579768</v>
      </c>
      <c r="I947" s="22">
        <v>9283</v>
      </c>
      <c r="J947" s="15">
        <v>6473</v>
      </c>
      <c r="K947" s="21">
        <f>J947/I947%</f>
        <v>69.729613271571694</v>
      </c>
      <c r="L947" s="22">
        <f>F947+I947</f>
        <v>41982</v>
      </c>
      <c r="M947" s="15">
        <f>G947+J947</f>
        <v>30714</v>
      </c>
      <c r="N947" s="21">
        <f>M947/L947%</f>
        <v>73.159925682435329</v>
      </c>
      <c r="O947" s="22">
        <v>37706</v>
      </c>
      <c r="P947" s="15">
        <v>26268</v>
      </c>
      <c r="Q947" s="21">
        <f>P947/O947%</f>
        <v>69.665305256457856</v>
      </c>
      <c r="R947" s="22">
        <f>L947+O947</f>
        <v>79688</v>
      </c>
      <c r="S947" s="15">
        <f>M947+P947</f>
        <v>56982</v>
      </c>
      <c r="T947" s="21">
        <f>S947/R947%</f>
        <v>71.506374861961646</v>
      </c>
      <c r="U947" s="21">
        <f>Q947-H947</f>
        <v>-4.4684603021219118</v>
      </c>
      <c r="V947" s="21">
        <f>Q947-K947</f>
        <v>-6.4308015113837769E-2</v>
      </c>
      <c r="W947" s="20">
        <f>Q947-N947</f>
        <v>-3.4946204259774731</v>
      </c>
    </row>
    <row r="948" spans="1:23" thickBot="1" x14ac:dyDescent="0.25">
      <c r="A948" s="18"/>
      <c r="B948" s="17"/>
      <c r="C948" s="19"/>
      <c r="D948" s="13" t="s">
        <v>92</v>
      </c>
      <c r="E948" s="13" t="s">
        <v>21</v>
      </c>
      <c r="F948" s="19"/>
      <c r="G948" s="10">
        <v>4683</v>
      </c>
      <c r="H948" s="13">
        <f>G948/F947%</f>
        <v>14.321538884981191</v>
      </c>
      <c r="I948" s="19"/>
      <c r="J948" s="10">
        <v>1465</v>
      </c>
      <c r="K948" s="13">
        <f>J948/I947%</f>
        <v>15.781536141333621</v>
      </c>
      <c r="L948" s="19"/>
      <c r="M948" s="10">
        <f>G948+J948</f>
        <v>6148</v>
      </c>
      <c r="N948" s="13">
        <f>M948/L947%</f>
        <v>14.644371397265495</v>
      </c>
      <c r="O948" s="19"/>
      <c r="P948" s="10">
        <v>6154</v>
      </c>
      <c r="Q948" s="13">
        <f>P948/O947%</f>
        <v>16.321009918845807</v>
      </c>
      <c r="R948" s="19"/>
      <c r="S948" s="10">
        <f>M948+P948</f>
        <v>12302</v>
      </c>
      <c r="T948" s="13">
        <f>S948/R947%</f>
        <v>15.437707057524346</v>
      </c>
      <c r="U948" s="13">
        <f>Q948-H948</f>
        <v>1.9994710338646158</v>
      </c>
      <c r="V948" s="13">
        <f>Q948-K948</f>
        <v>0.53947377751218539</v>
      </c>
      <c r="W948" s="12">
        <f>Q948-N948</f>
        <v>1.6766385215803119</v>
      </c>
    </row>
    <row r="949" spans="1:23" thickBot="1" x14ac:dyDescent="0.25">
      <c r="A949" s="18"/>
      <c r="B949" s="17"/>
      <c r="C949" s="16">
        <v>2016</v>
      </c>
      <c r="D949" s="13" t="s">
        <v>93</v>
      </c>
      <c r="E949" s="7" t="s">
        <v>0</v>
      </c>
      <c r="F949" s="14">
        <v>13791</v>
      </c>
      <c r="G949" s="10">
        <v>4795</v>
      </c>
      <c r="H949" s="13">
        <f>G949/F949%</f>
        <v>34.769052280472771</v>
      </c>
      <c r="I949" s="14">
        <v>7337</v>
      </c>
      <c r="J949" s="10">
        <v>2770</v>
      </c>
      <c r="K949" s="13">
        <f>J949/I949%</f>
        <v>37.753850347553495</v>
      </c>
      <c r="L949" s="14">
        <f>F949+I949</f>
        <v>21128</v>
      </c>
      <c r="M949" s="15">
        <f>G949+J949</f>
        <v>7565</v>
      </c>
      <c r="N949" s="13">
        <f>M949/L949%</f>
        <v>35.805566073457022</v>
      </c>
      <c r="O949" s="14">
        <v>53831</v>
      </c>
      <c r="P949" s="10">
        <v>19588</v>
      </c>
      <c r="Q949" s="13">
        <f>P949/O949%</f>
        <v>36.38795489587784</v>
      </c>
      <c r="R949" s="14">
        <f>L949+O949</f>
        <v>74959</v>
      </c>
      <c r="S949" s="10">
        <f>M949+P949</f>
        <v>27153</v>
      </c>
      <c r="T949" s="13">
        <f>S949/R949%</f>
        <v>36.223802345282088</v>
      </c>
      <c r="U949" s="13">
        <f>Q949-H949</f>
        <v>1.6189026154050694</v>
      </c>
      <c r="V949" s="13">
        <f>Q949-K949</f>
        <v>-1.3658954516756552</v>
      </c>
      <c r="W949" s="12">
        <f>Q949-N949</f>
        <v>0.58238882242081758</v>
      </c>
    </row>
    <row r="950" spans="1:23" thickBot="1" x14ac:dyDescent="0.25">
      <c r="A950" s="11"/>
      <c r="B950" s="9"/>
      <c r="C950" s="9"/>
      <c r="D950" s="7" t="s">
        <v>92</v>
      </c>
      <c r="E950" s="7" t="s">
        <v>18</v>
      </c>
      <c r="F950" s="9"/>
      <c r="G950" s="8">
        <v>6457</v>
      </c>
      <c r="H950" s="7">
        <f>G950/F949%</f>
        <v>46.820390109491697</v>
      </c>
      <c r="I950" s="9"/>
      <c r="J950" s="8">
        <v>3089</v>
      </c>
      <c r="K950" s="7">
        <f>J950/I949%</f>
        <v>42.101676434510019</v>
      </c>
      <c r="L950" s="9"/>
      <c r="M950" s="10">
        <f>G950+J950</f>
        <v>9546</v>
      </c>
      <c r="N950" s="7">
        <f>M950/L949%</f>
        <v>45.18174933737221</v>
      </c>
      <c r="O950" s="9"/>
      <c r="P950" s="8">
        <v>24494</v>
      </c>
      <c r="Q950" s="7">
        <f>P950/O949%</f>
        <v>45.501662610763319</v>
      </c>
      <c r="R950" s="9"/>
      <c r="S950" s="8">
        <f>M950+P950</f>
        <v>34040</v>
      </c>
      <c r="T950" s="7">
        <f>S950/R949%</f>
        <v>45.411491615416423</v>
      </c>
      <c r="U950" s="7">
        <f>Q950-H950</f>
        <v>-1.3187274987283786</v>
      </c>
      <c r="V950" s="7">
        <f>Q950-K950</f>
        <v>3.3999861762533001</v>
      </c>
      <c r="W950" s="6">
        <f>Q950-N950</f>
        <v>0.31991327339110853</v>
      </c>
    </row>
    <row r="951" spans="1:23" ht="15" x14ac:dyDescent="0.2">
      <c r="A951" s="25" t="s">
        <v>91</v>
      </c>
      <c r="B951" s="24" t="s">
        <v>90</v>
      </c>
      <c r="C951" s="23">
        <v>2020</v>
      </c>
      <c r="D951" s="21" t="s">
        <v>89</v>
      </c>
      <c r="E951" s="21" t="s">
        <v>0</v>
      </c>
      <c r="F951" s="22">
        <v>43380</v>
      </c>
      <c r="G951" s="15">
        <v>30372</v>
      </c>
      <c r="H951" s="21">
        <f>G951/F951%</f>
        <v>70.013831258644529</v>
      </c>
      <c r="I951" s="22">
        <v>7693</v>
      </c>
      <c r="J951" s="15">
        <v>5337</v>
      </c>
      <c r="K951" s="21">
        <f>J951/I951%</f>
        <v>69.374756271935524</v>
      </c>
      <c r="L951" s="22">
        <f>F951+I951</f>
        <v>51073</v>
      </c>
      <c r="M951" s="15">
        <f>G951+J951</f>
        <v>35709</v>
      </c>
      <c r="N951" s="21">
        <f>M951/L951%</f>
        <v>69.917568969905815</v>
      </c>
      <c r="O951" s="22">
        <v>44379</v>
      </c>
      <c r="P951" s="15">
        <v>29373</v>
      </c>
      <c r="Q951" s="21">
        <f>P951/O951%</f>
        <v>66.186709930372473</v>
      </c>
      <c r="R951" s="22">
        <f>L951+O951</f>
        <v>95452</v>
      </c>
      <c r="S951" s="15">
        <f>M951+P951</f>
        <v>65082</v>
      </c>
      <c r="T951" s="21">
        <f>S951/R951%</f>
        <v>68.182961069438036</v>
      </c>
      <c r="U951" s="21">
        <f>Q951-H951</f>
        <v>-3.8271213282720566</v>
      </c>
      <c r="V951" s="21">
        <f>Q951-K951</f>
        <v>-3.1880463415630516</v>
      </c>
      <c r="W951" s="20">
        <f>Q951-N951</f>
        <v>-3.7308590395333425</v>
      </c>
    </row>
    <row r="952" spans="1:23" thickBot="1" x14ac:dyDescent="0.25">
      <c r="A952" s="18"/>
      <c r="B952" s="17"/>
      <c r="C952" s="19"/>
      <c r="D952" s="13" t="s">
        <v>87</v>
      </c>
      <c r="E952" s="13" t="s">
        <v>21</v>
      </c>
      <c r="F952" s="19"/>
      <c r="G952" s="10">
        <v>12192</v>
      </c>
      <c r="H952" s="13">
        <f>G952/F951%</f>
        <v>28.105117565698478</v>
      </c>
      <c r="I952" s="19"/>
      <c r="J952" s="10">
        <v>2166</v>
      </c>
      <c r="K952" s="13">
        <f>J952/I951%</f>
        <v>28.155466008059271</v>
      </c>
      <c r="L952" s="19"/>
      <c r="M952" s="10">
        <f>G952+J952</f>
        <v>14358</v>
      </c>
      <c r="N952" s="13">
        <f>M952/L951%</f>
        <v>28.112701427368666</v>
      </c>
      <c r="O952" s="19"/>
      <c r="P952" s="10">
        <v>13828</v>
      </c>
      <c r="Q952" s="13">
        <f>P952/O951%</f>
        <v>31.15888145293945</v>
      </c>
      <c r="R952" s="19"/>
      <c r="S952" s="10">
        <f>M952+P952</f>
        <v>28186</v>
      </c>
      <c r="T952" s="13">
        <f>S952/R951%</f>
        <v>29.528977915601558</v>
      </c>
      <c r="U952" s="13">
        <f>Q952-H952</f>
        <v>3.0537638872409723</v>
      </c>
      <c r="V952" s="13">
        <f>Q952-K952</f>
        <v>3.0034154448801793</v>
      </c>
      <c r="W952" s="12">
        <f>Q952-N952</f>
        <v>3.0461800255707843</v>
      </c>
    </row>
    <row r="953" spans="1:23" thickBot="1" x14ac:dyDescent="0.25">
      <c r="A953" s="18"/>
      <c r="B953" s="17"/>
      <c r="C953" s="16">
        <v>2016</v>
      </c>
      <c r="D953" s="13" t="s">
        <v>88</v>
      </c>
      <c r="E953" s="7" t="s">
        <v>0</v>
      </c>
      <c r="F953" s="14">
        <v>11567</v>
      </c>
      <c r="G953" s="10">
        <v>3242</v>
      </c>
      <c r="H953" s="13">
        <f>G953/F953%</f>
        <v>28.028010720152157</v>
      </c>
      <c r="I953" s="14">
        <v>4272</v>
      </c>
      <c r="J953" s="10">
        <v>1436</v>
      </c>
      <c r="K953" s="13">
        <f>J953/I953%</f>
        <v>33.614232209737828</v>
      </c>
      <c r="L953" s="14">
        <f>F953+I953</f>
        <v>15839</v>
      </c>
      <c r="M953" s="15">
        <f>G953+J953</f>
        <v>4678</v>
      </c>
      <c r="N953" s="13">
        <f>M953/L953%</f>
        <v>29.534692846770632</v>
      </c>
      <c r="O953" s="14">
        <v>43801</v>
      </c>
      <c r="P953" s="10">
        <v>12176</v>
      </c>
      <c r="Q953" s="13">
        <f>P953/O953%</f>
        <v>27.79845209013493</v>
      </c>
      <c r="R953" s="14">
        <f>L953+O953</f>
        <v>59640</v>
      </c>
      <c r="S953" s="10">
        <f>M953+P953</f>
        <v>16854</v>
      </c>
      <c r="T953" s="13">
        <f>S953/R953%</f>
        <v>28.259557344064387</v>
      </c>
      <c r="U953" s="13">
        <f>Q953-H953</f>
        <v>-0.22955863001722676</v>
      </c>
      <c r="V953" s="13">
        <f>Q953-K953</f>
        <v>-5.8157801196028984</v>
      </c>
      <c r="W953" s="12">
        <f>Q953-N953</f>
        <v>-1.7362407566357021</v>
      </c>
    </row>
    <row r="954" spans="1:23" thickBot="1" x14ac:dyDescent="0.25">
      <c r="A954" s="11"/>
      <c r="B954" s="9"/>
      <c r="C954" s="9"/>
      <c r="D954" s="7" t="s">
        <v>87</v>
      </c>
      <c r="E954" s="7" t="s">
        <v>18</v>
      </c>
      <c r="F954" s="9"/>
      <c r="G954" s="8">
        <v>6525</v>
      </c>
      <c r="H954" s="7">
        <f>G954/F953%</f>
        <v>56.410478084205067</v>
      </c>
      <c r="I954" s="9"/>
      <c r="J954" s="8">
        <v>2376</v>
      </c>
      <c r="K954" s="7">
        <f>J954/I953%</f>
        <v>55.617977528089888</v>
      </c>
      <c r="L954" s="9"/>
      <c r="M954" s="10">
        <f>G954+J954</f>
        <v>8901</v>
      </c>
      <c r="N954" s="7">
        <f>M954/L953%</f>
        <v>56.196729591514618</v>
      </c>
      <c r="O954" s="9"/>
      <c r="P954" s="8">
        <v>24694</v>
      </c>
      <c r="Q954" s="7">
        <f>P954/O953%</f>
        <v>56.377708271500651</v>
      </c>
      <c r="R954" s="9"/>
      <c r="S954" s="8">
        <f>M954+P954</f>
        <v>33595</v>
      </c>
      <c r="T954" s="7">
        <f>S954/R953%</f>
        <v>56.329644533869889</v>
      </c>
      <c r="U954" s="7">
        <f>Q954-H954</f>
        <v>-3.2769812704415813E-2</v>
      </c>
      <c r="V954" s="7">
        <f>Q954-K954</f>
        <v>0.75973074341076341</v>
      </c>
      <c r="W954" s="6">
        <f>Q954-N954</f>
        <v>0.18097867998603334</v>
      </c>
    </row>
    <row r="955" spans="1:23" ht="15" x14ac:dyDescent="0.2">
      <c r="A955" s="25" t="s">
        <v>86</v>
      </c>
      <c r="B955" s="24" t="s">
        <v>85</v>
      </c>
      <c r="C955" s="23">
        <v>2020</v>
      </c>
      <c r="D955" s="21" t="s">
        <v>84</v>
      </c>
      <c r="E955" s="21" t="s">
        <v>0</v>
      </c>
      <c r="F955" s="22">
        <v>47175</v>
      </c>
      <c r="G955" s="15">
        <v>21301</v>
      </c>
      <c r="H955" s="21">
        <f>G955/F955%</f>
        <v>45.153153153153156</v>
      </c>
      <c r="I955" s="22">
        <v>8196</v>
      </c>
      <c r="J955" s="15">
        <v>4582</v>
      </c>
      <c r="K955" s="21">
        <f>J955/I955%</f>
        <v>55.905319668130801</v>
      </c>
      <c r="L955" s="22">
        <f>F955+I955</f>
        <v>55371</v>
      </c>
      <c r="M955" s="15">
        <f>G955+J955</f>
        <v>25883</v>
      </c>
      <c r="N955" s="21">
        <f>M955/L955%</f>
        <v>46.744685846381678</v>
      </c>
      <c r="O955" s="22">
        <v>33372</v>
      </c>
      <c r="P955" s="15">
        <v>14565</v>
      </c>
      <c r="Q955" s="21">
        <f>P955/O955%</f>
        <v>43.644372527867667</v>
      </c>
      <c r="R955" s="22">
        <f>L955+O955</f>
        <v>88743</v>
      </c>
      <c r="S955" s="15">
        <f>M955+P955</f>
        <v>40448</v>
      </c>
      <c r="T955" s="21">
        <f>S955/R955%</f>
        <v>45.578806215701526</v>
      </c>
      <c r="U955" s="21">
        <f>Q955-H955</f>
        <v>-1.508780625285489</v>
      </c>
      <c r="V955" s="21">
        <f>Q955-K955</f>
        <v>-12.260947140263134</v>
      </c>
      <c r="W955" s="20">
        <f>Q955-N955</f>
        <v>-3.1003133185140115</v>
      </c>
    </row>
    <row r="956" spans="1:23" thickBot="1" x14ac:dyDescent="0.25">
      <c r="A956" s="18"/>
      <c r="B956" s="17"/>
      <c r="C956" s="19"/>
      <c r="D956" s="13" t="s">
        <v>82</v>
      </c>
      <c r="E956" s="13" t="s">
        <v>37</v>
      </c>
      <c r="F956" s="19"/>
      <c r="G956" s="10">
        <v>23444</v>
      </c>
      <c r="H956" s="13">
        <f>G956/F955%</f>
        <v>49.695813460519339</v>
      </c>
      <c r="I956" s="19"/>
      <c r="J956" s="10">
        <v>3020</v>
      </c>
      <c r="K956" s="13">
        <f>J956/I955%</f>
        <v>36.847242557345048</v>
      </c>
      <c r="L956" s="19"/>
      <c r="M956" s="10">
        <f>G956+J956</f>
        <v>26464</v>
      </c>
      <c r="N956" s="13">
        <f>M956/L955%</f>
        <v>47.79397157356739</v>
      </c>
      <c r="O956" s="19"/>
      <c r="P956" s="10">
        <v>16654</v>
      </c>
      <c r="Q956" s="13">
        <f>P956/O955%</f>
        <v>49.90411123097207</v>
      </c>
      <c r="R956" s="19"/>
      <c r="S956" s="10">
        <f>M956+P956</f>
        <v>43118</v>
      </c>
      <c r="T956" s="13">
        <f>S956/R955%</f>
        <v>48.587494224896616</v>
      </c>
      <c r="U956" s="13">
        <f>Q956-H956</f>
        <v>0.2082977704527309</v>
      </c>
      <c r="V956" s="13">
        <f>Q956-K956</f>
        <v>13.056868673627022</v>
      </c>
      <c r="W956" s="12">
        <f>Q956-N956</f>
        <v>2.1101396574046802</v>
      </c>
    </row>
    <row r="957" spans="1:23" thickBot="1" x14ac:dyDescent="0.25">
      <c r="A957" s="18"/>
      <c r="B957" s="17"/>
      <c r="C957" s="16">
        <v>2016</v>
      </c>
      <c r="D957" s="13" t="s">
        <v>83</v>
      </c>
      <c r="E957" s="7" t="s">
        <v>0</v>
      </c>
      <c r="F957" s="14">
        <v>18081</v>
      </c>
      <c r="G957" s="10">
        <v>4210</v>
      </c>
      <c r="H957" s="13">
        <f>G957/F957%</f>
        <v>23.28411039212433</v>
      </c>
      <c r="I957" s="14">
        <v>6820</v>
      </c>
      <c r="J957" s="10">
        <v>2011</v>
      </c>
      <c r="K957" s="13">
        <f>J957/I957%</f>
        <v>29.486803519061581</v>
      </c>
      <c r="L957" s="14">
        <f>F957+I957</f>
        <v>24901</v>
      </c>
      <c r="M957" s="15">
        <f>G957+J957</f>
        <v>6221</v>
      </c>
      <c r="N957" s="13">
        <f>M957/L957%</f>
        <v>24.98293241235292</v>
      </c>
      <c r="O957" s="14">
        <v>56990</v>
      </c>
      <c r="P957" s="10">
        <v>12689</v>
      </c>
      <c r="Q957" s="13">
        <f>P957/O957%</f>
        <v>22.265309703456747</v>
      </c>
      <c r="R957" s="14">
        <f>L957+O957</f>
        <v>81891</v>
      </c>
      <c r="S957" s="10">
        <f>M957+P957</f>
        <v>18910</v>
      </c>
      <c r="T957" s="13">
        <f>S957/R957%</f>
        <v>23.091670635356756</v>
      </c>
      <c r="U957" s="13">
        <f>Q957-H957</f>
        <v>-1.0188006886675822</v>
      </c>
      <c r="V957" s="13">
        <f>Q957-K957</f>
        <v>-7.2214938156048341</v>
      </c>
      <c r="W957" s="12">
        <f>Q957-N957</f>
        <v>-2.7176227088961724</v>
      </c>
    </row>
    <row r="958" spans="1:23" thickBot="1" x14ac:dyDescent="0.25">
      <c r="A958" s="11"/>
      <c r="B958" s="9"/>
      <c r="C958" s="9"/>
      <c r="D958" s="7" t="s">
        <v>82</v>
      </c>
      <c r="E958" s="7" t="s">
        <v>18</v>
      </c>
      <c r="F958" s="9"/>
      <c r="G958" s="8">
        <v>7220</v>
      </c>
      <c r="H958" s="7">
        <f>G958/F957%</f>
        <v>39.931419722360488</v>
      </c>
      <c r="I958" s="9"/>
      <c r="J958" s="8">
        <v>2510</v>
      </c>
      <c r="K958" s="7">
        <f>J958/I957%</f>
        <v>36.803519061583579</v>
      </c>
      <c r="L958" s="9"/>
      <c r="M958" s="10">
        <f>G958+J958</f>
        <v>9730</v>
      </c>
      <c r="N958" s="7">
        <f>M958/L957%</f>
        <v>39.074735954379342</v>
      </c>
      <c r="O958" s="9"/>
      <c r="P958" s="8">
        <v>21935</v>
      </c>
      <c r="Q958" s="7">
        <f>P958/O957%</f>
        <v>38.489208633093526</v>
      </c>
      <c r="R958" s="9"/>
      <c r="S958" s="8">
        <f>M958+P958</f>
        <v>31665</v>
      </c>
      <c r="T958" s="7">
        <f>S958/R957%</f>
        <v>38.667252811664284</v>
      </c>
      <c r="U958" s="7">
        <f>Q958-H958</f>
        <v>-1.4422110892669622</v>
      </c>
      <c r="V958" s="7">
        <f>Q958-K958</f>
        <v>1.6856895715099469</v>
      </c>
      <c r="W958" s="6">
        <f>Q958-N958</f>
        <v>-0.58552732128581653</v>
      </c>
    </row>
    <row r="959" spans="1:23" ht="15" x14ac:dyDescent="0.2">
      <c r="A959" s="25" t="s">
        <v>81</v>
      </c>
      <c r="B959" s="24" t="s">
        <v>80</v>
      </c>
      <c r="C959" s="23">
        <v>2020</v>
      </c>
      <c r="D959" s="21" t="s">
        <v>79</v>
      </c>
      <c r="E959" s="21" t="s">
        <v>0</v>
      </c>
      <c r="F959" s="22">
        <v>34033</v>
      </c>
      <c r="G959" s="15">
        <v>22498</v>
      </c>
      <c r="H959" s="21">
        <f>G959/F959%</f>
        <v>66.106426115828754</v>
      </c>
      <c r="I959" s="22">
        <v>7591</v>
      </c>
      <c r="J959" s="15">
        <v>5449</v>
      </c>
      <c r="K959" s="21">
        <f>J959/I959%</f>
        <v>71.782373863786063</v>
      </c>
      <c r="L959" s="22">
        <f>F959+I959</f>
        <v>41624</v>
      </c>
      <c r="M959" s="15">
        <f>G959+J959</f>
        <v>27947</v>
      </c>
      <c r="N959" s="21">
        <f>M959/L959%</f>
        <v>67.141552950221026</v>
      </c>
      <c r="O959" s="22">
        <v>37904</v>
      </c>
      <c r="P959" s="15">
        <v>24034</v>
      </c>
      <c r="Q959" s="21">
        <f>P959/O959%</f>
        <v>63.407555930772475</v>
      </c>
      <c r="R959" s="22">
        <f>L959+O959</f>
        <v>79528</v>
      </c>
      <c r="S959" s="15">
        <f>M959+P959</f>
        <v>51981</v>
      </c>
      <c r="T959" s="21">
        <f>S959/R959%</f>
        <v>65.361885122221111</v>
      </c>
      <c r="U959" s="21">
        <f>Q959-H959</f>
        <v>-2.6988701850562791</v>
      </c>
      <c r="V959" s="21">
        <f>Q959-K959</f>
        <v>-8.3748179330135883</v>
      </c>
      <c r="W959" s="20">
        <f>Q959-N959</f>
        <v>-3.7339970194485517</v>
      </c>
    </row>
    <row r="960" spans="1:23" thickBot="1" x14ac:dyDescent="0.25">
      <c r="A960" s="18"/>
      <c r="B960" s="17"/>
      <c r="C960" s="19"/>
      <c r="D960" s="13" t="s">
        <v>77</v>
      </c>
      <c r="E960" s="13" t="s">
        <v>4</v>
      </c>
      <c r="F960" s="19"/>
      <c r="G960" s="10">
        <v>9216</v>
      </c>
      <c r="H960" s="13">
        <f>G960/F959%</f>
        <v>27.079599212529018</v>
      </c>
      <c r="I960" s="19"/>
      <c r="J960" s="10">
        <v>1442</v>
      </c>
      <c r="K960" s="13">
        <f>J960/I959%</f>
        <v>18.996179686470821</v>
      </c>
      <c r="L960" s="19"/>
      <c r="M960" s="10">
        <f>G960+J960</f>
        <v>10658</v>
      </c>
      <c r="N960" s="13">
        <f>M960/L959%</f>
        <v>25.605419950028828</v>
      </c>
      <c r="O960" s="19"/>
      <c r="P960" s="10">
        <v>10504</v>
      </c>
      <c r="Q960" s="13">
        <f>P960/O959%</f>
        <v>27.712114816378218</v>
      </c>
      <c r="R960" s="19"/>
      <c r="S960" s="10">
        <f>M960+P960</f>
        <v>21162</v>
      </c>
      <c r="T960" s="13">
        <f>S960/R959%</f>
        <v>26.609496026556684</v>
      </c>
      <c r="U960" s="13">
        <f>Q960-H960</f>
        <v>0.63251560384919969</v>
      </c>
      <c r="V960" s="13">
        <f>Q960-K960</f>
        <v>8.7159351299073968</v>
      </c>
      <c r="W960" s="12">
        <f>Q960-N960</f>
        <v>2.1066948663493896</v>
      </c>
    </row>
    <row r="961" spans="1:23" thickBot="1" x14ac:dyDescent="0.25">
      <c r="A961" s="18"/>
      <c r="B961" s="17"/>
      <c r="C961" s="16">
        <v>2016</v>
      </c>
      <c r="D961" s="13" t="s">
        <v>78</v>
      </c>
      <c r="E961" s="7" t="s">
        <v>0</v>
      </c>
      <c r="F961" s="14">
        <v>16869</v>
      </c>
      <c r="G961" s="10">
        <v>7132</v>
      </c>
      <c r="H961" s="13">
        <f>G961/F961%</f>
        <v>42.278736143221295</v>
      </c>
      <c r="I961" s="14">
        <v>5926</v>
      </c>
      <c r="J961" s="10">
        <v>2937</v>
      </c>
      <c r="K961" s="13">
        <f>J961/I961%</f>
        <v>49.56125548430645</v>
      </c>
      <c r="L961" s="14">
        <f>F961+I961</f>
        <v>22795</v>
      </c>
      <c r="M961" s="15">
        <f>G961+J961</f>
        <v>10069</v>
      </c>
      <c r="N961" s="13">
        <f>M961/L961%</f>
        <v>44.171967536740517</v>
      </c>
      <c r="O961" s="14">
        <v>54464</v>
      </c>
      <c r="P961" s="10">
        <v>22623</v>
      </c>
      <c r="Q961" s="13">
        <f>P961/O961%</f>
        <v>41.537529377203292</v>
      </c>
      <c r="R961" s="14">
        <f>L961+O961</f>
        <v>77259</v>
      </c>
      <c r="S961" s="10">
        <f>M961+P961</f>
        <v>32692</v>
      </c>
      <c r="T961" s="13">
        <f>S961/R961%</f>
        <v>42.314811219404859</v>
      </c>
      <c r="U961" s="13">
        <f>Q961-H961</f>
        <v>-0.74120676601800284</v>
      </c>
      <c r="V961" s="13">
        <f>Q961-K961</f>
        <v>-8.0237261071031583</v>
      </c>
      <c r="W961" s="12">
        <f>Q961-N961</f>
        <v>-2.6344381595372255</v>
      </c>
    </row>
    <row r="962" spans="1:23" thickBot="1" x14ac:dyDescent="0.25">
      <c r="A962" s="11"/>
      <c r="B962" s="9"/>
      <c r="C962" s="9"/>
      <c r="D962" s="7" t="s">
        <v>77</v>
      </c>
      <c r="E962" s="7" t="s">
        <v>18</v>
      </c>
      <c r="F962" s="9"/>
      <c r="G962" s="8">
        <v>7815</v>
      </c>
      <c r="H962" s="7">
        <f>G962/F961%</f>
        <v>46.327583140672239</v>
      </c>
      <c r="I962" s="9"/>
      <c r="J962" s="8">
        <v>2192</v>
      </c>
      <c r="K962" s="7">
        <f>J962/I961%</f>
        <v>36.989537630779616</v>
      </c>
      <c r="L962" s="9"/>
      <c r="M962" s="10">
        <f>G962+J962</f>
        <v>10007</v>
      </c>
      <c r="N962" s="7">
        <f>M962/L961%</f>
        <v>43.899978065365211</v>
      </c>
      <c r="O962" s="9"/>
      <c r="P962" s="8">
        <v>25084</v>
      </c>
      <c r="Q962" s="7">
        <f>P962/O961%</f>
        <v>46.056110458284373</v>
      </c>
      <c r="R962" s="9"/>
      <c r="S962" s="8">
        <f>M962+P962</f>
        <v>35091</v>
      </c>
      <c r="T962" s="7">
        <f>S962/R961%</f>
        <v>45.419951073661316</v>
      </c>
      <c r="U962" s="7">
        <f>Q962-H962</f>
        <v>-0.27147268238786637</v>
      </c>
      <c r="V962" s="7">
        <f>Q962-K962</f>
        <v>9.066572827504757</v>
      </c>
      <c r="W962" s="6">
        <f>Q962-N962</f>
        <v>2.1561323929191616</v>
      </c>
    </row>
    <row r="963" spans="1:23" ht="15" x14ac:dyDescent="0.2">
      <c r="A963" s="25" t="s">
        <v>76</v>
      </c>
      <c r="B963" s="24" t="s">
        <v>75</v>
      </c>
      <c r="C963" s="23">
        <v>2020</v>
      </c>
      <c r="D963" s="21" t="s">
        <v>74</v>
      </c>
      <c r="E963" s="21" t="s">
        <v>0</v>
      </c>
      <c r="F963" s="22">
        <v>45126</v>
      </c>
      <c r="G963" s="15">
        <v>25947</v>
      </c>
      <c r="H963" s="21">
        <f>G963/F963%</f>
        <v>57.499002792181891</v>
      </c>
      <c r="I963" s="22">
        <v>12007</v>
      </c>
      <c r="J963" s="15">
        <v>4587</v>
      </c>
      <c r="K963" s="21">
        <f>J963/I963%</f>
        <v>38.20271508286833</v>
      </c>
      <c r="L963" s="22">
        <f>F963+I963</f>
        <v>57133</v>
      </c>
      <c r="M963" s="15">
        <f>G963+J963</f>
        <v>30534</v>
      </c>
      <c r="N963" s="21">
        <f>M963/L963%</f>
        <v>53.443719041534663</v>
      </c>
      <c r="O963" s="22">
        <v>45014</v>
      </c>
      <c r="P963" s="15">
        <v>23110</v>
      </c>
      <c r="Q963" s="21">
        <f>P963/O963%</f>
        <v>51.339583240769542</v>
      </c>
      <c r="R963" s="22">
        <f>L963+O963</f>
        <v>102147</v>
      </c>
      <c r="S963" s="15">
        <f>M963+P963</f>
        <v>53644</v>
      </c>
      <c r="T963" s="21">
        <f>S963/R963%</f>
        <v>52.516471359902887</v>
      </c>
      <c r="U963" s="21">
        <f>Q963-H963</f>
        <v>-6.1594195514123484</v>
      </c>
      <c r="V963" s="21">
        <f>Q963-K963</f>
        <v>13.136868157901212</v>
      </c>
      <c r="W963" s="20">
        <f>Q963-N963</f>
        <v>-2.1041358007651212</v>
      </c>
    </row>
    <row r="964" spans="1:23" thickBot="1" x14ac:dyDescent="0.25">
      <c r="A964" s="18"/>
      <c r="B964" s="17"/>
      <c r="C964" s="19"/>
      <c r="D964" s="13" t="s">
        <v>73</v>
      </c>
      <c r="E964" s="13" t="s">
        <v>37</v>
      </c>
      <c r="F964" s="19"/>
      <c r="G964" s="10">
        <v>16937</v>
      </c>
      <c r="H964" s="13">
        <f>G964/F963%</f>
        <v>37.532686256260249</v>
      </c>
      <c r="I964" s="19"/>
      <c r="J964" s="10">
        <v>2038</v>
      </c>
      <c r="K964" s="13">
        <f>J964/I963%</f>
        <v>16.973432164570667</v>
      </c>
      <c r="L964" s="19"/>
      <c r="M964" s="10">
        <f>G964+J964</f>
        <v>18975</v>
      </c>
      <c r="N964" s="13">
        <f>M964/L963%</f>
        <v>33.211979066388949</v>
      </c>
      <c r="O964" s="19"/>
      <c r="P964" s="10">
        <v>18619</v>
      </c>
      <c r="Q964" s="13">
        <f>P964/O963%</f>
        <v>41.362687163993428</v>
      </c>
      <c r="R964" s="19"/>
      <c r="S964" s="10">
        <f>M964+P964</f>
        <v>37594</v>
      </c>
      <c r="T964" s="13">
        <f>S964/R963%</f>
        <v>36.803821942886231</v>
      </c>
      <c r="U964" s="13">
        <f>Q964-H964</f>
        <v>3.8300009077331794</v>
      </c>
      <c r="V964" s="13">
        <f>Q964-K964</f>
        <v>24.389254999422761</v>
      </c>
      <c r="W964" s="12">
        <f>Q964-N964</f>
        <v>8.150708097604479</v>
      </c>
    </row>
    <row r="965" spans="1:23" thickBot="1" x14ac:dyDescent="0.25">
      <c r="A965" s="18"/>
      <c r="B965" s="17"/>
      <c r="C965" s="16">
        <v>2016</v>
      </c>
      <c r="D965" s="13" t="s">
        <v>74</v>
      </c>
      <c r="E965" s="7" t="s">
        <v>0</v>
      </c>
      <c r="F965" s="14">
        <v>20334</v>
      </c>
      <c r="G965" s="10">
        <v>9314</v>
      </c>
      <c r="H965" s="13">
        <f>G965/F965%</f>
        <v>45.805055571948458</v>
      </c>
      <c r="I965" s="14">
        <v>8561</v>
      </c>
      <c r="J965" s="10">
        <v>4274</v>
      </c>
      <c r="K965" s="13">
        <f>J965/I965%</f>
        <v>49.924074290386635</v>
      </c>
      <c r="L965" s="14">
        <f>F965+I965</f>
        <v>28895</v>
      </c>
      <c r="M965" s="15">
        <f>G965+J965</f>
        <v>13588</v>
      </c>
      <c r="N965" s="13">
        <f>M965/L965%</f>
        <v>47.025436926803948</v>
      </c>
      <c r="O965" s="14">
        <v>64938</v>
      </c>
      <c r="P965" s="10">
        <v>31363</v>
      </c>
      <c r="Q965" s="13">
        <f>P965/O965%</f>
        <v>48.296836982968372</v>
      </c>
      <c r="R965" s="14">
        <f>L965+O965</f>
        <v>93833</v>
      </c>
      <c r="S965" s="10">
        <f>M965+P965</f>
        <v>44951</v>
      </c>
      <c r="T965" s="13">
        <f>S965/R965%</f>
        <v>47.90532115567018</v>
      </c>
      <c r="U965" s="13">
        <f>Q965-H965</f>
        <v>2.4917814110199146</v>
      </c>
      <c r="V965" s="13">
        <f>Q965-K965</f>
        <v>-1.6272373074182624</v>
      </c>
      <c r="W965" s="12">
        <f>Q965-N965</f>
        <v>1.2714000561644241</v>
      </c>
    </row>
    <row r="966" spans="1:23" thickBot="1" x14ac:dyDescent="0.25">
      <c r="A966" s="11"/>
      <c r="B966" s="9"/>
      <c r="C966" s="9"/>
      <c r="D966" s="7" t="s">
        <v>73</v>
      </c>
      <c r="E966" s="7" t="s">
        <v>18</v>
      </c>
      <c r="F966" s="9"/>
      <c r="G966" s="8">
        <v>9716</v>
      </c>
      <c r="H966" s="7">
        <f>G966/F965%</f>
        <v>47.782039933116948</v>
      </c>
      <c r="I966" s="9"/>
      <c r="J966" s="8">
        <v>3504</v>
      </c>
      <c r="K966" s="7">
        <f>J966/I965%</f>
        <v>40.929797920803644</v>
      </c>
      <c r="L966" s="9"/>
      <c r="M966" s="10">
        <f>G966+J966</f>
        <v>13220</v>
      </c>
      <c r="N966" s="7">
        <f>M966/L965%</f>
        <v>45.751860183422743</v>
      </c>
      <c r="O966" s="9"/>
      <c r="P966" s="8">
        <v>28466</v>
      </c>
      <c r="Q966" s="7">
        <f>P966/O965%</f>
        <v>43.835658628230007</v>
      </c>
      <c r="R966" s="9"/>
      <c r="S966" s="8">
        <f>M966+P966</f>
        <v>41686</v>
      </c>
      <c r="T966" s="7">
        <f>S966/R965%</f>
        <v>44.425735082540257</v>
      </c>
      <c r="U966" s="7">
        <f>Q966-H966</f>
        <v>-3.9463813048869412</v>
      </c>
      <c r="V966" s="7">
        <f>Q966-K966</f>
        <v>2.9058607074263634</v>
      </c>
      <c r="W966" s="6">
        <f>Q966-N966</f>
        <v>-1.9162015551927354</v>
      </c>
    </row>
    <row r="967" spans="1:23" ht="15" x14ac:dyDescent="0.2">
      <c r="A967" s="25" t="s">
        <v>72</v>
      </c>
      <c r="B967" s="24" t="s">
        <v>71</v>
      </c>
      <c r="C967" s="23">
        <v>2020</v>
      </c>
      <c r="D967" s="21" t="s">
        <v>70</v>
      </c>
      <c r="E967" s="21" t="s">
        <v>0</v>
      </c>
      <c r="F967" s="22">
        <v>63299</v>
      </c>
      <c r="G967" s="15">
        <v>32238</v>
      </c>
      <c r="H967" s="21">
        <f>G967/F967%</f>
        <v>50.929714529455438</v>
      </c>
      <c r="I967" s="22">
        <v>9677</v>
      </c>
      <c r="J967" s="15">
        <v>5048</v>
      </c>
      <c r="K967" s="21">
        <f>J967/I967%</f>
        <v>52.164927146843034</v>
      </c>
      <c r="L967" s="22">
        <f>F967+I967</f>
        <v>72976</v>
      </c>
      <c r="M967" s="15">
        <f>G967+J967</f>
        <v>37286</v>
      </c>
      <c r="N967" s="21">
        <f>M967/L967%</f>
        <v>51.093510195132644</v>
      </c>
      <c r="O967" s="22">
        <v>55712</v>
      </c>
      <c r="P967" s="15">
        <v>24779</v>
      </c>
      <c r="Q967" s="21">
        <f>P967/O967%</f>
        <v>44.476952900631822</v>
      </c>
      <c r="R967" s="22">
        <f>L967+O967</f>
        <v>128688</v>
      </c>
      <c r="S967" s="15">
        <f>M967+P967</f>
        <v>62065</v>
      </c>
      <c r="T967" s="21">
        <f>S967/R967%</f>
        <v>48.229050105681956</v>
      </c>
      <c r="U967" s="21">
        <f>Q967-H967</f>
        <v>-6.452761628823616</v>
      </c>
      <c r="V967" s="21">
        <f>Q967-K967</f>
        <v>-7.6879742462112119</v>
      </c>
      <c r="W967" s="20">
        <f>Q967-N967</f>
        <v>-6.6165572945008222</v>
      </c>
    </row>
    <row r="968" spans="1:23" thickBot="1" x14ac:dyDescent="0.25">
      <c r="A968" s="18"/>
      <c r="B968" s="17"/>
      <c r="C968" s="19"/>
      <c r="D968" s="13" t="s">
        <v>68</v>
      </c>
      <c r="E968" s="13" t="s">
        <v>21</v>
      </c>
      <c r="F968" s="19"/>
      <c r="G968" s="10">
        <v>22806</v>
      </c>
      <c r="H968" s="13">
        <f>G968/F967%</f>
        <v>36.029005197554461</v>
      </c>
      <c r="I968" s="19"/>
      <c r="J968" s="10">
        <v>2950</v>
      </c>
      <c r="K968" s="13">
        <f>J968/I967%</f>
        <v>30.484654335021187</v>
      </c>
      <c r="L968" s="19"/>
      <c r="M968" s="10">
        <f>G968+J968</f>
        <v>25756</v>
      </c>
      <c r="N968" s="13">
        <f>M968/L967%</f>
        <v>35.293795220346418</v>
      </c>
      <c r="O968" s="19"/>
      <c r="P968" s="10">
        <v>21772</v>
      </c>
      <c r="Q968" s="13">
        <f>P968/O967%</f>
        <v>39.079551981619758</v>
      </c>
      <c r="R968" s="19"/>
      <c r="S968" s="10">
        <f>M968+P968</f>
        <v>47528</v>
      </c>
      <c r="T968" s="13">
        <f>S968/R967%</f>
        <v>36.932736541091629</v>
      </c>
      <c r="U968" s="13">
        <f>Q968-H968</f>
        <v>3.0505467840652969</v>
      </c>
      <c r="V968" s="13">
        <f>Q968-K968</f>
        <v>8.5948976465985716</v>
      </c>
      <c r="W968" s="12">
        <f>Q968-N968</f>
        <v>3.7857567612733405</v>
      </c>
    </row>
    <row r="969" spans="1:23" thickBot="1" x14ac:dyDescent="0.25">
      <c r="A969" s="18"/>
      <c r="B969" s="17"/>
      <c r="C969" s="16">
        <v>2016</v>
      </c>
      <c r="D969" s="13" t="s">
        <v>69</v>
      </c>
      <c r="E969" s="7" t="s">
        <v>0</v>
      </c>
      <c r="F969" s="14">
        <v>20271</v>
      </c>
      <c r="G969" s="10">
        <v>3697</v>
      </c>
      <c r="H969" s="13">
        <f>G969/F969%</f>
        <v>18.23787676976962</v>
      </c>
      <c r="I969" s="14">
        <v>7495</v>
      </c>
      <c r="J969" s="10">
        <v>2027</v>
      </c>
      <c r="K969" s="13">
        <f>J969/I969%</f>
        <v>27.044696464309538</v>
      </c>
      <c r="L969" s="14">
        <f>F969+I969</f>
        <v>27766</v>
      </c>
      <c r="M969" s="15">
        <f>G969+J969</f>
        <v>5724</v>
      </c>
      <c r="N969" s="13">
        <f>M969/L969%</f>
        <v>20.615140819707555</v>
      </c>
      <c r="O969" s="14">
        <v>76508</v>
      </c>
      <c r="P969" s="10">
        <v>15196</v>
      </c>
      <c r="Q969" s="13">
        <f>P969/O969%</f>
        <v>19.861975218277827</v>
      </c>
      <c r="R969" s="14">
        <f>L969+O969</f>
        <v>104274</v>
      </c>
      <c r="S969" s="10">
        <f>M969+P969</f>
        <v>20920</v>
      </c>
      <c r="T969" s="13">
        <f>S969/R969%</f>
        <v>20.062527571590234</v>
      </c>
      <c r="U969" s="13">
        <f>Q969-H969</f>
        <v>1.6240984485082066</v>
      </c>
      <c r="V969" s="13">
        <f>Q969-K969</f>
        <v>-7.1827212460317114</v>
      </c>
      <c r="W969" s="12">
        <f>Q969-N969</f>
        <v>-0.75316560142972833</v>
      </c>
    </row>
    <row r="970" spans="1:23" thickBot="1" x14ac:dyDescent="0.25">
      <c r="A970" s="11"/>
      <c r="B970" s="9"/>
      <c r="C970" s="9"/>
      <c r="D970" s="7" t="s">
        <v>68</v>
      </c>
      <c r="E970" s="7" t="s">
        <v>18</v>
      </c>
      <c r="F970" s="9"/>
      <c r="G970" s="8">
        <v>11487</v>
      </c>
      <c r="H970" s="7">
        <f>G970/F969%</f>
        <v>56.667159982240641</v>
      </c>
      <c r="I970" s="9"/>
      <c r="J970" s="8">
        <v>3918</v>
      </c>
      <c r="K970" s="7">
        <f>J970/I969%</f>
        <v>52.274849899933287</v>
      </c>
      <c r="L970" s="9"/>
      <c r="M970" s="10">
        <f>G970+J970</f>
        <v>15405</v>
      </c>
      <c r="N970" s="7">
        <f>M970/L969%</f>
        <v>55.48152416624648</v>
      </c>
      <c r="O970" s="9"/>
      <c r="P970" s="8">
        <v>42810</v>
      </c>
      <c r="Q970" s="7">
        <f>P970/O969%</f>
        <v>55.954932817483133</v>
      </c>
      <c r="R970" s="9"/>
      <c r="S970" s="8">
        <f>M970+P970</f>
        <v>58215</v>
      </c>
      <c r="T970" s="7">
        <f>S970/R969%</f>
        <v>55.828873928304276</v>
      </c>
      <c r="U970" s="7">
        <f>Q970-H970</f>
        <v>-0.71222716475750758</v>
      </c>
      <c r="V970" s="7">
        <f>Q970-K970</f>
        <v>3.6800829175498464</v>
      </c>
      <c r="W970" s="6">
        <f>Q970-N970</f>
        <v>0.4734086512366531</v>
      </c>
    </row>
    <row r="971" spans="1:23" ht="15" x14ac:dyDescent="0.2">
      <c r="A971" s="25" t="s">
        <v>67</v>
      </c>
      <c r="B971" s="24" t="s">
        <v>66</v>
      </c>
      <c r="C971" s="23">
        <v>2020</v>
      </c>
      <c r="D971" s="21" t="s">
        <v>65</v>
      </c>
      <c r="E971" s="21" t="s">
        <v>0</v>
      </c>
      <c r="F971" s="22">
        <v>29955</v>
      </c>
      <c r="G971" s="15">
        <v>19617</v>
      </c>
      <c r="H971" s="21">
        <f>G971/F971%</f>
        <v>65.488232348522786</v>
      </c>
      <c r="I971" s="22">
        <v>6109</v>
      </c>
      <c r="J971" s="15">
        <v>4389</v>
      </c>
      <c r="K971" s="21">
        <f>J971/I971%</f>
        <v>71.844819119332129</v>
      </c>
      <c r="L971" s="22">
        <f>F971+I971</f>
        <v>36064</v>
      </c>
      <c r="M971" s="15">
        <f>G971+J971</f>
        <v>24006</v>
      </c>
      <c r="N971" s="21">
        <f>M971/L971%</f>
        <v>66.564995563442764</v>
      </c>
      <c r="O971" s="22">
        <v>40549</v>
      </c>
      <c r="P971" s="15">
        <v>24404</v>
      </c>
      <c r="Q971" s="21">
        <f>P971/O971%</f>
        <v>60.183974943895038</v>
      </c>
      <c r="R971" s="22">
        <f>L971+O971</f>
        <v>76613</v>
      </c>
      <c r="S971" s="15">
        <f>M971+P971</f>
        <v>48410</v>
      </c>
      <c r="T971" s="21">
        <f>S971/R971%</f>
        <v>63.18770965762991</v>
      </c>
      <c r="U971" s="21">
        <f>Q971-H971</f>
        <v>-5.304257404627748</v>
      </c>
      <c r="V971" s="21">
        <f>Q971-K971</f>
        <v>-11.660844175437092</v>
      </c>
      <c r="W971" s="20">
        <f>Q971-N971</f>
        <v>-6.3810206195477264</v>
      </c>
    </row>
    <row r="972" spans="1:23" thickBot="1" x14ac:dyDescent="0.25">
      <c r="A972" s="18"/>
      <c r="B972" s="17"/>
      <c r="C972" s="19"/>
      <c r="D972" s="13" t="s">
        <v>63</v>
      </c>
      <c r="E972" s="13" t="s">
        <v>37</v>
      </c>
      <c r="F972" s="19"/>
      <c r="G972" s="10">
        <v>8846</v>
      </c>
      <c r="H972" s="13">
        <f>G972/F971%</f>
        <v>29.530963111333666</v>
      </c>
      <c r="I972" s="19"/>
      <c r="J972" s="10">
        <v>1252</v>
      </c>
      <c r="K972" s="13">
        <f>J972/I971%</f>
        <v>20.494352594532657</v>
      </c>
      <c r="L972" s="19"/>
      <c r="M972" s="10">
        <f>G972+J972</f>
        <v>10098</v>
      </c>
      <c r="N972" s="13">
        <f>M972/L971%</f>
        <v>28.00022182786158</v>
      </c>
      <c r="O972" s="19"/>
      <c r="P972" s="10">
        <v>13030</v>
      </c>
      <c r="Q972" s="13">
        <f>P972/O971%</f>
        <v>32.133961380058693</v>
      </c>
      <c r="R972" s="19"/>
      <c r="S972" s="10">
        <f>M972+P972</f>
        <v>23128</v>
      </c>
      <c r="T972" s="13">
        <f>S972/R971%</f>
        <v>30.188088183467556</v>
      </c>
      <c r="U972" s="13">
        <f>Q972-H972</f>
        <v>2.6029982687250275</v>
      </c>
      <c r="V972" s="13">
        <f>Q972-K972</f>
        <v>11.639608785526036</v>
      </c>
      <c r="W972" s="12">
        <f>Q972-N972</f>
        <v>4.1337395521971132</v>
      </c>
    </row>
    <row r="973" spans="1:23" ht="15" x14ac:dyDescent="0.2">
      <c r="A973" s="18"/>
      <c r="B973" s="17"/>
      <c r="C973" s="16">
        <v>2016</v>
      </c>
      <c r="D973" s="13" t="s">
        <v>64</v>
      </c>
      <c r="E973" s="21" t="s">
        <v>0</v>
      </c>
      <c r="F973" s="14">
        <v>11916</v>
      </c>
      <c r="G973" s="10">
        <v>3863</v>
      </c>
      <c r="H973" s="13">
        <f>G973/F973%</f>
        <v>32.418596844578715</v>
      </c>
      <c r="I973" s="14">
        <v>5650</v>
      </c>
      <c r="J973" s="10">
        <v>2456</v>
      </c>
      <c r="K973" s="13">
        <f>J973/I973%</f>
        <v>43.469026548672566</v>
      </c>
      <c r="L973" s="14">
        <f>F973+I973</f>
        <v>17566</v>
      </c>
      <c r="M973" s="15">
        <f>G973+J973</f>
        <v>6319</v>
      </c>
      <c r="N973" s="13">
        <f>M973/L973%</f>
        <v>35.972902197426848</v>
      </c>
      <c r="O973" s="14">
        <v>54007</v>
      </c>
      <c r="P973" s="10">
        <v>18406</v>
      </c>
      <c r="Q973" s="13">
        <f>P973/O973%</f>
        <v>34.080767307941557</v>
      </c>
      <c r="R973" s="14">
        <f>L973+O973</f>
        <v>71573</v>
      </c>
      <c r="S973" s="10">
        <f>M973+P973</f>
        <v>24725</v>
      </c>
      <c r="T973" s="13">
        <f>S973/R973%</f>
        <v>34.545149707291856</v>
      </c>
      <c r="U973" s="13">
        <f>Q973-H973</f>
        <v>1.6621704633628411</v>
      </c>
      <c r="V973" s="13">
        <f>Q973-K973</f>
        <v>-9.3882592407310099</v>
      </c>
      <c r="W973" s="12">
        <f>Q973-N973</f>
        <v>-1.8921348894852912</v>
      </c>
    </row>
    <row r="974" spans="1:23" thickBot="1" x14ac:dyDescent="0.25">
      <c r="A974" s="11"/>
      <c r="B974" s="9"/>
      <c r="C974" s="9"/>
      <c r="D974" s="7" t="s">
        <v>63</v>
      </c>
      <c r="E974" s="7" t="s">
        <v>18</v>
      </c>
      <c r="F974" s="9"/>
      <c r="G974" s="8">
        <v>5315</v>
      </c>
      <c r="H974" s="7">
        <f>G974/F973%</f>
        <v>44.603893924135619</v>
      </c>
      <c r="I974" s="9"/>
      <c r="J974" s="8">
        <v>2053</v>
      </c>
      <c r="K974" s="7">
        <f>J974/I973%</f>
        <v>36.336283185840706</v>
      </c>
      <c r="L974" s="9"/>
      <c r="M974" s="10">
        <f>G974+J974</f>
        <v>7368</v>
      </c>
      <c r="N974" s="7">
        <f>M974/L973%</f>
        <v>41.944665831720371</v>
      </c>
      <c r="O974" s="9"/>
      <c r="P974" s="8">
        <v>23700</v>
      </c>
      <c r="Q974" s="7">
        <f>P974/O973%</f>
        <v>43.883200325883678</v>
      </c>
      <c r="R974" s="9"/>
      <c r="S974" s="8">
        <f>M974+P974</f>
        <v>31068</v>
      </c>
      <c r="T974" s="7">
        <f>S974/R973%</f>
        <v>43.407430176183759</v>
      </c>
      <c r="U974" s="7">
        <f>Q974-H974</f>
        <v>-0.72069359825194113</v>
      </c>
      <c r="V974" s="7">
        <f>Q974-K974</f>
        <v>7.5469171400429715</v>
      </c>
      <c r="W974" s="6">
        <f>Q974-N974</f>
        <v>1.9385344941633065</v>
      </c>
    </row>
    <row r="975" spans="1:23" ht="15" x14ac:dyDescent="0.2">
      <c r="A975" s="25" t="s">
        <v>62</v>
      </c>
      <c r="B975" s="24" t="s">
        <v>61</v>
      </c>
      <c r="C975" s="23">
        <v>2020</v>
      </c>
      <c r="D975" s="21" t="s">
        <v>60</v>
      </c>
      <c r="E975" s="21" t="s">
        <v>0</v>
      </c>
      <c r="F975" s="22">
        <v>26427</v>
      </c>
      <c r="G975" s="15">
        <v>19629</v>
      </c>
      <c r="H975" s="21">
        <f>G975/F975%</f>
        <v>74.276308321035316</v>
      </c>
      <c r="I975" s="22">
        <v>8763</v>
      </c>
      <c r="J975" s="15">
        <v>6240</v>
      </c>
      <c r="K975" s="21">
        <f>J975/I975%</f>
        <v>71.208490243067445</v>
      </c>
      <c r="L975" s="22">
        <f>F975+I975</f>
        <v>35190</v>
      </c>
      <c r="M975" s="15">
        <f>G975+J975</f>
        <v>25869</v>
      </c>
      <c r="N975" s="21">
        <f>M975/L975%</f>
        <v>73.512361466325672</v>
      </c>
      <c r="O975" s="22">
        <v>43252</v>
      </c>
      <c r="P975" s="15">
        <v>29404</v>
      </c>
      <c r="Q975" s="21">
        <f>P975/O975%</f>
        <v>67.982983445852213</v>
      </c>
      <c r="R975" s="22">
        <f>L975+O975</f>
        <v>78442</v>
      </c>
      <c r="S975" s="15">
        <f>M975+P975</f>
        <v>55273</v>
      </c>
      <c r="T975" s="21">
        <f>S975/R975%</f>
        <v>70.463527192065484</v>
      </c>
      <c r="U975" s="21">
        <f>Q975-H975</f>
        <v>-6.293324875183103</v>
      </c>
      <c r="V975" s="21">
        <f>Q975-K975</f>
        <v>-3.2255067972152318</v>
      </c>
      <c r="W975" s="20">
        <f>Q975-N975</f>
        <v>-5.5293780204734588</v>
      </c>
    </row>
    <row r="976" spans="1:23" thickBot="1" x14ac:dyDescent="0.25">
      <c r="A976" s="18"/>
      <c r="B976" s="17"/>
      <c r="C976" s="19"/>
      <c r="D976" s="13" t="s">
        <v>59</v>
      </c>
      <c r="E976" s="13" t="s">
        <v>37</v>
      </c>
      <c r="F976" s="19"/>
      <c r="G976" s="10">
        <v>4676</v>
      </c>
      <c r="H976" s="13">
        <f>G976/F975%</f>
        <v>17.694025050138116</v>
      </c>
      <c r="I976" s="19"/>
      <c r="J976" s="10">
        <v>1499</v>
      </c>
      <c r="K976" s="13">
        <f>J976/I975%</f>
        <v>17.106013922172774</v>
      </c>
      <c r="L976" s="19"/>
      <c r="M976" s="10">
        <f>G976+J976</f>
        <v>6175</v>
      </c>
      <c r="N976" s="13">
        <f>M976/L975%</f>
        <v>17.547598749644788</v>
      </c>
      <c r="O976" s="19"/>
      <c r="P976" s="10">
        <v>9127</v>
      </c>
      <c r="Q976" s="13">
        <f>P976/O975%</f>
        <v>21.101914362341628</v>
      </c>
      <c r="R976" s="19"/>
      <c r="S976" s="10">
        <f>M976+P976</f>
        <v>15302</v>
      </c>
      <c r="T976" s="13">
        <f>S976/R975%</f>
        <v>19.507406746385865</v>
      </c>
      <c r="U976" s="13">
        <f>Q976-H976</f>
        <v>3.4078893122035119</v>
      </c>
      <c r="V976" s="13">
        <f>Q976-K976</f>
        <v>3.9959004401688532</v>
      </c>
      <c r="W976" s="12">
        <f>Q976-N976</f>
        <v>3.5543156126968398</v>
      </c>
    </row>
    <row r="977" spans="1:23" thickBot="1" x14ac:dyDescent="0.25">
      <c r="A977" s="18"/>
      <c r="B977" s="17"/>
      <c r="C977" s="16">
        <v>2016</v>
      </c>
      <c r="D977" s="13" t="s">
        <v>58</v>
      </c>
      <c r="E977" s="7" t="s">
        <v>0</v>
      </c>
      <c r="F977" s="14">
        <v>10777</v>
      </c>
      <c r="G977" s="10">
        <v>3737</v>
      </c>
      <c r="H977" s="13">
        <f>G977/F977%</f>
        <v>34.675698246265199</v>
      </c>
      <c r="I977" s="14">
        <v>6708</v>
      </c>
      <c r="J977" s="10">
        <v>2508</v>
      </c>
      <c r="K977" s="13">
        <f>J977/I977%</f>
        <v>37.388193202146688</v>
      </c>
      <c r="L977" s="14">
        <f>F977+I977</f>
        <v>17485</v>
      </c>
      <c r="M977" s="15">
        <f>G977+J977</f>
        <v>6245</v>
      </c>
      <c r="N977" s="13">
        <f>M977/L977%</f>
        <v>35.716328281384044</v>
      </c>
      <c r="O977" s="14">
        <v>50709</v>
      </c>
      <c r="P977" s="10">
        <v>18641</v>
      </c>
      <c r="Q977" s="13">
        <f>P977/O977%</f>
        <v>36.760732808771621</v>
      </c>
      <c r="R977" s="14">
        <f>L977+O977</f>
        <v>68194</v>
      </c>
      <c r="S977" s="10">
        <f>M977+P977</f>
        <v>24886</v>
      </c>
      <c r="T977" s="13">
        <f>S977/R977%</f>
        <v>36.492946593541951</v>
      </c>
      <c r="U977" s="13">
        <f>Q977-H977</f>
        <v>2.0850345625064222</v>
      </c>
      <c r="V977" s="13">
        <f>Q977-K977</f>
        <v>-0.62746039337506687</v>
      </c>
      <c r="W977" s="12">
        <f>Q977-N977</f>
        <v>1.0444045273875773</v>
      </c>
    </row>
    <row r="978" spans="1:23" thickBot="1" x14ac:dyDescent="0.25">
      <c r="A978" s="11"/>
      <c r="B978" s="9"/>
      <c r="C978" s="9"/>
      <c r="D978" s="7" t="s">
        <v>57</v>
      </c>
      <c r="E978" s="7" t="s">
        <v>18</v>
      </c>
      <c r="F978" s="9"/>
      <c r="G978" s="8">
        <v>5629</v>
      </c>
      <c r="H978" s="7">
        <f>G978/F977%</f>
        <v>52.231604342581427</v>
      </c>
      <c r="I978" s="9"/>
      <c r="J978" s="8">
        <v>3320</v>
      </c>
      <c r="K978" s="7">
        <f>J978/I977%</f>
        <v>49.493142516398329</v>
      </c>
      <c r="L978" s="9"/>
      <c r="M978" s="10">
        <f>G978+J978</f>
        <v>8949</v>
      </c>
      <c r="N978" s="7">
        <f>M978/L977%</f>
        <v>51.181012296253932</v>
      </c>
      <c r="O978" s="9"/>
      <c r="P978" s="8">
        <v>25115</v>
      </c>
      <c r="Q978" s="7">
        <f>P978/O977%</f>
        <v>49.527697252953125</v>
      </c>
      <c r="R978" s="9"/>
      <c r="S978" s="8">
        <f>M978+P978</f>
        <v>34064</v>
      </c>
      <c r="T978" s="7">
        <f>S978/R977%</f>
        <v>49.951608645921922</v>
      </c>
      <c r="U978" s="7">
        <f>Q978-H978</f>
        <v>-2.7039070896283022</v>
      </c>
      <c r="V978" s="7">
        <f>Q978-K978</f>
        <v>3.4554736554795795E-2</v>
      </c>
      <c r="W978" s="6">
        <f>Q978-N978</f>
        <v>-1.6533150433008075</v>
      </c>
    </row>
    <row r="979" spans="1:23" ht="15" x14ac:dyDescent="0.2">
      <c r="A979" s="25" t="s">
        <v>56</v>
      </c>
      <c r="B979" s="26" t="s">
        <v>55</v>
      </c>
      <c r="C979" s="23">
        <v>2020</v>
      </c>
      <c r="D979" s="21" t="s">
        <v>54</v>
      </c>
      <c r="E979" s="21" t="s">
        <v>0</v>
      </c>
      <c r="F979" s="22">
        <v>56992</v>
      </c>
      <c r="G979" s="15">
        <v>34080</v>
      </c>
      <c r="H979" s="21">
        <f>G979/F979%</f>
        <v>59.797866367209437</v>
      </c>
      <c r="I979" s="22">
        <v>10471</v>
      </c>
      <c r="J979" s="15">
        <v>6308</v>
      </c>
      <c r="K979" s="21">
        <f>J979/I979%</f>
        <v>60.242574730207245</v>
      </c>
      <c r="L979" s="22">
        <f>F979+I979</f>
        <v>67463</v>
      </c>
      <c r="M979" s="15">
        <f>G979+J979</f>
        <v>40388</v>
      </c>
      <c r="N979" s="21">
        <f>M979/L979%</f>
        <v>59.866889998962392</v>
      </c>
      <c r="O979" s="22">
        <v>68186</v>
      </c>
      <c r="P979" s="15">
        <v>38092</v>
      </c>
      <c r="Q979" s="21">
        <f>P979/O979%</f>
        <v>55.864840289795559</v>
      </c>
      <c r="R979" s="22">
        <f>L979+O979</f>
        <v>135649</v>
      </c>
      <c r="S979" s="15">
        <f>M979+P979</f>
        <v>78480</v>
      </c>
      <c r="T979" s="21">
        <f>S979/R979%</f>
        <v>57.855199817175212</v>
      </c>
      <c r="U979" s="21">
        <f>Q979-H979</f>
        <v>-3.9330260774138779</v>
      </c>
      <c r="V979" s="21">
        <f>Q979-K979</f>
        <v>-4.377734440411686</v>
      </c>
      <c r="W979" s="20">
        <f>Q979-N979</f>
        <v>-4.0020497091668332</v>
      </c>
    </row>
    <row r="980" spans="1:23" thickBot="1" x14ac:dyDescent="0.25">
      <c r="A980" s="18"/>
      <c r="B980" s="17"/>
      <c r="C980" s="19"/>
      <c r="D980" s="13" t="s">
        <v>52</v>
      </c>
      <c r="E980" s="13" t="s">
        <v>37</v>
      </c>
      <c r="F980" s="19"/>
      <c r="G980" s="10">
        <v>17433</v>
      </c>
      <c r="H980" s="13">
        <f>G980/F979%</f>
        <v>30.58850364963504</v>
      </c>
      <c r="I980" s="19"/>
      <c r="J980" s="10">
        <v>2637</v>
      </c>
      <c r="K980" s="13">
        <f>J980/I979%</f>
        <v>25.183841084901157</v>
      </c>
      <c r="L980" s="19"/>
      <c r="M980" s="10">
        <f>G980+J980</f>
        <v>20070</v>
      </c>
      <c r="N980" s="13">
        <f>M980/L979%</f>
        <v>29.749640543705439</v>
      </c>
      <c r="O980" s="19"/>
      <c r="P980" s="10">
        <v>22406</v>
      </c>
      <c r="Q980" s="13">
        <f>P980/O979%</f>
        <v>32.860117912768018</v>
      </c>
      <c r="R980" s="19"/>
      <c r="S980" s="10">
        <f>M980+P980</f>
        <v>42476</v>
      </c>
      <c r="T980" s="13">
        <f>S980/R979%</f>
        <v>31.313168545289681</v>
      </c>
      <c r="U980" s="13">
        <f>Q980-H980</f>
        <v>2.2716142631329781</v>
      </c>
      <c r="V980" s="13">
        <f>Q980-K980</f>
        <v>7.6762768278668609</v>
      </c>
      <c r="W980" s="12">
        <f>Q980-N980</f>
        <v>3.1104773690625791</v>
      </c>
    </row>
    <row r="981" spans="1:23" thickBot="1" x14ac:dyDescent="0.25">
      <c r="A981" s="18"/>
      <c r="B981" s="17"/>
      <c r="C981" s="16">
        <v>2016</v>
      </c>
      <c r="D981" s="13" t="s">
        <v>53</v>
      </c>
      <c r="E981" s="7" t="s">
        <v>2</v>
      </c>
      <c r="F981" s="14">
        <v>32863</v>
      </c>
      <c r="G981" s="10">
        <v>15155</v>
      </c>
      <c r="H981" s="13">
        <f>G981/F981%</f>
        <v>46.115692420046862</v>
      </c>
      <c r="I981" s="14">
        <v>11659</v>
      </c>
      <c r="J981" s="10">
        <v>3688</v>
      </c>
      <c r="K981" s="13">
        <f>J981/I981%</f>
        <v>31.632215455870998</v>
      </c>
      <c r="L981" s="14">
        <f>F981+I981</f>
        <v>44522</v>
      </c>
      <c r="M981" s="15">
        <f>G981+J981</f>
        <v>18843</v>
      </c>
      <c r="N981" s="13">
        <f>M981/L981%</f>
        <v>42.322896545528053</v>
      </c>
      <c r="O981" s="14">
        <v>106478</v>
      </c>
      <c r="P981" s="10">
        <v>47906</v>
      </c>
      <c r="Q981" s="13">
        <f>P981/O981%</f>
        <v>44.991453633614455</v>
      </c>
      <c r="R981" s="14">
        <f>L981+O981</f>
        <v>151000</v>
      </c>
      <c r="S981" s="10">
        <f>M981+P981</f>
        <v>66749</v>
      </c>
      <c r="T981" s="13">
        <f>S981/R981%</f>
        <v>44.204635761589401</v>
      </c>
      <c r="U981" s="13">
        <f>Q981-H981</f>
        <v>-1.1242387864324073</v>
      </c>
      <c r="V981" s="13">
        <f>Q981-K981</f>
        <v>13.359238177743457</v>
      </c>
      <c r="W981" s="12">
        <f>Q981-N981</f>
        <v>2.668557088086402</v>
      </c>
    </row>
    <row r="982" spans="1:23" thickBot="1" x14ac:dyDescent="0.25">
      <c r="A982" s="11"/>
      <c r="B982" s="9"/>
      <c r="C982" s="9"/>
      <c r="D982" s="7" t="s">
        <v>52</v>
      </c>
      <c r="E982" s="7" t="s">
        <v>0</v>
      </c>
      <c r="F982" s="9"/>
      <c r="G982" s="8">
        <v>12341</v>
      </c>
      <c r="H982" s="7">
        <f>G982/F981%</f>
        <v>37.552871009950401</v>
      </c>
      <c r="I982" s="9"/>
      <c r="J982" s="8">
        <v>5481</v>
      </c>
      <c r="K982" s="7">
        <f>J982/I981%</f>
        <v>47.010892872459046</v>
      </c>
      <c r="L982" s="9"/>
      <c r="M982" s="10">
        <f>G982+J982</f>
        <v>17822</v>
      </c>
      <c r="N982" s="7">
        <f>M982/L981%</f>
        <v>40.029648263779698</v>
      </c>
      <c r="O982" s="9"/>
      <c r="P982" s="8">
        <v>40574</v>
      </c>
      <c r="Q982" s="7">
        <f>P982/O981%</f>
        <v>38.105524145832945</v>
      </c>
      <c r="R982" s="9"/>
      <c r="S982" s="8">
        <f>M982+P982</f>
        <v>58396</v>
      </c>
      <c r="T982" s="7">
        <f>S982/R981%</f>
        <v>38.672847682119205</v>
      </c>
      <c r="U982" s="7">
        <f>Q982-H982</f>
        <v>0.55265313588254372</v>
      </c>
      <c r="V982" s="7">
        <f>Q982-K982</f>
        <v>-8.9053687266261008</v>
      </c>
      <c r="W982" s="6">
        <f>Q982-N982</f>
        <v>-1.9241241179467536</v>
      </c>
    </row>
    <row r="983" spans="1:23" ht="15" x14ac:dyDescent="0.2">
      <c r="A983" s="25" t="s">
        <v>51</v>
      </c>
      <c r="B983" s="26" t="s">
        <v>50</v>
      </c>
      <c r="C983" s="23">
        <v>2020</v>
      </c>
      <c r="D983" s="21" t="s">
        <v>49</v>
      </c>
      <c r="E983" s="21" t="s">
        <v>0</v>
      </c>
      <c r="F983" s="22">
        <v>52938</v>
      </c>
      <c r="G983" s="15">
        <v>34692</v>
      </c>
      <c r="H983" s="21">
        <f>G983/F983%</f>
        <v>65.533265329253084</v>
      </c>
      <c r="I983" s="22">
        <v>16404</v>
      </c>
      <c r="J983" s="15">
        <v>11219</v>
      </c>
      <c r="K983" s="21">
        <f>J983/I983%</f>
        <v>68.39185564496465</v>
      </c>
      <c r="L983" s="22">
        <f>F983+I983</f>
        <v>69342</v>
      </c>
      <c r="M983" s="15">
        <f>G983+J983</f>
        <v>45911</v>
      </c>
      <c r="N983" s="21">
        <f>M983/L983%</f>
        <v>66.209512272504398</v>
      </c>
      <c r="O983" s="22">
        <v>75443</v>
      </c>
      <c r="P983" s="15">
        <v>46531</v>
      </c>
      <c r="Q983" s="21">
        <f>P983/O983%</f>
        <v>61.677027689779045</v>
      </c>
      <c r="R983" s="22">
        <f>L983+O983</f>
        <v>144785</v>
      </c>
      <c r="S983" s="15">
        <f>M983+P983</f>
        <v>92442</v>
      </c>
      <c r="T983" s="21">
        <f>S983/R983%</f>
        <v>63.847774286010292</v>
      </c>
      <c r="U983" s="21">
        <f>Q983-H983</f>
        <v>-3.8562376394740383</v>
      </c>
      <c r="V983" s="21">
        <f>Q983-K983</f>
        <v>-6.7148279551856049</v>
      </c>
      <c r="W983" s="20">
        <f>Q983-N983</f>
        <v>-4.5324845827253526</v>
      </c>
    </row>
    <row r="984" spans="1:23" thickBot="1" x14ac:dyDescent="0.25">
      <c r="A984" s="18"/>
      <c r="B984" s="17"/>
      <c r="C984" s="19"/>
      <c r="D984" s="13" t="s">
        <v>47</v>
      </c>
      <c r="E984" s="13" t="s">
        <v>37</v>
      </c>
      <c r="F984" s="19"/>
      <c r="G984" s="10">
        <v>13124</v>
      </c>
      <c r="H984" s="13">
        <f>G984/F983%</f>
        <v>24.791265253692998</v>
      </c>
      <c r="I984" s="19"/>
      <c r="J984" s="10">
        <v>2520</v>
      </c>
      <c r="K984" s="13">
        <f>J984/I983%</f>
        <v>15.362106803218728</v>
      </c>
      <c r="L984" s="19"/>
      <c r="M984" s="10">
        <f>G984+J984</f>
        <v>15644</v>
      </c>
      <c r="N984" s="13">
        <f>M984/L983%</f>
        <v>22.560641458279253</v>
      </c>
      <c r="O984" s="19"/>
      <c r="P984" s="10">
        <v>18740</v>
      </c>
      <c r="Q984" s="13">
        <f>P984/O983%</f>
        <v>24.839945389234259</v>
      </c>
      <c r="R984" s="19"/>
      <c r="S984" s="10">
        <f>M984+P984</f>
        <v>34384</v>
      </c>
      <c r="T984" s="13">
        <f>S984/R983%</f>
        <v>23.748316469247506</v>
      </c>
      <c r="U984" s="13">
        <f>Q984-H984</f>
        <v>4.8680135541260938E-2</v>
      </c>
      <c r="V984" s="13">
        <f>Q984-K984</f>
        <v>9.4778385860155314</v>
      </c>
      <c r="W984" s="12">
        <f>Q984-N984</f>
        <v>2.2793039309550061</v>
      </c>
    </row>
    <row r="985" spans="1:23" thickBot="1" x14ac:dyDescent="0.25">
      <c r="A985" s="18"/>
      <c r="B985" s="17"/>
      <c r="C985" s="16">
        <v>2016</v>
      </c>
      <c r="D985" s="13" t="s">
        <v>48</v>
      </c>
      <c r="E985" s="7" t="s">
        <v>0</v>
      </c>
      <c r="F985" s="14">
        <v>21007</v>
      </c>
      <c r="G985" s="10">
        <v>7655</v>
      </c>
      <c r="H985" s="13">
        <f>G985/F985%</f>
        <v>36.440234207645069</v>
      </c>
      <c r="I985" s="14">
        <v>9550</v>
      </c>
      <c r="J985" s="10">
        <v>4450</v>
      </c>
      <c r="K985" s="13">
        <f>J985/I985%</f>
        <v>46.596858638743456</v>
      </c>
      <c r="L985" s="14">
        <f>F985+I985</f>
        <v>30557</v>
      </c>
      <c r="M985" s="15">
        <f>G985+J985</f>
        <v>12105</v>
      </c>
      <c r="N985" s="13">
        <f>M985/L985%</f>
        <v>39.614490951336848</v>
      </c>
      <c r="O985" s="14">
        <v>77311</v>
      </c>
      <c r="P985" s="10">
        <v>28067</v>
      </c>
      <c r="Q985" s="13">
        <f>P985/O985%</f>
        <v>36.304018833025054</v>
      </c>
      <c r="R985" s="14">
        <f>L985+O985</f>
        <v>107868</v>
      </c>
      <c r="S985" s="10">
        <f>M985+P985</f>
        <v>40172</v>
      </c>
      <c r="T985" s="13">
        <f>S985/R985%</f>
        <v>37.241814069047351</v>
      </c>
      <c r="U985" s="13">
        <f>Q985-H985</f>
        <v>-0.13621537462001498</v>
      </c>
      <c r="V985" s="13">
        <f>Q985-K985</f>
        <v>-10.292839805718401</v>
      </c>
      <c r="W985" s="12">
        <f>Q985-N985</f>
        <v>-3.3104721183117931</v>
      </c>
    </row>
    <row r="986" spans="1:23" thickBot="1" x14ac:dyDescent="0.25">
      <c r="A986" s="11"/>
      <c r="B986" s="9"/>
      <c r="C986" s="9"/>
      <c r="D986" s="7" t="s">
        <v>47</v>
      </c>
      <c r="E986" s="7" t="s">
        <v>18</v>
      </c>
      <c r="F986" s="9"/>
      <c r="G986" s="8">
        <v>10726</v>
      </c>
      <c r="H986" s="7">
        <f>G986/F985%</f>
        <v>51.059170752606278</v>
      </c>
      <c r="I986" s="9"/>
      <c r="J986" s="8">
        <v>3698</v>
      </c>
      <c r="K986" s="7">
        <f>J986/I985%</f>
        <v>38.722513089005233</v>
      </c>
      <c r="L986" s="9"/>
      <c r="M986" s="10">
        <f>G986+J986</f>
        <v>14424</v>
      </c>
      <c r="N986" s="7">
        <f>M986/L985%</f>
        <v>47.20358673953595</v>
      </c>
      <c r="O986" s="9"/>
      <c r="P986" s="8">
        <v>38944</v>
      </c>
      <c r="Q986" s="7">
        <f>P986/O985%</f>
        <v>50.373168113205104</v>
      </c>
      <c r="R986" s="9"/>
      <c r="S986" s="8">
        <f>M986+P986</f>
        <v>53368</v>
      </c>
      <c r="T986" s="7">
        <f>S986/R985%</f>
        <v>49.475284607112393</v>
      </c>
      <c r="U986" s="7">
        <f>Q986-H986</f>
        <v>-0.68600263940117401</v>
      </c>
      <c r="V986" s="7">
        <f>Q986-K986</f>
        <v>11.650655024199871</v>
      </c>
      <c r="W986" s="6">
        <f>Q986-N986</f>
        <v>3.1695813736691534</v>
      </c>
    </row>
    <row r="987" spans="1:23" ht="15" x14ac:dyDescent="0.2">
      <c r="A987" s="25" t="s">
        <v>46</v>
      </c>
      <c r="B987" s="24" t="s">
        <v>45</v>
      </c>
      <c r="C987" s="23">
        <v>2020</v>
      </c>
      <c r="D987" s="21" t="s">
        <v>42</v>
      </c>
      <c r="E987" s="21" t="s">
        <v>0</v>
      </c>
      <c r="F987" s="22">
        <v>42135</v>
      </c>
      <c r="G987" s="15">
        <v>32666</v>
      </c>
      <c r="H987" s="21">
        <f>G987/F987%</f>
        <v>77.526996558680423</v>
      </c>
      <c r="I987" s="22">
        <v>11478</v>
      </c>
      <c r="J987" s="15">
        <v>9441</v>
      </c>
      <c r="K987" s="21">
        <f>J987/I987%</f>
        <v>82.253005750130683</v>
      </c>
      <c r="L987" s="22">
        <f>F987+I987</f>
        <v>53613</v>
      </c>
      <c r="M987" s="15">
        <f>G987+J987</f>
        <v>42107</v>
      </c>
      <c r="N987" s="21">
        <f>M987/L987%</f>
        <v>78.538787234439411</v>
      </c>
      <c r="O987" s="22">
        <v>45202</v>
      </c>
      <c r="P987" s="15">
        <v>33479</v>
      </c>
      <c r="Q987" s="21">
        <f>P987/O987%</f>
        <v>74.065306844829877</v>
      </c>
      <c r="R987" s="22">
        <f>L987+O987</f>
        <v>98815</v>
      </c>
      <c r="S987" s="15">
        <f>M987+P987</f>
        <v>75586</v>
      </c>
      <c r="T987" s="21">
        <f>S987/R987%</f>
        <v>76.492435359004205</v>
      </c>
      <c r="U987" s="21">
        <f>Q987-H987</f>
        <v>-3.4616897138505465</v>
      </c>
      <c r="V987" s="21">
        <f>Q987-K987</f>
        <v>-8.187698905300806</v>
      </c>
      <c r="W987" s="20">
        <f>Q987-N987</f>
        <v>-4.4734803896095343</v>
      </c>
    </row>
    <row r="988" spans="1:23" thickBot="1" x14ac:dyDescent="0.25">
      <c r="A988" s="18"/>
      <c r="B988" s="17"/>
      <c r="C988" s="19"/>
      <c r="D988" s="13" t="s">
        <v>44</v>
      </c>
      <c r="E988" s="13" t="s">
        <v>43</v>
      </c>
      <c r="F988" s="19"/>
      <c r="G988" s="10">
        <v>7903</v>
      </c>
      <c r="H988" s="13">
        <f>G988/F987%</f>
        <v>18.7563783078201</v>
      </c>
      <c r="I988" s="19"/>
      <c r="J988" s="10">
        <v>1452</v>
      </c>
      <c r="K988" s="13">
        <f>J988/I987%</f>
        <v>12.650287506534239</v>
      </c>
      <c r="L988" s="19"/>
      <c r="M988" s="10">
        <f>G988+J988</f>
        <v>9355</v>
      </c>
      <c r="N988" s="13">
        <f>M988/L987%</f>
        <v>17.449126144778319</v>
      </c>
      <c r="O988" s="19"/>
      <c r="P988" s="10">
        <v>9396</v>
      </c>
      <c r="Q988" s="13">
        <f>P988/O987%</f>
        <v>20.786690854386976</v>
      </c>
      <c r="R988" s="19"/>
      <c r="S988" s="10">
        <f>M988+P988</f>
        <v>18751</v>
      </c>
      <c r="T988" s="13">
        <f>S988/R987%</f>
        <v>18.97586398826089</v>
      </c>
      <c r="U988" s="13">
        <f>Q988-H988</f>
        <v>2.0303125465668757</v>
      </c>
      <c r="V988" s="13">
        <f>Q988-K988</f>
        <v>8.1364033478527364</v>
      </c>
      <c r="W988" s="12">
        <f>Q988-N988</f>
        <v>3.3375647096086567</v>
      </c>
    </row>
    <row r="989" spans="1:23" thickBot="1" x14ac:dyDescent="0.25">
      <c r="A989" s="18"/>
      <c r="B989" s="17"/>
      <c r="C989" s="16">
        <v>2016</v>
      </c>
      <c r="D989" s="13" t="s">
        <v>42</v>
      </c>
      <c r="E989" s="7" t="s">
        <v>0</v>
      </c>
      <c r="F989" s="14">
        <v>13042</v>
      </c>
      <c r="G989" s="10">
        <v>6109</v>
      </c>
      <c r="H989" s="13">
        <f>G989/F989%</f>
        <v>46.8409753105352</v>
      </c>
      <c r="I989" s="14">
        <v>5039</v>
      </c>
      <c r="J989" s="10">
        <v>2362</v>
      </c>
      <c r="K989" s="13">
        <f>J989/I989%</f>
        <v>46.874379837269302</v>
      </c>
      <c r="L989" s="14">
        <f>F989+I989</f>
        <v>18081</v>
      </c>
      <c r="M989" s="15">
        <f>G989+J989</f>
        <v>8471</v>
      </c>
      <c r="N989" s="13">
        <f>M989/L989%</f>
        <v>46.850284829378907</v>
      </c>
      <c r="O989" s="14">
        <v>36471</v>
      </c>
      <c r="P989" s="10">
        <v>15526</v>
      </c>
      <c r="Q989" s="13">
        <f>P989/O989%</f>
        <v>42.57080968440679</v>
      </c>
      <c r="R989" s="14">
        <f>L989+O989</f>
        <v>54552</v>
      </c>
      <c r="S989" s="10">
        <f>M989+P989</f>
        <v>23997</v>
      </c>
      <c r="T989" s="13">
        <f>S989/R989%</f>
        <v>43.989221293444785</v>
      </c>
      <c r="U989" s="13">
        <f>Q989-H989</f>
        <v>-4.27016562612841</v>
      </c>
      <c r="V989" s="13">
        <f>Q989-K989</f>
        <v>-4.3035701528625125</v>
      </c>
      <c r="W989" s="12">
        <f>Q989-N989</f>
        <v>-4.2794751449721176</v>
      </c>
    </row>
    <row r="990" spans="1:23" thickBot="1" x14ac:dyDescent="0.25">
      <c r="A990" s="11"/>
      <c r="B990" s="9"/>
      <c r="C990" s="9"/>
      <c r="D990" s="7" t="s">
        <v>41</v>
      </c>
      <c r="E990" s="7" t="s">
        <v>18</v>
      </c>
      <c r="F990" s="9"/>
      <c r="G990" s="8">
        <v>6168</v>
      </c>
      <c r="H990" s="7">
        <f>G990/F989%</f>
        <v>47.293359914123606</v>
      </c>
      <c r="I990" s="9"/>
      <c r="J990" s="8">
        <v>2410</v>
      </c>
      <c r="K990" s="7">
        <f>J990/I989%</f>
        <v>47.826949791625324</v>
      </c>
      <c r="L990" s="9"/>
      <c r="M990" s="10">
        <f>G990+J990</f>
        <v>8578</v>
      </c>
      <c r="N990" s="7">
        <f>M990/L989%</f>
        <v>47.442066257397265</v>
      </c>
      <c r="O990" s="9"/>
      <c r="P990" s="8">
        <v>18646</v>
      </c>
      <c r="Q990" s="7">
        <f>P990/O989%</f>
        <v>51.125551808286041</v>
      </c>
      <c r="R990" s="9"/>
      <c r="S990" s="8">
        <f>M990+P990</f>
        <v>27224</v>
      </c>
      <c r="T990" s="7">
        <f>S990/R989%</f>
        <v>49.904678105294032</v>
      </c>
      <c r="U990" s="7">
        <f>Q990-H990</f>
        <v>3.8321918941624347</v>
      </c>
      <c r="V990" s="7">
        <f>Q990-K990</f>
        <v>3.2986020166607162</v>
      </c>
      <c r="W990" s="6">
        <f>Q990-N990</f>
        <v>3.6834855508887756</v>
      </c>
    </row>
    <row r="991" spans="1:23" ht="15" x14ac:dyDescent="0.2">
      <c r="A991" s="25" t="s">
        <v>40</v>
      </c>
      <c r="B991" s="24" t="s">
        <v>39</v>
      </c>
      <c r="C991" s="23">
        <v>2020</v>
      </c>
      <c r="D991" s="21" t="s">
        <v>36</v>
      </c>
      <c r="E991" s="21" t="s">
        <v>0</v>
      </c>
      <c r="F991" s="22">
        <v>50256</v>
      </c>
      <c r="G991" s="15">
        <v>40355</v>
      </c>
      <c r="H991" s="21">
        <f>G991/F991%</f>
        <v>80.298869786692137</v>
      </c>
      <c r="I991" s="22">
        <v>13573</v>
      </c>
      <c r="J991" s="15">
        <v>11253</v>
      </c>
      <c r="K991" s="21">
        <f>J991/I991%</f>
        <v>82.907242319310399</v>
      </c>
      <c r="L991" s="22">
        <f>F991+I991</f>
        <v>63829</v>
      </c>
      <c r="M991" s="15">
        <f>G991+J991</f>
        <v>51608</v>
      </c>
      <c r="N991" s="21">
        <f>M991/L991%</f>
        <v>80.853530526876497</v>
      </c>
      <c r="O991" s="22">
        <v>44222</v>
      </c>
      <c r="P991" s="15">
        <v>34707</v>
      </c>
      <c r="Q991" s="21">
        <f>P991/O991%</f>
        <v>78.483560218895562</v>
      </c>
      <c r="R991" s="22">
        <f>L991+O991</f>
        <v>108051</v>
      </c>
      <c r="S991" s="15">
        <f>M991+P991</f>
        <v>86315</v>
      </c>
      <c r="T991" s="21">
        <f>S991/R991%</f>
        <v>79.883573497700155</v>
      </c>
      <c r="U991" s="21">
        <f>Q991-H991</f>
        <v>-1.8153095677965752</v>
      </c>
      <c r="V991" s="21">
        <f>Q991-K991</f>
        <v>-4.4236821004148368</v>
      </c>
      <c r="W991" s="20">
        <f>Q991-N991</f>
        <v>-2.3699703079809353</v>
      </c>
    </row>
    <row r="992" spans="1:23" thickBot="1" x14ac:dyDescent="0.25">
      <c r="A992" s="18"/>
      <c r="B992" s="17"/>
      <c r="C992" s="19"/>
      <c r="D992" s="13" t="s">
        <v>38</v>
      </c>
      <c r="E992" s="13" t="s">
        <v>37</v>
      </c>
      <c r="F992" s="19"/>
      <c r="G992" s="10">
        <v>5859</v>
      </c>
      <c r="H992" s="13">
        <f>G992/F991%</f>
        <v>11.658309455587393</v>
      </c>
      <c r="I992" s="19"/>
      <c r="J992" s="10">
        <v>1126</v>
      </c>
      <c r="K992" s="13">
        <f>J992/I991%</f>
        <v>8.2958815295071098</v>
      </c>
      <c r="L992" s="19"/>
      <c r="M992" s="10">
        <f>G992+J992</f>
        <v>6985</v>
      </c>
      <c r="N992" s="13">
        <f>M992/L991%</f>
        <v>10.943301634053487</v>
      </c>
      <c r="O992" s="19"/>
      <c r="P992" s="10">
        <v>5304</v>
      </c>
      <c r="Q992" s="13">
        <f>P992/O991%</f>
        <v>11.994030120754374</v>
      </c>
      <c r="R992" s="19"/>
      <c r="S992" s="10">
        <f>M992+P992</f>
        <v>12289</v>
      </c>
      <c r="T992" s="13">
        <f>S992/R991%</f>
        <v>11.373332963137777</v>
      </c>
      <c r="U992" s="13">
        <f>Q992-H992</f>
        <v>0.33572066516698129</v>
      </c>
      <c r="V992" s="13">
        <f>Q992-K992</f>
        <v>3.6981485912472642</v>
      </c>
      <c r="W992" s="12">
        <f>Q992-N992</f>
        <v>1.050728486700887</v>
      </c>
    </row>
    <row r="993" spans="1:23" ht="15" x14ac:dyDescent="0.2">
      <c r="A993" s="18"/>
      <c r="B993" s="17"/>
      <c r="C993" s="16">
        <v>2016</v>
      </c>
      <c r="D993" s="13" t="s">
        <v>36</v>
      </c>
      <c r="E993" s="13" t="s">
        <v>0</v>
      </c>
      <c r="F993" s="14">
        <v>24891</v>
      </c>
      <c r="G993" s="10">
        <v>13249</v>
      </c>
      <c r="H993" s="13">
        <f>G993/F993%</f>
        <v>53.228074404403202</v>
      </c>
      <c r="I993" s="14">
        <v>9716</v>
      </c>
      <c r="J993" s="10">
        <v>5012</v>
      </c>
      <c r="K993" s="13">
        <f>J993/I993%</f>
        <v>51.585014409221905</v>
      </c>
      <c r="L993" s="14">
        <f>F993+I993</f>
        <v>34607</v>
      </c>
      <c r="M993" s="15">
        <f>G993+J993</f>
        <v>18261</v>
      </c>
      <c r="N993" s="13">
        <f>M993/L993%</f>
        <v>52.766781287022859</v>
      </c>
      <c r="O993" s="14">
        <v>63470</v>
      </c>
      <c r="P993" s="10">
        <v>29825</v>
      </c>
      <c r="Q993" s="13">
        <f>P993/O993%</f>
        <v>46.990704269733726</v>
      </c>
      <c r="R993" s="14">
        <f>L993+O993</f>
        <v>98077</v>
      </c>
      <c r="S993" s="10">
        <f>M993+P993</f>
        <v>48086</v>
      </c>
      <c r="T993" s="13">
        <f>S993/R993%</f>
        <v>49.028824291118205</v>
      </c>
      <c r="U993" s="13">
        <f>Q993-H993</f>
        <v>-6.2373701346694759</v>
      </c>
      <c r="V993" s="13">
        <f>Q993-K993</f>
        <v>-4.5943101394881793</v>
      </c>
      <c r="W993" s="12">
        <f>Q993-N993</f>
        <v>-5.7760770172891327</v>
      </c>
    </row>
    <row r="994" spans="1:23" thickBot="1" x14ac:dyDescent="0.25">
      <c r="A994" s="11"/>
      <c r="B994" s="9"/>
      <c r="C994" s="9"/>
      <c r="D994" s="7" t="s">
        <v>35</v>
      </c>
      <c r="E994" s="7" t="s">
        <v>18</v>
      </c>
      <c r="F994" s="9"/>
      <c r="G994" s="8">
        <v>10101</v>
      </c>
      <c r="H994" s="7">
        <f>G994/F993%</f>
        <v>40.580932867301435</v>
      </c>
      <c r="I994" s="9"/>
      <c r="J994" s="8">
        <v>4014</v>
      </c>
      <c r="K994" s="7">
        <f>J994/I993%</f>
        <v>41.313297653355292</v>
      </c>
      <c r="L994" s="9"/>
      <c r="M994" s="10">
        <f>G994+J994</f>
        <v>14115</v>
      </c>
      <c r="N994" s="7">
        <f>M994/L993%</f>
        <v>40.7865460744936</v>
      </c>
      <c r="O994" s="9"/>
      <c r="P994" s="8">
        <v>29909</v>
      </c>
      <c r="Q994" s="7">
        <f>P994/O993%</f>
        <v>47.123050259965332</v>
      </c>
      <c r="R994" s="9"/>
      <c r="S994" s="8">
        <f>M994+P994</f>
        <v>44024</v>
      </c>
      <c r="T994" s="7">
        <f>S994/R993%</f>
        <v>44.887180480642762</v>
      </c>
      <c r="U994" s="7">
        <f>Q994-H994</f>
        <v>6.5421173926638971</v>
      </c>
      <c r="V994" s="7">
        <f>Q994-K994</f>
        <v>5.80975260661004</v>
      </c>
      <c r="W994" s="6">
        <f>Q994-N994</f>
        <v>6.3365041854717319</v>
      </c>
    </row>
    <row r="995" spans="1:23" ht="15" x14ac:dyDescent="0.2">
      <c r="A995" s="25" t="s">
        <v>34</v>
      </c>
      <c r="B995" s="24" t="s">
        <v>33</v>
      </c>
      <c r="C995" s="23">
        <v>2020</v>
      </c>
      <c r="D995" s="21" t="s">
        <v>32</v>
      </c>
      <c r="E995" s="21" t="s">
        <v>0</v>
      </c>
      <c r="F995" s="22">
        <v>59570</v>
      </c>
      <c r="G995" s="15">
        <v>36432</v>
      </c>
      <c r="H995" s="21">
        <f>G995/F995%</f>
        <v>61.158301158301157</v>
      </c>
      <c r="I995" s="22">
        <v>10403</v>
      </c>
      <c r="J995" s="15">
        <v>7135</v>
      </c>
      <c r="K995" s="21">
        <f>J995/I995%</f>
        <v>68.585984812073434</v>
      </c>
      <c r="L995" s="22">
        <f>F995+I995</f>
        <v>69973</v>
      </c>
      <c r="M995" s="15">
        <f>G995+J995</f>
        <v>43567</v>
      </c>
      <c r="N995" s="21">
        <f>M995/L995%</f>
        <v>62.262586997842021</v>
      </c>
      <c r="O995" s="22">
        <v>48615</v>
      </c>
      <c r="P995" s="15">
        <v>29205</v>
      </c>
      <c r="Q995" s="21">
        <f>P995/O995%</f>
        <v>60.074051218759642</v>
      </c>
      <c r="R995" s="22">
        <f>L995+O995</f>
        <v>118588</v>
      </c>
      <c r="S995" s="15">
        <f>M995+P995</f>
        <v>72772</v>
      </c>
      <c r="T995" s="21">
        <f>S995/R995%</f>
        <v>61.365399534522879</v>
      </c>
      <c r="U995" s="21">
        <f>Q995-H995</f>
        <v>-1.0842499395415146</v>
      </c>
      <c r="V995" s="21">
        <f>Q995-K995</f>
        <v>-8.5119335933137918</v>
      </c>
      <c r="W995" s="20">
        <f>Q995-N995</f>
        <v>-2.188535779082379</v>
      </c>
    </row>
    <row r="996" spans="1:23" thickBot="1" x14ac:dyDescent="0.25">
      <c r="A996" s="18"/>
      <c r="B996" s="17"/>
      <c r="C996" s="19"/>
      <c r="D996" s="13" t="s">
        <v>30</v>
      </c>
      <c r="E996" s="13" t="s">
        <v>21</v>
      </c>
      <c r="F996" s="19"/>
      <c r="G996" s="10">
        <v>20341</v>
      </c>
      <c r="H996" s="13">
        <f>G996/F995%</f>
        <v>34.14638240725197</v>
      </c>
      <c r="I996" s="19"/>
      <c r="J996" s="10">
        <v>2702</v>
      </c>
      <c r="K996" s="13">
        <f>J996/I995%</f>
        <v>25.973276939344419</v>
      </c>
      <c r="L996" s="19"/>
      <c r="M996" s="10">
        <f>G996+J996</f>
        <v>23043</v>
      </c>
      <c r="N996" s="13">
        <f>M996/L995%</f>
        <v>32.931273491203747</v>
      </c>
      <c r="O996" s="19"/>
      <c r="P996" s="10">
        <v>16706</v>
      </c>
      <c r="Q996" s="13">
        <f>P996/O995%</f>
        <v>34.36387946107169</v>
      </c>
      <c r="R996" s="19"/>
      <c r="S996" s="10">
        <f>M996+P996</f>
        <v>39749</v>
      </c>
      <c r="T996" s="13">
        <f>S996/R995%</f>
        <v>33.518568489223192</v>
      </c>
      <c r="U996" s="13">
        <f>Q996-H996</f>
        <v>0.21749705381972007</v>
      </c>
      <c r="V996" s="13">
        <f>Q996-K996</f>
        <v>8.3906025217272706</v>
      </c>
      <c r="W996" s="12">
        <f>Q996-N996</f>
        <v>1.432605969867943</v>
      </c>
    </row>
    <row r="997" spans="1:23" thickBot="1" x14ac:dyDescent="0.25">
      <c r="A997" s="18"/>
      <c r="B997" s="17"/>
      <c r="C997" s="16">
        <v>2016</v>
      </c>
      <c r="D997" s="13" t="s">
        <v>31</v>
      </c>
      <c r="E997" s="7" t="s">
        <v>0</v>
      </c>
      <c r="F997" s="14">
        <v>32534</v>
      </c>
      <c r="G997" s="10">
        <v>13343</v>
      </c>
      <c r="H997" s="13">
        <f>G997/F997%</f>
        <v>41.012479252474336</v>
      </c>
      <c r="I997" s="14">
        <v>9065</v>
      </c>
      <c r="J997" s="10">
        <v>3747</v>
      </c>
      <c r="K997" s="13">
        <f>J997/I997%</f>
        <v>41.334804191947043</v>
      </c>
      <c r="L997" s="14">
        <f>F997+I997</f>
        <v>41599</v>
      </c>
      <c r="M997" s="15">
        <f>G997+J997</f>
        <v>17090</v>
      </c>
      <c r="N997" s="13">
        <f>M997/L997%</f>
        <v>41.082718334575347</v>
      </c>
      <c r="O997" s="14">
        <v>69753</v>
      </c>
      <c r="P997" s="10">
        <v>25451</v>
      </c>
      <c r="Q997" s="13">
        <f>P997/O997%</f>
        <v>36.487319541811821</v>
      </c>
      <c r="R997" s="14">
        <f>L997+O997</f>
        <v>111352</v>
      </c>
      <c r="S997" s="10">
        <f>M997+P997</f>
        <v>42541</v>
      </c>
      <c r="T997" s="13">
        <f>S997/R997%</f>
        <v>38.204073568503482</v>
      </c>
      <c r="U997" s="13">
        <f>Q997-H997</f>
        <v>-4.5251597106625141</v>
      </c>
      <c r="V997" s="13">
        <f>Q997-K997</f>
        <v>-4.8474846501352218</v>
      </c>
      <c r="W997" s="12">
        <f>Q997-N997</f>
        <v>-4.5953987927635254</v>
      </c>
    </row>
    <row r="998" spans="1:23" thickBot="1" x14ac:dyDescent="0.25">
      <c r="A998" s="11"/>
      <c r="B998" s="9"/>
      <c r="C998" s="9"/>
      <c r="D998" s="7" t="s">
        <v>30</v>
      </c>
      <c r="E998" s="7" t="s">
        <v>18</v>
      </c>
      <c r="F998" s="9"/>
      <c r="G998" s="8">
        <v>15942</v>
      </c>
      <c r="H998" s="7">
        <f>G998/F997%</f>
        <v>49.001045060552045</v>
      </c>
      <c r="I998" s="9"/>
      <c r="J998" s="8">
        <v>4497</v>
      </c>
      <c r="K998" s="7">
        <f>J998/I997%</f>
        <v>49.608383894098175</v>
      </c>
      <c r="L998" s="9"/>
      <c r="M998" s="10">
        <f>G998+J998</f>
        <v>20439</v>
      </c>
      <c r="N998" s="7">
        <f>M998/L997%</f>
        <v>49.133392629630521</v>
      </c>
      <c r="O998" s="9"/>
      <c r="P998" s="8">
        <v>35348</v>
      </c>
      <c r="Q998" s="7">
        <f>P998/O997%</f>
        <v>50.67595658968073</v>
      </c>
      <c r="R998" s="9"/>
      <c r="S998" s="8">
        <f>M998+P998</f>
        <v>55787</v>
      </c>
      <c r="T998" s="7">
        <f>S998/R997%</f>
        <v>50.099683885336589</v>
      </c>
      <c r="U998" s="7">
        <f>Q998-H998</f>
        <v>1.6749115291286856</v>
      </c>
      <c r="V998" s="7">
        <f>Q998-K998</f>
        <v>1.0675726955825553</v>
      </c>
      <c r="W998" s="6">
        <f>Q998-N998</f>
        <v>1.5425639600502095</v>
      </c>
    </row>
    <row r="999" spans="1:23" ht="15" x14ac:dyDescent="0.2">
      <c r="A999" s="25" t="s">
        <v>29</v>
      </c>
      <c r="B999" s="24" t="s">
        <v>28</v>
      </c>
      <c r="C999" s="23">
        <v>2020</v>
      </c>
      <c r="D999" s="21" t="s">
        <v>27</v>
      </c>
      <c r="E999" s="21" t="s">
        <v>0</v>
      </c>
      <c r="F999" s="22">
        <v>38268</v>
      </c>
      <c r="G999" s="15">
        <v>25658</v>
      </c>
      <c r="H999" s="21">
        <f>G999/F999%</f>
        <v>67.048186474338877</v>
      </c>
      <c r="I999" s="22">
        <v>7267</v>
      </c>
      <c r="J999" s="15">
        <v>5351</v>
      </c>
      <c r="K999" s="21">
        <f>J999/I999%</f>
        <v>73.634236961607257</v>
      </c>
      <c r="L999" s="22">
        <f>F999+I999</f>
        <v>45535</v>
      </c>
      <c r="M999" s="15">
        <f>G999+J999</f>
        <v>31009</v>
      </c>
      <c r="N999" s="21">
        <f>M999/L999%</f>
        <v>68.099264302185134</v>
      </c>
      <c r="O999" s="22">
        <v>44863</v>
      </c>
      <c r="P999" s="15">
        <v>28604</v>
      </c>
      <c r="Q999" s="21">
        <f>P999/O999%</f>
        <v>63.758553819405748</v>
      </c>
      <c r="R999" s="22">
        <f>L999+O999</f>
        <v>90398</v>
      </c>
      <c r="S999" s="15">
        <f>M999+P999</f>
        <v>59613</v>
      </c>
      <c r="T999" s="21">
        <f>S999/R999%</f>
        <v>65.945043031925479</v>
      </c>
      <c r="U999" s="21">
        <f>Q999-H999</f>
        <v>-3.2896326549331292</v>
      </c>
      <c r="V999" s="21">
        <f>Q999-K999</f>
        <v>-9.8756831422015097</v>
      </c>
      <c r="W999" s="20">
        <f>Q999-N999</f>
        <v>-4.3407104827793859</v>
      </c>
    </row>
    <row r="1000" spans="1:23" thickBot="1" x14ac:dyDescent="0.25">
      <c r="A1000" s="18"/>
      <c r="B1000" s="17"/>
      <c r="C1000" s="19"/>
      <c r="D1000" s="13" t="s">
        <v>25</v>
      </c>
      <c r="E1000" s="13" t="s">
        <v>21</v>
      </c>
      <c r="F1000" s="19"/>
      <c r="G1000" s="10">
        <v>11400</v>
      </c>
      <c r="H1000" s="13">
        <f>G1000/F999%</f>
        <v>29.789902790843524</v>
      </c>
      <c r="I1000" s="19"/>
      <c r="J1000" s="10">
        <v>1623</v>
      </c>
      <c r="K1000" s="13">
        <f>J1000/I999%</f>
        <v>22.333837897344157</v>
      </c>
      <c r="L1000" s="19"/>
      <c r="M1000" s="10">
        <f>G1000+J1000</f>
        <v>13023</v>
      </c>
      <c r="N1000" s="13">
        <f>M1000/L999%</f>
        <v>28.599978038871196</v>
      </c>
      <c r="O1000" s="19"/>
      <c r="P1000" s="10">
        <v>14267</v>
      </c>
      <c r="Q1000" s="13">
        <f>P1000/O999%</f>
        <v>31.801261618705837</v>
      </c>
      <c r="R1000" s="19"/>
      <c r="S1000" s="10">
        <f>M1000+P1000</f>
        <v>27290</v>
      </c>
      <c r="T1000" s="13">
        <f>S1000/R999%</f>
        <v>30.18872098940242</v>
      </c>
      <c r="U1000" s="13">
        <f>Q1000-H1000</f>
        <v>2.0113588278623133</v>
      </c>
      <c r="V1000" s="13">
        <f>Q1000-K1000</f>
        <v>9.4674237213616799</v>
      </c>
      <c r="W1000" s="12">
        <f>Q1000-N1000</f>
        <v>3.2012835798346408</v>
      </c>
    </row>
    <row r="1001" spans="1:23" thickBot="1" x14ac:dyDescent="0.25">
      <c r="A1001" s="18"/>
      <c r="B1001" s="17"/>
      <c r="C1001" s="16">
        <v>2016</v>
      </c>
      <c r="D1001" s="13" t="s">
        <v>26</v>
      </c>
      <c r="E1001" s="7" t="s">
        <v>0</v>
      </c>
      <c r="F1001" s="14">
        <v>18533</v>
      </c>
      <c r="G1001" s="10">
        <v>8022</v>
      </c>
      <c r="H1001" s="13">
        <f>G1001/F1001%</f>
        <v>43.284951168186474</v>
      </c>
      <c r="I1001" s="14">
        <v>7024</v>
      </c>
      <c r="J1001" s="10">
        <v>3431</v>
      </c>
      <c r="K1001" s="13">
        <f>J1001/I1001%</f>
        <v>48.84681093394078</v>
      </c>
      <c r="L1001" s="14">
        <f>F1001+I1001</f>
        <v>25557</v>
      </c>
      <c r="M1001" s="15">
        <f>G1001+J1001</f>
        <v>11453</v>
      </c>
      <c r="N1001" s="13">
        <f>M1001/L1001%</f>
        <v>44.813554016512114</v>
      </c>
      <c r="O1001" s="14">
        <v>63911</v>
      </c>
      <c r="P1001" s="10">
        <v>24605</v>
      </c>
      <c r="Q1001" s="13">
        <f>P1001/O1001%</f>
        <v>38.498849963230114</v>
      </c>
      <c r="R1001" s="14">
        <f>L1001+O1001</f>
        <v>89468</v>
      </c>
      <c r="S1001" s="10">
        <f>M1001+P1001</f>
        <v>36058</v>
      </c>
      <c r="T1001" s="13">
        <f>S1001/R1001%</f>
        <v>40.302678052488041</v>
      </c>
      <c r="U1001" s="13">
        <f>Q1001-H1001</f>
        <v>-4.7861012049563598</v>
      </c>
      <c r="V1001" s="13">
        <f>Q1001-K1001</f>
        <v>-10.347960970710666</v>
      </c>
      <c r="W1001" s="12">
        <f>Q1001-N1001</f>
        <v>-6.314704053282</v>
      </c>
    </row>
    <row r="1002" spans="1:23" thickBot="1" x14ac:dyDescent="0.25">
      <c r="A1002" s="11"/>
      <c r="B1002" s="9"/>
      <c r="C1002" s="9"/>
      <c r="D1002" s="7" t="s">
        <v>25</v>
      </c>
      <c r="E1002" s="7" t="s">
        <v>18</v>
      </c>
      <c r="F1002" s="9"/>
      <c r="G1002" s="8">
        <v>9428</v>
      </c>
      <c r="H1002" s="7">
        <f>G1002/F1001%</f>
        <v>50.871418550693356</v>
      </c>
      <c r="I1002" s="9"/>
      <c r="J1002" s="8">
        <v>3104</v>
      </c>
      <c r="K1002" s="7">
        <f>J1002/I1001%</f>
        <v>44.191343963553535</v>
      </c>
      <c r="L1002" s="9"/>
      <c r="M1002" s="10">
        <f>G1002+J1002</f>
        <v>12532</v>
      </c>
      <c r="N1002" s="7">
        <f>M1002/L1001%</f>
        <v>49.03548929843096</v>
      </c>
      <c r="O1002" s="9"/>
      <c r="P1002" s="8">
        <v>35384</v>
      </c>
      <c r="Q1002" s="7">
        <f>P1002/O1001%</f>
        <v>55.364491245638462</v>
      </c>
      <c r="R1002" s="9"/>
      <c r="S1002" s="8">
        <f>M1002+P1002</f>
        <v>47916</v>
      </c>
      <c r="T1002" s="7">
        <f>S1002/R1001%</f>
        <v>53.556578888541161</v>
      </c>
      <c r="U1002" s="7">
        <f>Q1002-H1002</f>
        <v>4.4930726949451056</v>
      </c>
      <c r="V1002" s="7">
        <f>Q1002-K1002</f>
        <v>11.173147282084926</v>
      </c>
      <c r="W1002" s="6">
        <f>Q1002-N1002</f>
        <v>6.3290019472075016</v>
      </c>
    </row>
    <row r="1003" spans="1:23" ht="15" x14ac:dyDescent="0.2">
      <c r="A1003" s="25" t="s">
        <v>24</v>
      </c>
      <c r="B1003" s="24" t="s">
        <v>23</v>
      </c>
      <c r="C1003" s="23">
        <v>2020</v>
      </c>
      <c r="D1003" s="21" t="s">
        <v>20</v>
      </c>
      <c r="E1003" s="21" t="s">
        <v>0</v>
      </c>
      <c r="F1003" s="22">
        <v>38303</v>
      </c>
      <c r="G1003" s="15">
        <v>29497</v>
      </c>
      <c r="H1003" s="21">
        <f>G1003/F1003%</f>
        <v>77.009633710153253</v>
      </c>
      <c r="I1003" s="22">
        <v>14156</v>
      </c>
      <c r="J1003" s="15">
        <v>11121</v>
      </c>
      <c r="K1003" s="21">
        <f>J1003/I1003%</f>
        <v>78.56032777620797</v>
      </c>
      <c r="L1003" s="22">
        <f>F1003+I1003</f>
        <v>52459</v>
      </c>
      <c r="M1003" s="15">
        <f>G1003+J1003</f>
        <v>40618</v>
      </c>
      <c r="N1003" s="21">
        <f>M1003/L1003%</f>
        <v>77.428086696277092</v>
      </c>
      <c r="O1003" s="22">
        <v>45640</v>
      </c>
      <c r="P1003" s="15">
        <v>33351</v>
      </c>
      <c r="Q1003" s="21">
        <f>P1003/O1003%</f>
        <v>73.074057843996499</v>
      </c>
      <c r="R1003" s="22">
        <f>L1003+O1003</f>
        <v>98099</v>
      </c>
      <c r="S1003" s="15">
        <f>M1003+P1003</f>
        <v>73969</v>
      </c>
      <c r="T1003" s="21">
        <f>S1003/R1003%</f>
        <v>75.402399616713723</v>
      </c>
      <c r="U1003" s="21">
        <f>Q1003-H1003</f>
        <v>-3.9355758661567535</v>
      </c>
      <c r="V1003" s="21">
        <f>Q1003-K1003</f>
        <v>-5.4862699322114707</v>
      </c>
      <c r="W1003" s="20">
        <f>Q1003-N1003</f>
        <v>-4.3540288522805923</v>
      </c>
    </row>
    <row r="1004" spans="1:23" thickBot="1" x14ac:dyDescent="0.25">
      <c r="A1004" s="18"/>
      <c r="B1004" s="17"/>
      <c r="C1004" s="19"/>
      <c r="D1004" s="13" t="s">
        <v>22</v>
      </c>
      <c r="E1004" s="13" t="s">
        <v>21</v>
      </c>
      <c r="F1004" s="19"/>
      <c r="G1004" s="10">
        <v>7024</v>
      </c>
      <c r="H1004" s="13">
        <f>G1004/F1003%</f>
        <v>18.337989191447146</v>
      </c>
      <c r="I1004" s="19"/>
      <c r="J1004" s="10">
        <v>2119</v>
      </c>
      <c r="K1004" s="13">
        <f>J1004/I1003%</f>
        <v>14.96891777338231</v>
      </c>
      <c r="L1004" s="19"/>
      <c r="M1004" s="10">
        <f>G1004+J1004</f>
        <v>9143</v>
      </c>
      <c r="N1004" s="13">
        <f>M1004/L1003%</f>
        <v>17.428849196515372</v>
      </c>
      <c r="O1004" s="19"/>
      <c r="P1004" s="10">
        <v>9484</v>
      </c>
      <c r="Q1004" s="13">
        <f>P1004/O1003%</f>
        <v>20.780017528483786</v>
      </c>
      <c r="R1004" s="19"/>
      <c r="S1004" s="10">
        <f>M1004+P1004</f>
        <v>18627</v>
      </c>
      <c r="T1004" s="13">
        <f>S1004/R1003%</f>
        <v>18.987961141296037</v>
      </c>
      <c r="U1004" s="13">
        <f>Q1004-H1004</f>
        <v>2.4420283370366391</v>
      </c>
      <c r="V1004" s="13">
        <f>Q1004-K1004</f>
        <v>5.8110997551014751</v>
      </c>
      <c r="W1004" s="12">
        <f>Q1004-N1004</f>
        <v>3.3511683319684131</v>
      </c>
    </row>
    <row r="1005" spans="1:23" thickBot="1" x14ac:dyDescent="0.25">
      <c r="A1005" s="18"/>
      <c r="B1005" s="17"/>
      <c r="C1005" s="16">
        <v>2016</v>
      </c>
      <c r="D1005" s="13" t="s">
        <v>20</v>
      </c>
      <c r="E1005" s="7" t="s">
        <v>0</v>
      </c>
      <c r="F1005" s="14">
        <v>23815</v>
      </c>
      <c r="G1005" s="10">
        <v>9620</v>
      </c>
      <c r="H1005" s="13">
        <f>G1005/F1005%</f>
        <v>40.394709216880116</v>
      </c>
      <c r="I1005" s="14">
        <v>11162</v>
      </c>
      <c r="J1005" s="10">
        <v>4524</v>
      </c>
      <c r="K1005" s="13">
        <f>J1005/I1005%</f>
        <v>40.530370901272171</v>
      </c>
      <c r="L1005" s="14">
        <f>F1005+I1005</f>
        <v>34977</v>
      </c>
      <c r="M1005" s="15">
        <f>G1005+J1005</f>
        <v>14144</v>
      </c>
      <c r="N1005" s="13">
        <f>M1005/L1005%</f>
        <v>40.438002115676021</v>
      </c>
      <c r="O1005" s="14">
        <v>63570</v>
      </c>
      <c r="P1005" s="10">
        <v>22983</v>
      </c>
      <c r="Q1005" s="13">
        <f>P1005/O1005%</f>
        <v>36.153846153846153</v>
      </c>
      <c r="R1005" s="14">
        <f>L1005+O1005</f>
        <v>98547</v>
      </c>
      <c r="S1005" s="10">
        <f>M1005+P1005</f>
        <v>37127</v>
      </c>
      <c r="T1005" s="13">
        <f>S1005/R1005%</f>
        <v>37.674409165169919</v>
      </c>
      <c r="U1005" s="13">
        <f>Q1005-H1005</f>
        <v>-4.240863063033963</v>
      </c>
      <c r="V1005" s="13">
        <f>Q1005-K1005</f>
        <v>-4.3765247474260178</v>
      </c>
      <c r="W1005" s="12">
        <f>Q1005-N1005</f>
        <v>-4.2841559618298675</v>
      </c>
    </row>
    <row r="1006" spans="1:23" thickBot="1" x14ac:dyDescent="0.25">
      <c r="A1006" s="11"/>
      <c r="B1006" s="9"/>
      <c r="C1006" s="9"/>
      <c r="D1006" s="7" t="s">
        <v>19</v>
      </c>
      <c r="E1006" s="7" t="s">
        <v>18</v>
      </c>
      <c r="F1006" s="9"/>
      <c r="G1006" s="8">
        <v>9538</v>
      </c>
      <c r="H1006" s="7">
        <f>G1006/F1005%</f>
        <v>40.050388410665548</v>
      </c>
      <c r="I1006" s="9"/>
      <c r="J1006" s="8">
        <v>4593</v>
      </c>
      <c r="K1006" s="7">
        <f>J1006/I1005%</f>
        <v>41.148539688227913</v>
      </c>
      <c r="L1006" s="9"/>
      <c r="M1006" s="10">
        <f>G1006+J1006</f>
        <v>14131</v>
      </c>
      <c r="N1006" s="7">
        <f>M1006/L1005%</f>
        <v>40.400834834319696</v>
      </c>
      <c r="O1006" s="9"/>
      <c r="P1006" s="8">
        <v>26501</v>
      </c>
      <c r="Q1006" s="7">
        <f>P1006/O1005%</f>
        <v>41.687903098946038</v>
      </c>
      <c r="R1006" s="9"/>
      <c r="S1006" s="8">
        <f>M1006+P1006</f>
        <v>40632</v>
      </c>
      <c r="T1006" s="7">
        <f>S1006/R1005%</f>
        <v>41.23108770434412</v>
      </c>
      <c r="U1006" s="7">
        <f>Q1006-H1006</f>
        <v>1.6375146882804898</v>
      </c>
      <c r="V1006" s="7">
        <f>Q1006-K1006</f>
        <v>0.53936341071812421</v>
      </c>
      <c r="W1006" s="6">
        <f>Q1006-N1006</f>
        <v>1.2870682646263418</v>
      </c>
    </row>
    <row r="1007" spans="1:23" ht="15" x14ac:dyDescent="0.2">
      <c r="A1007" s="25" t="s">
        <v>17</v>
      </c>
      <c r="B1007" s="24" t="s">
        <v>16</v>
      </c>
      <c r="C1007" s="23">
        <v>2020</v>
      </c>
      <c r="D1007" s="21" t="s">
        <v>15</v>
      </c>
      <c r="E1007" s="21" t="s">
        <v>0</v>
      </c>
      <c r="F1007" s="22">
        <v>36238</v>
      </c>
      <c r="G1007" s="15">
        <v>19611</v>
      </c>
      <c r="H1007" s="21">
        <f>G1007/F1007%</f>
        <v>54.117225012417904</v>
      </c>
      <c r="I1007" s="22">
        <v>11548</v>
      </c>
      <c r="J1007" s="15">
        <v>6040</v>
      </c>
      <c r="K1007" s="21">
        <f>J1007/I1007%</f>
        <v>52.303429165223413</v>
      </c>
      <c r="L1007" s="22">
        <f>F1007+I1007</f>
        <v>47786</v>
      </c>
      <c r="M1007" s="15">
        <f>G1007+J1007</f>
        <v>25651</v>
      </c>
      <c r="N1007" s="21">
        <f>M1007/L1007%</f>
        <v>53.678901770392997</v>
      </c>
      <c r="O1007" s="22">
        <v>80248</v>
      </c>
      <c r="P1007" s="15">
        <v>35975</v>
      </c>
      <c r="Q1007" s="21">
        <f>P1007/O1007%</f>
        <v>44.829777689163592</v>
      </c>
      <c r="R1007" s="22">
        <f>L1007+O1007</f>
        <v>128034</v>
      </c>
      <c r="S1007" s="15">
        <f>M1007+P1007</f>
        <v>61626</v>
      </c>
      <c r="T1007" s="21">
        <f>S1007/R1007%</f>
        <v>48.132527297436624</v>
      </c>
      <c r="U1007" s="21">
        <f>Q1007-H1007</f>
        <v>-9.2874473232543124</v>
      </c>
      <c r="V1007" s="21">
        <f>Q1007-K1007</f>
        <v>-7.4736514760598212</v>
      </c>
      <c r="W1007" s="20">
        <f>Q1007-N1007</f>
        <v>-8.8491240812294052</v>
      </c>
    </row>
    <row r="1008" spans="1:23" thickBot="1" x14ac:dyDescent="0.25">
      <c r="A1008" s="18"/>
      <c r="B1008" s="17"/>
      <c r="C1008" s="19"/>
      <c r="D1008" s="13" t="s">
        <v>14</v>
      </c>
      <c r="E1008" s="13" t="s">
        <v>4</v>
      </c>
      <c r="F1008" s="19"/>
      <c r="G1008" s="10">
        <v>11593</v>
      </c>
      <c r="H1008" s="13">
        <f>G1008/F1007%</f>
        <v>31.991279871957612</v>
      </c>
      <c r="I1008" s="19"/>
      <c r="J1008" s="10">
        <v>3401</v>
      </c>
      <c r="K1008" s="13">
        <f>J1008/I1007%</f>
        <v>29.450987183927953</v>
      </c>
      <c r="L1008" s="19"/>
      <c r="M1008" s="10">
        <f>G1008+J1008</f>
        <v>14994</v>
      </c>
      <c r="N1008" s="13">
        <f>M1008/L1007%</f>
        <v>31.377390867618129</v>
      </c>
      <c r="O1008" s="19"/>
      <c r="P1008" s="10">
        <v>31915</v>
      </c>
      <c r="Q1008" s="13">
        <f>P1008/O1007%</f>
        <v>39.770461569135676</v>
      </c>
      <c r="R1008" s="19"/>
      <c r="S1008" s="10">
        <f>M1008+P1008</f>
        <v>46909</v>
      </c>
      <c r="T1008" s="13">
        <f>S1008/R1007%</f>
        <v>36.637924301357451</v>
      </c>
      <c r="U1008" s="13">
        <f>Q1008-H1008</f>
        <v>7.7791816971780641</v>
      </c>
      <c r="V1008" s="13">
        <f>Q1008-K1008</f>
        <v>10.319474385207723</v>
      </c>
      <c r="W1008" s="12">
        <f>Q1008-N1008</f>
        <v>8.3930707015175479</v>
      </c>
    </row>
    <row r="1009" spans="1:23" ht="15" x14ac:dyDescent="0.2">
      <c r="A1009" s="18"/>
      <c r="B1009" s="17"/>
      <c r="C1009" s="16">
        <v>2016</v>
      </c>
      <c r="D1009" s="13" t="s">
        <v>13</v>
      </c>
      <c r="E1009" s="13" t="s">
        <v>2</v>
      </c>
      <c r="F1009" s="14">
        <v>11399</v>
      </c>
      <c r="G1009" s="10">
        <v>3803</v>
      </c>
      <c r="H1009" s="13">
        <f>G1009/F1009%</f>
        <v>33.362575664531981</v>
      </c>
      <c r="I1009" s="14">
        <v>8032</v>
      </c>
      <c r="J1009" s="10">
        <v>2093</v>
      </c>
      <c r="K1009" s="13">
        <f>J1009/I1009%</f>
        <v>26.058266932270918</v>
      </c>
      <c r="L1009" s="14">
        <f>F1009+I1009</f>
        <v>19431</v>
      </c>
      <c r="M1009" s="15">
        <f>G1009+J1009</f>
        <v>5896</v>
      </c>
      <c r="N1009" s="13">
        <f>M1009/L1009%</f>
        <v>30.343265915290001</v>
      </c>
      <c r="O1009" s="14">
        <v>86115</v>
      </c>
      <c r="P1009" s="10">
        <v>32361</v>
      </c>
      <c r="Q1009" s="13">
        <f>P1009/O1009%</f>
        <v>37.57881902107647</v>
      </c>
      <c r="R1009" s="14">
        <f>L1009+O1009</f>
        <v>105546</v>
      </c>
      <c r="S1009" s="10">
        <f>M1009+P1009</f>
        <v>38257</v>
      </c>
      <c r="T1009" s="13">
        <f>S1009/R1009%</f>
        <v>36.24675496939723</v>
      </c>
      <c r="U1009" s="13">
        <f>Q1009-H1009</f>
        <v>4.2162433565444886</v>
      </c>
      <c r="V1009" s="13">
        <f>Q1009-K1009</f>
        <v>11.520552088805552</v>
      </c>
      <c r="W1009" s="12">
        <f>Q1009-N1009</f>
        <v>7.2355531057864688</v>
      </c>
    </row>
    <row r="1010" spans="1:23" thickBot="1" x14ac:dyDescent="0.25">
      <c r="A1010" s="11"/>
      <c r="B1010" s="9"/>
      <c r="C1010" s="9"/>
      <c r="D1010" s="7" t="s">
        <v>12</v>
      </c>
      <c r="E1010" s="7" t="s">
        <v>0</v>
      </c>
      <c r="F1010" s="9"/>
      <c r="G1010" s="8">
        <v>6016</v>
      </c>
      <c r="H1010" s="7">
        <f>G1010/F1009%</f>
        <v>52.776559347311171</v>
      </c>
      <c r="I1010" s="9"/>
      <c r="J1010" s="8">
        <v>4422</v>
      </c>
      <c r="K1010" s="7">
        <f>J1010/I1009%</f>
        <v>55.054780876494029</v>
      </c>
      <c r="L1010" s="9"/>
      <c r="M1010" s="10">
        <f>G1010+J1010</f>
        <v>10438</v>
      </c>
      <c r="N1010" s="7">
        <f>M1010/L1009%</f>
        <v>53.718285214348207</v>
      </c>
      <c r="O1010" s="9"/>
      <c r="P1010" s="8">
        <v>39526</v>
      </c>
      <c r="Q1010" s="7">
        <f>P1010/O1009%</f>
        <v>45.899088428264534</v>
      </c>
      <c r="R1010" s="9"/>
      <c r="S1010" s="8">
        <f>M1010+P1010</f>
        <v>49964</v>
      </c>
      <c r="T1010" s="7">
        <f>S1010/R1009%</f>
        <v>47.338601178633013</v>
      </c>
      <c r="U1010" s="7">
        <f>Q1010-H1010</f>
        <v>-6.8774709190466368</v>
      </c>
      <c r="V1010" s="7">
        <f>Q1010-K1010</f>
        <v>-9.1556924482294946</v>
      </c>
      <c r="W1010" s="6">
        <f>Q1010-N1010</f>
        <v>-7.8191967860836726</v>
      </c>
    </row>
    <row r="1011" spans="1:23" ht="15" x14ac:dyDescent="0.2">
      <c r="A1011" s="25" t="s">
        <v>11</v>
      </c>
      <c r="B1011" s="24" t="s">
        <v>10</v>
      </c>
      <c r="C1011" s="23">
        <v>2020</v>
      </c>
      <c r="D1011" s="21" t="s">
        <v>8</v>
      </c>
      <c r="E1011" s="21" t="s">
        <v>0</v>
      </c>
      <c r="F1011" s="22">
        <v>36666</v>
      </c>
      <c r="G1011" s="15">
        <v>22165</v>
      </c>
      <c r="H1011" s="21">
        <f>G1011/F1011%</f>
        <v>60.451099110892919</v>
      </c>
      <c r="I1011" s="22">
        <v>11624</v>
      </c>
      <c r="J1011" s="15">
        <v>7088</v>
      </c>
      <c r="K1011" s="21">
        <f>J1011/I1011%</f>
        <v>60.977288368891948</v>
      </c>
      <c r="L1011" s="22">
        <f>F1011+I1011</f>
        <v>48290</v>
      </c>
      <c r="M1011" s="15">
        <f>G1011+J1011</f>
        <v>29253</v>
      </c>
      <c r="N1011" s="21">
        <f>M1011/L1011%</f>
        <v>60.577759370470076</v>
      </c>
      <c r="O1011" s="22">
        <v>74593</v>
      </c>
      <c r="P1011" s="15">
        <v>37953</v>
      </c>
      <c r="Q1011" s="21">
        <f>P1011/O1011%</f>
        <v>50.88010939364284</v>
      </c>
      <c r="R1011" s="22">
        <f>L1011+O1011</f>
        <v>122883</v>
      </c>
      <c r="S1011" s="15">
        <f>M1011+P1011</f>
        <v>67206</v>
      </c>
      <c r="T1011" s="21">
        <f>S1011/R1011%</f>
        <v>54.691047581846149</v>
      </c>
      <c r="U1011" s="21">
        <f>Q1011-H1011</f>
        <v>-9.5709897172500789</v>
      </c>
      <c r="V1011" s="21">
        <f>Q1011-K1011</f>
        <v>-10.097178975249108</v>
      </c>
      <c r="W1011" s="20">
        <f>Q1011-N1011</f>
        <v>-9.6976499768272362</v>
      </c>
    </row>
    <row r="1012" spans="1:23" thickBot="1" x14ac:dyDescent="0.25">
      <c r="A1012" s="18"/>
      <c r="B1012" s="17"/>
      <c r="C1012" s="19"/>
      <c r="D1012" s="13" t="s">
        <v>9</v>
      </c>
      <c r="E1012" s="13" t="s">
        <v>4</v>
      </c>
      <c r="F1012" s="19"/>
      <c r="G1012" s="10">
        <v>13022</v>
      </c>
      <c r="H1012" s="13">
        <f>G1012/F1011%</f>
        <v>35.515191185294277</v>
      </c>
      <c r="I1012" s="19"/>
      <c r="J1012" s="10">
        <v>3758</v>
      </c>
      <c r="K1012" s="13">
        <f>J1012/I1011%</f>
        <v>32.329662766689609</v>
      </c>
      <c r="L1012" s="19"/>
      <c r="M1012" s="10">
        <f>G1012+J1012</f>
        <v>16780</v>
      </c>
      <c r="N1012" s="13">
        <f>M1012/L1011%</f>
        <v>34.748395112859804</v>
      </c>
      <c r="O1012" s="19"/>
      <c r="P1012" s="10">
        <v>33082</v>
      </c>
      <c r="Q1012" s="13">
        <f>P1012/O1011%</f>
        <v>44.35000603273766</v>
      </c>
      <c r="R1012" s="19"/>
      <c r="S1012" s="10">
        <f>M1012+P1012</f>
        <v>49862</v>
      </c>
      <c r="T1012" s="13">
        <f>S1012/R1011%</f>
        <v>40.576808834419737</v>
      </c>
      <c r="U1012" s="13">
        <f>Q1012-H1012</f>
        <v>8.8348148474433827</v>
      </c>
      <c r="V1012" s="13">
        <f>Q1012-K1012</f>
        <v>12.020343266048052</v>
      </c>
      <c r="W1012" s="12">
        <f>Q1012-N1012</f>
        <v>9.6016109198778565</v>
      </c>
    </row>
    <row r="1013" spans="1:23" ht="15" x14ac:dyDescent="0.2">
      <c r="A1013" s="18"/>
      <c r="B1013" s="17"/>
      <c r="C1013" s="16">
        <v>2016</v>
      </c>
      <c r="D1013" s="13" t="s">
        <v>9</v>
      </c>
      <c r="E1013" s="13" t="s">
        <v>2</v>
      </c>
      <c r="F1013" s="14">
        <v>10565</v>
      </c>
      <c r="G1013" s="10">
        <v>4208</v>
      </c>
      <c r="H1013" s="13">
        <f>G1013/F1013%</f>
        <v>39.829626123994316</v>
      </c>
      <c r="I1013" s="14">
        <v>7542</v>
      </c>
      <c r="J1013" s="10">
        <v>2348</v>
      </c>
      <c r="K1013" s="13">
        <f>J1013/I1013%</f>
        <v>31.132325643065499</v>
      </c>
      <c r="L1013" s="14">
        <f>F1013+I1013</f>
        <v>18107</v>
      </c>
      <c r="M1013" s="15">
        <f>G1013+J1013</f>
        <v>6556</v>
      </c>
      <c r="N1013" s="13">
        <f>M1013/L1013%</f>
        <v>36.206991771138235</v>
      </c>
      <c r="O1013" s="14">
        <v>81322</v>
      </c>
      <c r="P1013" s="10">
        <v>34900</v>
      </c>
      <c r="Q1013" s="13">
        <f>P1013/O1013%</f>
        <v>42.915816138314355</v>
      </c>
      <c r="R1013" s="14">
        <f>L1013+O1013</f>
        <v>99429</v>
      </c>
      <c r="S1013" s="10">
        <f>M1013+P1013</f>
        <v>41456</v>
      </c>
      <c r="T1013" s="13">
        <f>S1013/R1013%</f>
        <v>41.694073157730642</v>
      </c>
      <c r="U1013" s="13">
        <f>Q1013-H1013</f>
        <v>3.0861900143200387</v>
      </c>
      <c r="V1013" s="13">
        <f>Q1013-K1013</f>
        <v>11.783490495248856</v>
      </c>
      <c r="W1013" s="12">
        <f>Q1013-N1013</f>
        <v>6.7088243671761205</v>
      </c>
    </row>
    <row r="1014" spans="1:23" thickBot="1" x14ac:dyDescent="0.25">
      <c r="A1014" s="11"/>
      <c r="B1014" s="9"/>
      <c r="C1014" s="9"/>
      <c r="D1014" s="7" t="s">
        <v>8</v>
      </c>
      <c r="E1014" s="7" t="s">
        <v>0</v>
      </c>
      <c r="F1014" s="9"/>
      <c r="G1014" s="8">
        <v>5072</v>
      </c>
      <c r="H1014" s="7">
        <f>G1014/F1013%</f>
        <v>48.007572172266919</v>
      </c>
      <c r="I1014" s="9"/>
      <c r="J1014" s="8">
        <v>3937</v>
      </c>
      <c r="K1014" s="7">
        <f>J1014/I1013%</f>
        <v>52.201007690267829</v>
      </c>
      <c r="L1014" s="9"/>
      <c r="M1014" s="10">
        <f>G1014+J1014</f>
        <v>9009</v>
      </c>
      <c r="N1014" s="7">
        <f>M1014/L1013%</f>
        <v>49.754238692218479</v>
      </c>
      <c r="O1014" s="9"/>
      <c r="P1014" s="8">
        <v>35329</v>
      </c>
      <c r="Q1014" s="7">
        <f>P1014/O1013%</f>
        <v>43.443348663338334</v>
      </c>
      <c r="R1014" s="9"/>
      <c r="S1014" s="8">
        <f>M1014+P1014</f>
        <v>44338</v>
      </c>
      <c r="T1014" s="7">
        <f>S1014/R1013%</f>
        <v>44.592623882368322</v>
      </c>
      <c r="U1014" s="7">
        <f>Q1014-H1014</f>
        <v>-4.5642235089285847</v>
      </c>
      <c r="V1014" s="7">
        <f>Q1014-K1014</f>
        <v>-8.7576590269294954</v>
      </c>
      <c r="W1014" s="6">
        <f>Q1014-N1014</f>
        <v>-6.3108900288801451</v>
      </c>
    </row>
    <row r="1015" spans="1:23" ht="15" x14ac:dyDescent="0.2">
      <c r="A1015" s="25" t="s">
        <v>7</v>
      </c>
      <c r="B1015" s="24" t="s">
        <v>6</v>
      </c>
      <c r="C1015" s="23">
        <v>2020</v>
      </c>
      <c r="D1015" s="21" t="s">
        <v>1</v>
      </c>
      <c r="E1015" s="21" t="s">
        <v>0</v>
      </c>
      <c r="F1015" s="22">
        <v>31790</v>
      </c>
      <c r="G1015" s="15">
        <v>19403</v>
      </c>
      <c r="H1015" s="21">
        <f>G1015/F1015%</f>
        <v>61.034916640452977</v>
      </c>
      <c r="I1015" s="22">
        <v>8846</v>
      </c>
      <c r="J1015" s="15">
        <v>5304</v>
      </c>
      <c r="K1015" s="21">
        <f>J1015/I1015%</f>
        <v>59.959303640063311</v>
      </c>
      <c r="L1015" s="22">
        <f>F1015+I1015</f>
        <v>40636</v>
      </c>
      <c r="M1015" s="15">
        <f>G1015+J1015</f>
        <v>24707</v>
      </c>
      <c r="N1015" s="21">
        <f>M1015/L1015%</f>
        <v>60.800767792105518</v>
      </c>
      <c r="O1015" s="22">
        <v>56894</v>
      </c>
      <c r="P1015" s="15">
        <v>28638</v>
      </c>
      <c r="Q1015" s="21">
        <f>P1015/O1015%</f>
        <v>50.335712025872674</v>
      </c>
      <c r="R1015" s="22">
        <f>L1015+O1015</f>
        <v>97530</v>
      </c>
      <c r="S1015" s="15">
        <f>M1015+P1015</f>
        <v>53345</v>
      </c>
      <c r="T1015" s="21">
        <f>S1015/R1015%</f>
        <v>54.695990977135246</v>
      </c>
      <c r="U1015" s="21">
        <f>Q1015-H1015</f>
        <v>-10.699204614580303</v>
      </c>
      <c r="V1015" s="21">
        <f>Q1015-K1015</f>
        <v>-9.6235916141906372</v>
      </c>
      <c r="W1015" s="20">
        <f>Q1015-N1015</f>
        <v>-10.465055766232844</v>
      </c>
    </row>
    <row r="1016" spans="1:23" thickBot="1" x14ac:dyDescent="0.25">
      <c r="A1016" s="18"/>
      <c r="B1016" s="17"/>
      <c r="C1016" s="19"/>
      <c r="D1016" s="13" t="s">
        <v>5</v>
      </c>
      <c r="E1016" s="13" t="s">
        <v>4</v>
      </c>
      <c r="F1016" s="19"/>
      <c r="G1016" s="10">
        <v>11771</v>
      </c>
      <c r="H1016" s="13">
        <f>G1016/F1015%</f>
        <v>37.027367096571254</v>
      </c>
      <c r="I1016" s="19"/>
      <c r="J1016" s="10">
        <v>3278</v>
      </c>
      <c r="K1016" s="13">
        <f>J1016/I1015%</f>
        <v>37.056296631245765</v>
      </c>
      <c r="L1016" s="19"/>
      <c r="M1016" s="10">
        <f>G1016+J1016</f>
        <v>15049</v>
      </c>
      <c r="N1016" s="13">
        <f>M1016/L1015%</f>
        <v>37.033664730780586</v>
      </c>
      <c r="O1016" s="19"/>
      <c r="P1016" s="10">
        <v>26640</v>
      </c>
      <c r="Q1016" s="13">
        <f>P1016/O1015%</f>
        <v>46.823918163602485</v>
      </c>
      <c r="R1016" s="19"/>
      <c r="S1016" s="10">
        <f>M1016+P1016</f>
        <v>41689</v>
      </c>
      <c r="T1016" s="13">
        <f>S1016/R1015%</f>
        <v>42.74479647288014</v>
      </c>
      <c r="U1016" s="13">
        <f>Q1016-H1016</f>
        <v>9.7965510670312312</v>
      </c>
      <c r="V1016" s="13">
        <f>Q1016-K1016</f>
        <v>9.7676215323567206</v>
      </c>
      <c r="W1016" s="12">
        <f>Q1016-N1016</f>
        <v>9.7902534328218991</v>
      </c>
    </row>
    <row r="1017" spans="1:23" ht="15" x14ac:dyDescent="0.2">
      <c r="A1017" s="18"/>
      <c r="B1017" s="17"/>
      <c r="C1017" s="16">
        <v>2016</v>
      </c>
      <c r="D1017" s="13" t="s">
        <v>3</v>
      </c>
      <c r="E1017" s="13" t="s">
        <v>2</v>
      </c>
      <c r="F1017" s="14">
        <v>9894</v>
      </c>
      <c r="G1017" s="10">
        <v>3943</v>
      </c>
      <c r="H1017" s="13">
        <f>G1017/F1017%</f>
        <v>39.852435819688701</v>
      </c>
      <c r="I1017" s="14">
        <v>6187</v>
      </c>
      <c r="J1017" s="10">
        <v>2099</v>
      </c>
      <c r="K1017" s="13">
        <f>J1017/I1017%</f>
        <v>33.925973816065948</v>
      </c>
      <c r="L1017" s="14">
        <f>F1017+I1017</f>
        <v>16081</v>
      </c>
      <c r="M1017" s="15">
        <f>G1017+J1017</f>
        <v>6042</v>
      </c>
      <c r="N1017" s="13">
        <f>M1017/L1017%</f>
        <v>37.572290280455192</v>
      </c>
      <c r="O1017" s="14">
        <v>65104</v>
      </c>
      <c r="P1017" s="10">
        <v>31055</v>
      </c>
      <c r="Q1017" s="13">
        <f>P1017/O1017%</f>
        <v>47.700602113541414</v>
      </c>
      <c r="R1017" s="14">
        <f>L1017+O1017</f>
        <v>81185</v>
      </c>
      <c r="S1017" s="10">
        <f>M1017+P1017</f>
        <v>37097</v>
      </c>
      <c r="T1017" s="13">
        <f>S1017/R1017%</f>
        <v>45.694401675186299</v>
      </c>
      <c r="U1017" s="13">
        <f>Q1017-H1017</f>
        <v>7.8481662938527137</v>
      </c>
      <c r="V1017" s="13">
        <f>Q1017-K1017</f>
        <v>13.774628297475466</v>
      </c>
      <c r="W1017" s="12">
        <f>Q1017-N1017</f>
        <v>10.128311833086222</v>
      </c>
    </row>
    <row r="1018" spans="1:23" thickBot="1" x14ac:dyDescent="0.25">
      <c r="A1018" s="11"/>
      <c r="B1018" s="9"/>
      <c r="C1018" s="9"/>
      <c r="D1018" s="7" t="s">
        <v>1</v>
      </c>
      <c r="E1018" s="7" t="s">
        <v>0</v>
      </c>
      <c r="F1018" s="9"/>
      <c r="G1018" s="8">
        <v>5845</v>
      </c>
      <c r="H1018" s="7">
        <f>G1018/F1017%</f>
        <v>59.076207802708716</v>
      </c>
      <c r="I1018" s="9"/>
      <c r="J1018" s="8">
        <v>3970</v>
      </c>
      <c r="K1018" s="7">
        <f>J1018/I1017%</f>
        <v>64.166801357685472</v>
      </c>
      <c r="L1018" s="9"/>
      <c r="M1018" s="10">
        <f>G1018+J1018</f>
        <v>9815</v>
      </c>
      <c r="N1018" s="7">
        <f>M1018/L1017%</f>
        <v>61.034761519805983</v>
      </c>
      <c r="O1018" s="9"/>
      <c r="P1018" s="8">
        <v>32904</v>
      </c>
      <c r="Q1018" s="7">
        <f>P1018/O1017%</f>
        <v>50.540673384123863</v>
      </c>
      <c r="R1018" s="9"/>
      <c r="S1018" s="8">
        <f>M1018+P1018</f>
        <v>42719</v>
      </c>
      <c r="T1018" s="7">
        <f>S1018/R1017%</f>
        <v>52.619326230214938</v>
      </c>
      <c r="U1018" s="7">
        <f>Q1018-H1018</f>
        <v>-8.5355344185848523</v>
      </c>
      <c r="V1018" s="7">
        <f>Q1018-K1018</f>
        <v>-13.626127973561609</v>
      </c>
      <c r="W1018" s="6">
        <f>Q1018-N1018</f>
        <v>-10.494088135682119</v>
      </c>
    </row>
    <row r="1019" spans="1:23" ht="12.75" x14ac:dyDescent="0.2">
      <c r="A1019" s="3"/>
      <c r="B1019" s="3"/>
      <c r="C1019" s="5"/>
      <c r="D1019" s="3"/>
      <c r="E1019" s="3"/>
      <c r="F1019" s="4"/>
      <c r="G1019" s="4"/>
      <c r="H1019" s="3"/>
      <c r="I1019" s="4"/>
      <c r="J1019" s="4"/>
      <c r="K1019" s="3"/>
      <c r="L1019" s="4"/>
      <c r="M1019" s="4"/>
      <c r="N1019" s="3"/>
      <c r="O1019" s="4"/>
      <c r="P1019" s="4"/>
      <c r="Q1019" s="3"/>
      <c r="R1019" s="4"/>
      <c r="S1019" s="4"/>
      <c r="T1019" s="3"/>
      <c r="U1019" s="3"/>
      <c r="V1019" s="3"/>
      <c r="W1019" s="2"/>
    </row>
    <row r="1020" spans="1:23" ht="12.75" x14ac:dyDescent="0.2">
      <c r="A1020" s="3"/>
      <c r="B1020" s="3"/>
      <c r="C1020" s="5"/>
      <c r="D1020" s="3"/>
      <c r="E1020" s="3"/>
      <c r="F1020" s="4"/>
      <c r="G1020" s="4"/>
      <c r="H1020" s="3"/>
      <c r="I1020" s="4"/>
      <c r="J1020" s="4"/>
      <c r="K1020" s="3"/>
      <c r="L1020" s="4"/>
      <c r="M1020" s="4"/>
      <c r="N1020" s="3"/>
      <c r="O1020" s="4"/>
      <c r="P1020" s="4"/>
      <c r="Q1020" s="3"/>
      <c r="R1020" s="4"/>
      <c r="S1020" s="4"/>
      <c r="T1020" s="3"/>
      <c r="U1020" s="3"/>
      <c r="V1020" s="3"/>
      <c r="W1020" s="2"/>
    </row>
    <row r="1021" spans="1:23" ht="12.75" x14ac:dyDescent="0.2">
      <c r="A1021" s="3"/>
      <c r="B1021" s="3"/>
      <c r="C1021" s="5"/>
      <c r="D1021" s="3"/>
      <c r="E1021" s="3"/>
      <c r="F1021" s="4"/>
      <c r="G1021" s="4"/>
      <c r="H1021" s="3"/>
      <c r="I1021" s="4"/>
      <c r="J1021" s="4"/>
      <c r="K1021" s="3"/>
      <c r="L1021" s="4"/>
      <c r="M1021" s="4"/>
      <c r="N1021" s="3"/>
      <c r="O1021" s="4"/>
      <c r="P1021" s="4"/>
      <c r="Q1021" s="3"/>
      <c r="R1021" s="4"/>
      <c r="S1021" s="4"/>
      <c r="T1021" s="3"/>
      <c r="U1021" s="3"/>
      <c r="V1021" s="3"/>
      <c r="W1021" s="2"/>
    </row>
    <row r="1022" spans="1:23" ht="12.75" x14ac:dyDescent="0.2">
      <c r="A1022" s="3"/>
      <c r="B1022" s="3"/>
      <c r="C1022" s="5"/>
      <c r="D1022" s="3"/>
      <c r="E1022" s="3"/>
      <c r="F1022" s="4"/>
      <c r="G1022" s="4"/>
      <c r="H1022" s="3"/>
      <c r="I1022" s="4"/>
      <c r="J1022" s="4"/>
      <c r="K1022" s="3"/>
      <c r="L1022" s="4"/>
      <c r="M1022" s="4"/>
      <c r="N1022" s="3"/>
      <c r="O1022" s="4"/>
      <c r="P1022" s="4"/>
      <c r="Q1022" s="3"/>
      <c r="R1022" s="4"/>
      <c r="S1022" s="4"/>
      <c r="T1022" s="3"/>
      <c r="U1022" s="3"/>
      <c r="V1022" s="3"/>
      <c r="W1022" s="2"/>
    </row>
    <row r="1023" spans="1:23" ht="12.75" x14ac:dyDescent="0.2">
      <c r="A1023" s="3"/>
      <c r="B1023" s="3"/>
      <c r="C1023" s="5"/>
      <c r="D1023" s="3"/>
      <c r="E1023" s="3"/>
      <c r="F1023" s="4"/>
      <c r="G1023" s="4"/>
      <c r="H1023" s="3"/>
      <c r="I1023" s="4"/>
      <c r="J1023" s="4"/>
      <c r="K1023" s="3"/>
      <c r="L1023" s="4"/>
      <c r="M1023" s="4"/>
      <c r="N1023" s="3"/>
      <c r="O1023" s="4"/>
      <c r="P1023" s="4"/>
      <c r="Q1023" s="3"/>
      <c r="R1023" s="4"/>
      <c r="S1023" s="4"/>
      <c r="T1023" s="3"/>
      <c r="U1023" s="3"/>
      <c r="V1023" s="3"/>
      <c r="W1023" s="2"/>
    </row>
    <row r="1024" spans="1:23" ht="12.75" x14ac:dyDescent="0.2">
      <c r="A1024" s="3"/>
      <c r="B1024" s="3"/>
      <c r="C1024" s="5"/>
      <c r="D1024" s="3"/>
      <c r="E1024" s="3"/>
      <c r="F1024" s="4"/>
      <c r="G1024" s="4"/>
      <c r="H1024" s="3"/>
      <c r="I1024" s="4"/>
      <c r="J1024" s="4"/>
      <c r="K1024" s="3"/>
      <c r="L1024" s="4"/>
      <c r="M1024" s="4"/>
      <c r="N1024" s="3"/>
      <c r="O1024" s="4"/>
      <c r="P1024" s="4"/>
      <c r="Q1024" s="3"/>
      <c r="R1024" s="4"/>
      <c r="S1024" s="4"/>
      <c r="T1024" s="3"/>
      <c r="U1024" s="3"/>
      <c r="V1024" s="3"/>
      <c r="W1024" s="2"/>
    </row>
    <row r="1025" spans="1:23" ht="12.75" x14ac:dyDescent="0.2">
      <c r="A1025" s="3"/>
      <c r="B1025" s="3"/>
      <c r="C1025" s="5"/>
      <c r="D1025" s="3"/>
      <c r="E1025" s="3"/>
      <c r="F1025" s="4"/>
      <c r="G1025" s="4"/>
      <c r="H1025" s="3"/>
      <c r="I1025" s="4"/>
      <c r="J1025" s="4"/>
      <c r="K1025" s="3"/>
      <c r="L1025" s="4"/>
      <c r="M1025" s="4"/>
      <c r="N1025" s="3"/>
      <c r="O1025" s="4"/>
      <c r="P1025" s="4"/>
      <c r="Q1025" s="3"/>
      <c r="R1025" s="4"/>
      <c r="S1025" s="4"/>
      <c r="T1025" s="3"/>
      <c r="U1025" s="3"/>
      <c r="V1025" s="3"/>
      <c r="W1025" s="2"/>
    </row>
    <row r="1026" spans="1:23" ht="12.75" x14ac:dyDescent="0.2">
      <c r="A1026" s="3"/>
      <c r="B1026" s="3"/>
      <c r="C1026" s="5"/>
      <c r="D1026" s="3"/>
      <c r="E1026" s="3"/>
      <c r="F1026" s="4"/>
      <c r="G1026" s="4"/>
      <c r="H1026" s="3"/>
      <c r="I1026" s="4"/>
      <c r="J1026" s="4"/>
      <c r="K1026" s="3"/>
      <c r="L1026" s="4"/>
      <c r="M1026" s="4"/>
      <c r="N1026" s="3"/>
      <c r="O1026" s="4"/>
      <c r="P1026" s="4"/>
      <c r="Q1026" s="3"/>
      <c r="R1026" s="4"/>
      <c r="S1026" s="4"/>
      <c r="T1026" s="3"/>
      <c r="U1026" s="3"/>
      <c r="V1026" s="3"/>
      <c r="W1026" s="2"/>
    </row>
    <row r="1027" spans="1:23" ht="12.75" x14ac:dyDescent="0.2">
      <c r="A1027" s="3"/>
      <c r="B1027" s="3"/>
      <c r="C1027" s="5"/>
      <c r="D1027" s="3"/>
      <c r="E1027" s="3"/>
      <c r="F1027" s="4"/>
      <c r="G1027" s="4"/>
      <c r="H1027" s="3"/>
      <c r="I1027" s="4"/>
      <c r="J1027" s="4"/>
      <c r="K1027" s="3"/>
      <c r="L1027" s="4"/>
      <c r="M1027" s="4"/>
      <c r="N1027" s="3"/>
      <c r="O1027" s="4"/>
      <c r="P1027" s="4"/>
      <c r="Q1027" s="3"/>
      <c r="R1027" s="4"/>
      <c r="S1027" s="4"/>
      <c r="T1027" s="3"/>
      <c r="U1027" s="3"/>
      <c r="V1027" s="3"/>
      <c r="W1027" s="2"/>
    </row>
    <row r="1028" spans="1:23" ht="12.75" x14ac:dyDescent="0.2">
      <c r="A1028" s="3"/>
      <c r="B1028" s="3"/>
      <c r="C1028" s="5"/>
      <c r="D1028" s="3"/>
      <c r="E1028" s="3"/>
      <c r="F1028" s="4"/>
      <c r="G1028" s="4"/>
      <c r="H1028" s="3"/>
      <c r="I1028" s="4"/>
      <c r="J1028" s="4"/>
      <c r="K1028" s="3"/>
      <c r="L1028" s="4"/>
      <c r="M1028" s="4"/>
      <c r="N1028" s="3"/>
      <c r="O1028" s="4"/>
      <c r="P1028" s="4"/>
      <c r="Q1028" s="3"/>
      <c r="R1028" s="4"/>
      <c r="S1028" s="4"/>
      <c r="T1028" s="3"/>
      <c r="U1028" s="3"/>
      <c r="V1028" s="3"/>
      <c r="W1028" s="2"/>
    </row>
    <row r="1029" spans="1:23" ht="12.75" x14ac:dyDescent="0.2">
      <c r="A1029" s="3"/>
      <c r="B1029" s="3"/>
      <c r="C1029" s="5"/>
      <c r="D1029" s="3"/>
      <c r="E1029" s="3"/>
      <c r="F1029" s="4"/>
      <c r="G1029" s="4"/>
      <c r="H1029" s="3"/>
      <c r="I1029" s="4"/>
      <c r="J1029" s="4"/>
      <c r="K1029" s="3"/>
      <c r="L1029" s="4"/>
      <c r="M1029" s="4"/>
      <c r="N1029" s="3"/>
      <c r="O1029" s="4"/>
      <c r="P1029" s="4"/>
      <c r="Q1029" s="3"/>
      <c r="R1029" s="4"/>
      <c r="S1029" s="4"/>
      <c r="T1029" s="3"/>
      <c r="U1029" s="3"/>
      <c r="V1029" s="3"/>
      <c r="W1029" s="2"/>
    </row>
    <row r="1030" spans="1:23" ht="12.75" x14ac:dyDescent="0.2">
      <c r="A1030" s="3"/>
      <c r="B1030" s="3"/>
      <c r="C1030" s="5"/>
      <c r="D1030" s="3"/>
      <c r="E1030" s="3"/>
      <c r="F1030" s="4"/>
      <c r="G1030" s="4"/>
      <c r="H1030" s="3"/>
      <c r="I1030" s="4"/>
      <c r="J1030" s="4"/>
      <c r="K1030" s="3"/>
      <c r="L1030" s="4"/>
      <c r="M1030" s="4"/>
      <c r="N1030" s="3"/>
      <c r="O1030" s="4"/>
      <c r="P1030" s="4"/>
      <c r="Q1030" s="3"/>
      <c r="R1030" s="4"/>
      <c r="S1030" s="4"/>
      <c r="T1030" s="3"/>
      <c r="U1030" s="3"/>
      <c r="V1030" s="3"/>
      <c r="W1030" s="2"/>
    </row>
    <row r="1031" spans="1:23" ht="12.75" x14ac:dyDescent="0.2">
      <c r="A1031" s="3"/>
      <c r="B1031" s="3"/>
      <c r="C1031" s="5"/>
      <c r="D1031" s="3"/>
      <c r="E1031" s="3"/>
      <c r="F1031" s="4"/>
      <c r="G1031" s="4"/>
      <c r="H1031" s="3"/>
      <c r="I1031" s="4"/>
      <c r="J1031" s="4"/>
      <c r="K1031" s="3"/>
      <c r="L1031" s="4"/>
      <c r="M1031" s="4"/>
      <c r="N1031" s="3"/>
      <c r="O1031" s="4"/>
      <c r="P1031" s="4"/>
      <c r="Q1031" s="3"/>
      <c r="R1031" s="4"/>
      <c r="S1031" s="4"/>
      <c r="T1031" s="3"/>
      <c r="U1031" s="3"/>
      <c r="V1031" s="3"/>
      <c r="W1031" s="2"/>
    </row>
  </sheetData>
  <mergeCells count="3559">
    <mergeCell ref="C525:C526"/>
    <mergeCell ref="C527:C528"/>
    <mergeCell ref="C499:C500"/>
    <mergeCell ref="B515:B518"/>
    <mergeCell ref="C515:C516"/>
    <mergeCell ref="C517:C518"/>
    <mergeCell ref="C519:C520"/>
    <mergeCell ref="C521:C522"/>
    <mergeCell ref="C487:C488"/>
    <mergeCell ref="C489:C490"/>
    <mergeCell ref="C491:C492"/>
    <mergeCell ref="C493:C494"/>
    <mergeCell ref="C495:C496"/>
    <mergeCell ref="C497:C498"/>
    <mergeCell ref="B539:B542"/>
    <mergeCell ref="B543:B546"/>
    <mergeCell ref="C537:C538"/>
    <mergeCell ref="C539:C540"/>
    <mergeCell ref="C541:C542"/>
    <mergeCell ref="C543:C544"/>
    <mergeCell ref="C545:C546"/>
    <mergeCell ref="C529:C530"/>
    <mergeCell ref="C531:C532"/>
    <mergeCell ref="C533:C534"/>
    <mergeCell ref="C535:C536"/>
    <mergeCell ref="B519:B522"/>
    <mergeCell ref="B523:B526"/>
    <mergeCell ref="B527:B530"/>
    <mergeCell ref="B531:B534"/>
    <mergeCell ref="B535:B538"/>
    <mergeCell ref="C523:C524"/>
    <mergeCell ref="C577:C578"/>
    <mergeCell ref="B547:B550"/>
    <mergeCell ref="B551:B554"/>
    <mergeCell ref="B555:B558"/>
    <mergeCell ref="B559:B562"/>
    <mergeCell ref="B563:B566"/>
    <mergeCell ref="B567:B570"/>
    <mergeCell ref="B571:B574"/>
    <mergeCell ref="B575:B578"/>
    <mergeCell ref="C547:C548"/>
    <mergeCell ref="C565:C566"/>
    <mergeCell ref="C567:C568"/>
    <mergeCell ref="C569:C570"/>
    <mergeCell ref="C571:C572"/>
    <mergeCell ref="C573:C574"/>
    <mergeCell ref="C575:C576"/>
    <mergeCell ref="B631:B634"/>
    <mergeCell ref="B635:B638"/>
    <mergeCell ref="C549:C550"/>
    <mergeCell ref="C551:C552"/>
    <mergeCell ref="C553:C554"/>
    <mergeCell ref="C555:C556"/>
    <mergeCell ref="C557:C558"/>
    <mergeCell ref="C559:C560"/>
    <mergeCell ref="C561:C562"/>
    <mergeCell ref="C563:C564"/>
    <mergeCell ref="B607:B610"/>
    <mergeCell ref="B611:B614"/>
    <mergeCell ref="B615:B618"/>
    <mergeCell ref="B619:B622"/>
    <mergeCell ref="B623:B626"/>
    <mergeCell ref="B627:B630"/>
    <mergeCell ref="C687:C688"/>
    <mergeCell ref="B579:B582"/>
    <mergeCell ref="B583:B586"/>
    <mergeCell ref="B587:B590"/>
    <mergeCell ref="B591:B592"/>
    <mergeCell ref="B593:B594"/>
    <mergeCell ref="B595:B596"/>
    <mergeCell ref="B597:B598"/>
    <mergeCell ref="B599:B602"/>
    <mergeCell ref="B603:B606"/>
    <mergeCell ref="C711:C712"/>
    <mergeCell ref="C713:C714"/>
    <mergeCell ref="C715:C716"/>
    <mergeCell ref="C691:C692"/>
    <mergeCell ref="C693:C694"/>
    <mergeCell ref="C677:C678"/>
    <mergeCell ref="C679:C680"/>
    <mergeCell ref="C681:C682"/>
    <mergeCell ref="C683:C684"/>
    <mergeCell ref="C685:C686"/>
    <mergeCell ref="B663:B666"/>
    <mergeCell ref="B667:B670"/>
    <mergeCell ref="B671:B674"/>
    <mergeCell ref="B675:B678"/>
    <mergeCell ref="C717:C718"/>
    <mergeCell ref="C719:C720"/>
    <mergeCell ref="C703:C704"/>
    <mergeCell ref="C705:C706"/>
    <mergeCell ref="C707:C708"/>
    <mergeCell ref="C709:C710"/>
    <mergeCell ref="B639:B642"/>
    <mergeCell ref="B643:B646"/>
    <mergeCell ref="B647:B650"/>
    <mergeCell ref="B651:B654"/>
    <mergeCell ref="B655:B658"/>
    <mergeCell ref="B659:B662"/>
    <mergeCell ref="C405:C406"/>
    <mergeCell ref="C407:C408"/>
    <mergeCell ref="B391:B394"/>
    <mergeCell ref="B395:B398"/>
    <mergeCell ref="B399:B402"/>
    <mergeCell ref="C401:C402"/>
    <mergeCell ref="B403:B406"/>
    <mergeCell ref="C403:C404"/>
    <mergeCell ref="C399:C400"/>
    <mergeCell ref="C383:C384"/>
    <mergeCell ref="C385:C386"/>
    <mergeCell ref="C387:C388"/>
    <mergeCell ref="C389:C390"/>
    <mergeCell ref="C391:C392"/>
    <mergeCell ref="C393:C394"/>
    <mergeCell ref="C395:C396"/>
    <mergeCell ref="C429:C430"/>
    <mergeCell ref="C431:C432"/>
    <mergeCell ref="B419:B422"/>
    <mergeCell ref="B423:B426"/>
    <mergeCell ref="C423:C424"/>
    <mergeCell ref="C425:C426"/>
    <mergeCell ref="B427:B430"/>
    <mergeCell ref="C427:C428"/>
    <mergeCell ref="C351:C352"/>
    <mergeCell ref="C353:C354"/>
    <mergeCell ref="C355:C356"/>
    <mergeCell ref="C409:C410"/>
    <mergeCell ref="C417:C418"/>
    <mergeCell ref="C419:C420"/>
    <mergeCell ref="C411:C412"/>
    <mergeCell ref="C413:C414"/>
    <mergeCell ref="C415:C416"/>
    <mergeCell ref="C397:C398"/>
    <mergeCell ref="A351:A354"/>
    <mergeCell ref="B351:B354"/>
    <mergeCell ref="A355:A358"/>
    <mergeCell ref="B355:B356"/>
    <mergeCell ref="B357:B358"/>
    <mergeCell ref="B359:B362"/>
    <mergeCell ref="A343:A346"/>
    <mergeCell ref="B343:B346"/>
    <mergeCell ref="C343:C344"/>
    <mergeCell ref="C345:C346"/>
    <mergeCell ref="B347:B350"/>
    <mergeCell ref="C347:C348"/>
    <mergeCell ref="C349:C350"/>
    <mergeCell ref="A347:A350"/>
    <mergeCell ref="A335:A338"/>
    <mergeCell ref="B335:B338"/>
    <mergeCell ref="A339:A342"/>
    <mergeCell ref="B339:B342"/>
    <mergeCell ref="C339:C340"/>
    <mergeCell ref="C341:C342"/>
    <mergeCell ref="A327:A330"/>
    <mergeCell ref="B327:B330"/>
    <mergeCell ref="C327:C328"/>
    <mergeCell ref="C329:C330"/>
    <mergeCell ref="B331:B334"/>
    <mergeCell ref="C331:C332"/>
    <mergeCell ref="C333:C334"/>
    <mergeCell ref="A331:A334"/>
    <mergeCell ref="B793:B794"/>
    <mergeCell ref="B507:B510"/>
    <mergeCell ref="B511:B514"/>
    <mergeCell ref="B479:B482"/>
    <mergeCell ref="B483:B486"/>
    <mergeCell ref="B487:B490"/>
    <mergeCell ref="B491:B494"/>
    <mergeCell ref="B495:B498"/>
    <mergeCell ref="B499:B502"/>
    <mergeCell ref="B503:B506"/>
    <mergeCell ref="B387:B390"/>
    <mergeCell ref="C443:C444"/>
    <mergeCell ref="C445:C446"/>
    <mergeCell ref="B785:B786"/>
    <mergeCell ref="B787:B790"/>
    <mergeCell ref="B791:B792"/>
    <mergeCell ref="B431:B434"/>
    <mergeCell ref="B435:B438"/>
    <mergeCell ref="C435:C436"/>
    <mergeCell ref="C437:C438"/>
    <mergeCell ref="B363:B366"/>
    <mergeCell ref="B367:B370"/>
    <mergeCell ref="B371:B374"/>
    <mergeCell ref="B375:B378"/>
    <mergeCell ref="B379:B382"/>
    <mergeCell ref="B383:B386"/>
    <mergeCell ref="C779:C780"/>
    <mergeCell ref="C781:C782"/>
    <mergeCell ref="C783:C784"/>
    <mergeCell ref="C357:C358"/>
    <mergeCell ref="C359:C360"/>
    <mergeCell ref="C361:C362"/>
    <mergeCell ref="C363:C364"/>
    <mergeCell ref="C439:C440"/>
    <mergeCell ref="C433:C434"/>
    <mergeCell ref="C421:C422"/>
    <mergeCell ref="C767:C768"/>
    <mergeCell ref="C769:C770"/>
    <mergeCell ref="C771:C772"/>
    <mergeCell ref="C773:C774"/>
    <mergeCell ref="C775:C776"/>
    <mergeCell ref="C777:C778"/>
    <mergeCell ref="C799:C800"/>
    <mergeCell ref="C801:C802"/>
    <mergeCell ref="C785:C786"/>
    <mergeCell ref="C787:C788"/>
    <mergeCell ref="C789:C790"/>
    <mergeCell ref="C791:C792"/>
    <mergeCell ref="C793:C794"/>
    <mergeCell ref="C795:C796"/>
    <mergeCell ref="C797:C798"/>
    <mergeCell ref="C77:C78"/>
    <mergeCell ref="B795:B798"/>
    <mergeCell ref="B799:B802"/>
    <mergeCell ref="B765:B766"/>
    <mergeCell ref="B767:B770"/>
    <mergeCell ref="B771:B774"/>
    <mergeCell ref="B775:B776"/>
    <mergeCell ref="B777:B778"/>
    <mergeCell ref="B779:B782"/>
    <mergeCell ref="B783:B784"/>
    <mergeCell ref="C59:C60"/>
    <mergeCell ref="C61:C62"/>
    <mergeCell ref="C73:C74"/>
    <mergeCell ref="C75:C76"/>
    <mergeCell ref="B63:B66"/>
    <mergeCell ref="B67:B70"/>
    <mergeCell ref="C67:C68"/>
    <mergeCell ref="C69:C70"/>
    <mergeCell ref="B71:B74"/>
    <mergeCell ref="C71:C72"/>
    <mergeCell ref="A27:A30"/>
    <mergeCell ref="B27:B30"/>
    <mergeCell ref="C27:C28"/>
    <mergeCell ref="C29:C30"/>
    <mergeCell ref="C63:C64"/>
    <mergeCell ref="C65:C66"/>
    <mergeCell ref="C49:C50"/>
    <mergeCell ref="C51:C52"/>
    <mergeCell ref="C53:C54"/>
    <mergeCell ref="C55:C56"/>
    <mergeCell ref="A15:A18"/>
    <mergeCell ref="B15:B18"/>
    <mergeCell ref="A19:A22"/>
    <mergeCell ref="B19:B22"/>
    <mergeCell ref="C19:C20"/>
    <mergeCell ref="C21:C22"/>
    <mergeCell ref="A79:A82"/>
    <mergeCell ref="B79:B82"/>
    <mergeCell ref="C3:C4"/>
    <mergeCell ref="C5:C6"/>
    <mergeCell ref="A7:A10"/>
    <mergeCell ref="B7:B10"/>
    <mergeCell ref="C7:C8"/>
    <mergeCell ref="B11:B14"/>
    <mergeCell ref="C13:C14"/>
    <mergeCell ref="A11:A14"/>
    <mergeCell ref="B59:B62"/>
    <mergeCell ref="A59:A62"/>
    <mergeCell ref="A63:A66"/>
    <mergeCell ref="A67:A70"/>
    <mergeCell ref="A71:A74"/>
    <mergeCell ref="A75:A78"/>
    <mergeCell ref="B75:B78"/>
    <mergeCell ref="C47:C48"/>
    <mergeCell ref="A47:A50"/>
    <mergeCell ref="B47:B50"/>
    <mergeCell ref="A51:A54"/>
    <mergeCell ref="B51:B54"/>
    <mergeCell ref="A55:A58"/>
    <mergeCell ref="B55:B58"/>
    <mergeCell ref="C57:C58"/>
    <mergeCell ref="A39:A42"/>
    <mergeCell ref="B39:B42"/>
    <mergeCell ref="A43:A46"/>
    <mergeCell ref="B43:B46"/>
    <mergeCell ref="C35:C36"/>
    <mergeCell ref="C37:C38"/>
    <mergeCell ref="C39:C40"/>
    <mergeCell ref="C41:C42"/>
    <mergeCell ref="C43:C44"/>
    <mergeCell ref="C45:C46"/>
    <mergeCell ref="B31:B34"/>
    <mergeCell ref="C31:C32"/>
    <mergeCell ref="C33:C34"/>
    <mergeCell ref="A31:A34"/>
    <mergeCell ref="A35:A38"/>
    <mergeCell ref="B35:B38"/>
    <mergeCell ref="B179:B182"/>
    <mergeCell ref="B123:B126"/>
    <mergeCell ref="C153:C154"/>
    <mergeCell ref="C155:C156"/>
    <mergeCell ref="C157:C158"/>
    <mergeCell ref="C159:C160"/>
    <mergeCell ref="C161:C162"/>
    <mergeCell ref="C163:C164"/>
    <mergeCell ref="C165:C166"/>
    <mergeCell ref="C167:C168"/>
    <mergeCell ref="C103:C104"/>
    <mergeCell ref="C105:C106"/>
    <mergeCell ref="B183:B186"/>
    <mergeCell ref="B187:B190"/>
    <mergeCell ref="B155:B158"/>
    <mergeCell ref="B159:B162"/>
    <mergeCell ref="B163:B166"/>
    <mergeCell ref="B167:B170"/>
    <mergeCell ref="B171:B174"/>
    <mergeCell ref="B175:B178"/>
    <mergeCell ref="C91:C92"/>
    <mergeCell ref="C93:C94"/>
    <mergeCell ref="C95:C96"/>
    <mergeCell ref="C97:C98"/>
    <mergeCell ref="C99:C100"/>
    <mergeCell ref="C101:C102"/>
    <mergeCell ref="C79:C80"/>
    <mergeCell ref="C81:C82"/>
    <mergeCell ref="C83:C84"/>
    <mergeCell ref="C85:C86"/>
    <mergeCell ref="C87:C88"/>
    <mergeCell ref="C89:C90"/>
    <mergeCell ref="A115:A118"/>
    <mergeCell ref="A119:A122"/>
    <mergeCell ref="B99:B102"/>
    <mergeCell ref="B103:B106"/>
    <mergeCell ref="B107:B110"/>
    <mergeCell ref="B111:B114"/>
    <mergeCell ref="B115:B118"/>
    <mergeCell ref="B119:B122"/>
    <mergeCell ref="B95:B98"/>
    <mergeCell ref="A95:A98"/>
    <mergeCell ref="A99:A102"/>
    <mergeCell ref="A103:A106"/>
    <mergeCell ref="A107:A110"/>
    <mergeCell ref="A111:A114"/>
    <mergeCell ref="B151:B154"/>
    <mergeCell ref="A151:A154"/>
    <mergeCell ref="A155:A158"/>
    <mergeCell ref="A159:A162"/>
    <mergeCell ref="A83:A86"/>
    <mergeCell ref="B83:B86"/>
    <mergeCell ref="A87:A90"/>
    <mergeCell ref="B87:B90"/>
    <mergeCell ref="A91:A94"/>
    <mergeCell ref="B91:B94"/>
    <mergeCell ref="A143:A146"/>
    <mergeCell ref="A147:A150"/>
    <mergeCell ref="B127:B130"/>
    <mergeCell ref="B131:B134"/>
    <mergeCell ref="B135:B138"/>
    <mergeCell ref="B139:B142"/>
    <mergeCell ref="B143:B146"/>
    <mergeCell ref="B147:B150"/>
    <mergeCell ref="B231:B234"/>
    <mergeCell ref="B235:B238"/>
    <mergeCell ref="B239:B242"/>
    <mergeCell ref="B243:B246"/>
    <mergeCell ref="B247:B250"/>
    <mergeCell ref="A123:A126"/>
    <mergeCell ref="A127:A130"/>
    <mergeCell ref="A131:A134"/>
    <mergeCell ref="A135:A138"/>
    <mergeCell ref="A139:A142"/>
    <mergeCell ref="C253:C254"/>
    <mergeCell ref="C255:C256"/>
    <mergeCell ref="C257:C258"/>
    <mergeCell ref="C233:C234"/>
    <mergeCell ref="C235:C236"/>
    <mergeCell ref="C237:C238"/>
    <mergeCell ref="C239:C240"/>
    <mergeCell ref="C241:C242"/>
    <mergeCell ref="C243:C244"/>
    <mergeCell ref="A191:A194"/>
    <mergeCell ref="B191:B194"/>
    <mergeCell ref="A195:A198"/>
    <mergeCell ref="B195:B198"/>
    <mergeCell ref="C259:C260"/>
    <mergeCell ref="C261:C262"/>
    <mergeCell ref="C245:C246"/>
    <mergeCell ref="C247:C248"/>
    <mergeCell ref="C249:C250"/>
    <mergeCell ref="C251:C252"/>
    <mergeCell ref="A231:A234"/>
    <mergeCell ref="A235:A238"/>
    <mergeCell ref="C231:C232"/>
    <mergeCell ref="A163:A166"/>
    <mergeCell ref="A167:A170"/>
    <mergeCell ref="A171:A174"/>
    <mergeCell ref="A175:A178"/>
    <mergeCell ref="A179:A182"/>
    <mergeCell ref="A183:A186"/>
    <mergeCell ref="A187:A190"/>
    <mergeCell ref="C227:C228"/>
    <mergeCell ref="C229:C230"/>
    <mergeCell ref="A211:A214"/>
    <mergeCell ref="A215:A218"/>
    <mergeCell ref="A219:A222"/>
    <mergeCell ref="A223:A226"/>
    <mergeCell ref="A227:A230"/>
    <mergeCell ref="B227:B230"/>
    <mergeCell ref="B211:B214"/>
    <mergeCell ref="B215:B218"/>
    <mergeCell ref="B219:B222"/>
    <mergeCell ref="B223:B226"/>
    <mergeCell ref="C223:C224"/>
    <mergeCell ref="C225:C226"/>
    <mergeCell ref="A199:A202"/>
    <mergeCell ref="B199:B202"/>
    <mergeCell ref="A203:A206"/>
    <mergeCell ref="B203:B206"/>
    <mergeCell ref="A207:A210"/>
    <mergeCell ref="B207:B210"/>
    <mergeCell ref="A275:A278"/>
    <mergeCell ref="A279:A282"/>
    <mergeCell ref="B279:B282"/>
    <mergeCell ref="A267:A270"/>
    <mergeCell ref="A271:A274"/>
    <mergeCell ref="B271:B274"/>
    <mergeCell ref="B275:B278"/>
    <mergeCell ref="A283:A286"/>
    <mergeCell ref="B283:B286"/>
    <mergeCell ref="C283:C284"/>
    <mergeCell ref="B287:B290"/>
    <mergeCell ref="C289:C290"/>
    <mergeCell ref="C295:C296"/>
    <mergeCell ref="A287:A290"/>
    <mergeCell ref="A291:A294"/>
    <mergeCell ref="B267:B270"/>
    <mergeCell ref="C267:C268"/>
    <mergeCell ref="C285:C286"/>
    <mergeCell ref="C287:C288"/>
    <mergeCell ref="C279:C280"/>
    <mergeCell ref="C281:C282"/>
    <mergeCell ref="C273:C274"/>
    <mergeCell ref="C275:C276"/>
    <mergeCell ref="C277:C278"/>
    <mergeCell ref="A259:A262"/>
    <mergeCell ref="A263:A266"/>
    <mergeCell ref="C335:C336"/>
    <mergeCell ref="C337:C338"/>
    <mergeCell ref="C269:C270"/>
    <mergeCell ref="C271:C272"/>
    <mergeCell ref="B259:B262"/>
    <mergeCell ref="B263:B266"/>
    <mergeCell ref="C263:C264"/>
    <mergeCell ref="C265:C266"/>
    <mergeCell ref="B251:B254"/>
    <mergeCell ref="A239:A242"/>
    <mergeCell ref="A243:A246"/>
    <mergeCell ref="A247:A250"/>
    <mergeCell ref="A251:A254"/>
    <mergeCell ref="A255:A258"/>
    <mergeCell ref="B255:B258"/>
    <mergeCell ref="C313:C314"/>
    <mergeCell ref="C315:C316"/>
    <mergeCell ref="C307:C308"/>
    <mergeCell ref="C309:C310"/>
    <mergeCell ref="A311:A314"/>
    <mergeCell ref="B311:B314"/>
    <mergeCell ref="C311:C312"/>
    <mergeCell ref="B315:B318"/>
    <mergeCell ref="C317:C318"/>
    <mergeCell ref="A307:A310"/>
    <mergeCell ref="B307:B310"/>
    <mergeCell ref="A299:A302"/>
    <mergeCell ref="B299:B302"/>
    <mergeCell ref="C299:C300"/>
    <mergeCell ref="C301:C302"/>
    <mergeCell ref="B303:B306"/>
    <mergeCell ref="C303:C304"/>
    <mergeCell ref="C305:C306"/>
    <mergeCell ref="B291:B294"/>
    <mergeCell ref="C291:C292"/>
    <mergeCell ref="C293:C294"/>
    <mergeCell ref="A295:A298"/>
    <mergeCell ref="B295:B298"/>
    <mergeCell ref="A303:A306"/>
    <mergeCell ref="C297:C298"/>
    <mergeCell ref="C379:C380"/>
    <mergeCell ref="C381:C382"/>
    <mergeCell ref="C365:C366"/>
    <mergeCell ref="C367:C368"/>
    <mergeCell ref="C369:C370"/>
    <mergeCell ref="C371:C372"/>
    <mergeCell ref="C373:C374"/>
    <mergeCell ref="C375:C376"/>
    <mergeCell ref="C377:C378"/>
    <mergeCell ref="C323:C324"/>
    <mergeCell ref="C325:C326"/>
    <mergeCell ref="A315:A318"/>
    <mergeCell ref="A319:A322"/>
    <mergeCell ref="B319:B322"/>
    <mergeCell ref="C319:C320"/>
    <mergeCell ref="C321:C322"/>
    <mergeCell ref="A323:A326"/>
    <mergeCell ref="B323:B326"/>
    <mergeCell ref="C465:C466"/>
    <mergeCell ref="C467:C468"/>
    <mergeCell ref="B451:B454"/>
    <mergeCell ref="B455:B458"/>
    <mergeCell ref="B459:B462"/>
    <mergeCell ref="B463:B466"/>
    <mergeCell ref="B467:B470"/>
    <mergeCell ref="C453:C454"/>
    <mergeCell ref="C455:C456"/>
    <mergeCell ref="C457:C458"/>
    <mergeCell ref="C459:C460"/>
    <mergeCell ref="C461:C462"/>
    <mergeCell ref="C463:C464"/>
    <mergeCell ref="C451:C452"/>
    <mergeCell ref="B441:B442"/>
    <mergeCell ref="B443:B444"/>
    <mergeCell ref="B445:B446"/>
    <mergeCell ref="B447:B448"/>
    <mergeCell ref="C447:C448"/>
    <mergeCell ref="B449:B450"/>
    <mergeCell ref="A407:A410"/>
    <mergeCell ref="A411:A414"/>
    <mergeCell ref="A415:A418"/>
    <mergeCell ref="A419:A422"/>
    <mergeCell ref="C441:C442"/>
    <mergeCell ref="C449:C450"/>
    <mergeCell ref="B439:B440"/>
    <mergeCell ref="B407:B410"/>
    <mergeCell ref="B411:B414"/>
    <mergeCell ref="B415:B418"/>
    <mergeCell ref="A383:A386"/>
    <mergeCell ref="A387:A390"/>
    <mergeCell ref="A391:A394"/>
    <mergeCell ref="A395:A398"/>
    <mergeCell ref="A399:A402"/>
    <mergeCell ref="A403:A406"/>
    <mergeCell ref="A359:A362"/>
    <mergeCell ref="A363:A366"/>
    <mergeCell ref="A367:A370"/>
    <mergeCell ref="A371:A374"/>
    <mergeCell ref="A375:A378"/>
    <mergeCell ref="A379:A382"/>
    <mergeCell ref="C513:C514"/>
    <mergeCell ref="C469:C470"/>
    <mergeCell ref="C471:C472"/>
    <mergeCell ref="C473:C474"/>
    <mergeCell ref="C475:C476"/>
    <mergeCell ref="C477:C478"/>
    <mergeCell ref="C479:C480"/>
    <mergeCell ref="C481:C482"/>
    <mergeCell ref="C483:C484"/>
    <mergeCell ref="C485:C486"/>
    <mergeCell ref="C501:C502"/>
    <mergeCell ref="C503:C504"/>
    <mergeCell ref="C505:C506"/>
    <mergeCell ref="C507:C508"/>
    <mergeCell ref="C509:C510"/>
    <mergeCell ref="C511:C512"/>
    <mergeCell ref="A471:A474"/>
    <mergeCell ref="A475:A478"/>
    <mergeCell ref="A479:A482"/>
    <mergeCell ref="A483:A486"/>
    <mergeCell ref="A487:A490"/>
    <mergeCell ref="B471:B474"/>
    <mergeCell ref="B475:B478"/>
    <mergeCell ref="A447:A450"/>
    <mergeCell ref="A451:A454"/>
    <mergeCell ref="A455:A458"/>
    <mergeCell ref="A459:A462"/>
    <mergeCell ref="A463:A466"/>
    <mergeCell ref="A467:A470"/>
    <mergeCell ref="A423:A426"/>
    <mergeCell ref="A427:A430"/>
    <mergeCell ref="A431:A434"/>
    <mergeCell ref="A435:A438"/>
    <mergeCell ref="A439:A442"/>
    <mergeCell ref="A443:A446"/>
    <mergeCell ref="A535:A538"/>
    <mergeCell ref="A539:A542"/>
    <mergeCell ref="A543:A546"/>
    <mergeCell ref="A547:A550"/>
    <mergeCell ref="A551:A554"/>
    <mergeCell ref="A555:A558"/>
    <mergeCell ref="A511:A514"/>
    <mergeCell ref="A515:A518"/>
    <mergeCell ref="A519:A522"/>
    <mergeCell ref="A523:A526"/>
    <mergeCell ref="A527:A530"/>
    <mergeCell ref="A531:A534"/>
    <mergeCell ref="A607:A610"/>
    <mergeCell ref="A611:A614"/>
    <mergeCell ref="A615:A618"/>
    <mergeCell ref="A619:A622"/>
    <mergeCell ref="A623:A626"/>
    <mergeCell ref="A491:A494"/>
    <mergeCell ref="A495:A498"/>
    <mergeCell ref="A499:A502"/>
    <mergeCell ref="A503:A506"/>
    <mergeCell ref="A507:A510"/>
    <mergeCell ref="A583:A586"/>
    <mergeCell ref="A587:A590"/>
    <mergeCell ref="A591:A594"/>
    <mergeCell ref="A595:A598"/>
    <mergeCell ref="A599:A602"/>
    <mergeCell ref="A603:A606"/>
    <mergeCell ref="A679:A682"/>
    <mergeCell ref="A683:A686"/>
    <mergeCell ref="A687:A690"/>
    <mergeCell ref="A691:A694"/>
    <mergeCell ref="A559:A562"/>
    <mergeCell ref="A563:A566"/>
    <mergeCell ref="A567:A570"/>
    <mergeCell ref="A571:A574"/>
    <mergeCell ref="A575:A578"/>
    <mergeCell ref="A579:A582"/>
    <mergeCell ref="A655:A658"/>
    <mergeCell ref="A659:A662"/>
    <mergeCell ref="A663:A666"/>
    <mergeCell ref="A667:A670"/>
    <mergeCell ref="A671:A674"/>
    <mergeCell ref="A675:A678"/>
    <mergeCell ref="A867:A870"/>
    <mergeCell ref="A871:A874"/>
    <mergeCell ref="A875:A878"/>
    <mergeCell ref="A627:A630"/>
    <mergeCell ref="A631:A634"/>
    <mergeCell ref="A635:A638"/>
    <mergeCell ref="A639:A642"/>
    <mergeCell ref="A643:A646"/>
    <mergeCell ref="A647:A650"/>
    <mergeCell ref="A651:A654"/>
    <mergeCell ref="A951:A954"/>
    <mergeCell ref="A955:A958"/>
    <mergeCell ref="A819:A822"/>
    <mergeCell ref="A823:A826"/>
    <mergeCell ref="A827:A830"/>
    <mergeCell ref="A831:A834"/>
    <mergeCell ref="A835:A838"/>
    <mergeCell ref="A839:A842"/>
    <mergeCell ref="A843:A846"/>
    <mergeCell ref="A847:A850"/>
    <mergeCell ref="A731:A734"/>
    <mergeCell ref="A735:A738"/>
    <mergeCell ref="A739:A742"/>
    <mergeCell ref="A743:A746"/>
    <mergeCell ref="A747:A750"/>
    <mergeCell ref="A947:A950"/>
    <mergeCell ref="A851:A854"/>
    <mergeCell ref="A855:A858"/>
    <mergeCell ref="A859:A862"/>
    <mergeCell ref="A863:A866"/>
    <mergeCell ref="A815:A818"/>
    <mergeCell ref="A695:A698"/>
    <mergeCell ref="A699:A702"/>
    <mergeCell ref="A703:A706"/>
    <mergeCell ref="A707:A710"/>
    <mergeCell ref="A711:A714"/>
    <mergeCell ref="A715:A718"/>
    <mergeCell ref="A719:A722"/>
    <mergeCell ref="A723:A726"/>
    <mergeCell ref="A727:A730"/>
    <mergeCell ref="A791:A794"/>
    <mergeCell ref="A795:A798"/>
    <mergeCell ref="A799:A802"/>
    <mergeCell ref="A803:A806"/>
    <mergeCell ref="A807:A810"/>
    <mergeCell ref="A811:A814"/>
    <mergeCell ref="A767:A770"/>
    <mergeCell ref="A771:A774"/>
    <mergeCell ref="A775:A778"/>
    <mergeCell ref="A779:A782"/>
    <mergeCell ref="A783:A786"/>
    <mergeCell ref="A787:A790"/>
    <mergeCell ref="A1011:A1014"/>
    <mergeCell ref="A1015:A1018"/>
    <mergeCell ref="A975:A978"/>
    <mergeCell ref="A979:A982"/>
    <mergeCell ref="A983:A986"/>
    <mergeCell ref="A987:A990"/>
    <mergeCell ref="A991:A994"/>
    <mergeCell ref="A995:A998"/>
    <mergeCell ref="A999:A1002"/>
    <mergeCell ref="A959:A962"/>
    <mergeCell ref="A963:A966"/>
    <mergeCell ref="A967:A970"/>
    <mergeCell ref="A971:A974"/>
    <mergeCell ref="A1003:A1006"/>
    <mergeCell ref="A1007:A1010"/>
    <mergeCell ref="A923:A926"/>
    <mergeCell ref="A927:A930"/>
    <mergeCell ref="A931:A934"/>
    <mergeCell ref="A935:A938"/>
    <mergeCell ref="A939:A942"/>
    <mergeCell ref="A943:A946"/>
    <mergeCell ref="A899:A902"/>
    <mergeCell ref="A903:A906"/>
    <mergeCell ref="A907:A910"/>
    <mergeCell ref="A911:A914"/>
    <mergeCell ref="A915:A918"/>
    <mergeCell ref="A919:A922"/>
    <mergeCell ref="C639:C640"/>
    <mergeCell ref="A879:A882"/>
    <mergeCell ref="A883:A886"/>
    <mergeCell ref="A887:A890"/>
    <mergeCell ref="A891:A894"/>
    <mergeCell ref="A895:A898"/>
    <mergeCell ref="A751:A754"/>
    <mergeCell ref="A755:A758"/>
    <mergeCell ref="A759:A762"/>
    <mergeCell ref="A763:A766"/>
    <mergeCell ref="C627:C628"/>
    <mergeCell ref="C629:C630"/>
    <mergeCell ref="C631:C632"/>
    <mergeCell ref="C633:C634"/>
    <mergeCell ref="C635:C636"/>
    <mergeCell ref="C637:C638"/>
    <mergeCell ref="C615:C616"/>
    <mergeCell ref="C617:C618"/>
    <mergeCell ref="C619:C620"/>
    <mergeCell ref="C621:C622"/>
    <mergeCell ref="C623:C624"/>
    <mergeCell ref="C625:C626"/>
    <mergeCell ref="C603:C604"/>
    <mergeCell ref="C605:C606"/>
    <mergeCell ref="C607:C608"/>
    <mergeCell ref="C609:C610"/>
    <mergeCell ref="C611:C612"/>
    <mergeCell ref="C613:C614"/>
    <mergeCell ref="C591:C592"/>
    <mergeCell ref="C593:C594"/>
    <mergeCell ref="C595:C596"/>
    <mergeCell ref="C597:C598"/>
    <mergeCell ref="C599:C600"/>
    <mergeCell ref="C601:C602"/>
    <mergeCell ref="C579:C580"/>
    <mergeCell ref="C581:C582"/>
    <mergeCell ref="C583:C584"/>
    <mergeCell ref="C585:C586"/>
    <mergeCell ref="C587:C588"/>
    <mergeCell ref="C589:C590"/>
    <mergeCell ref="C663:C664"/>
    <mergeCell ref="C665:C666"/>
    <mergeCell ref="C667:C668"/>
    <mergeCell ref="C669:C670"/>
    <mergeCell ref="C671:C672"/>
    <mergeCell ref="C673:C674"/>
    <mergeCell ref="C651:C652"/>
    <mergeCell ref="C653:C654"/>
    <mergeCell ref="C655:C656"/>
    <mergeCell ref="C657:C658"/>
    <mergeCell ref="C659:C660"/>
    <mergeCell ref="C661:C662"/>
    <mergeCell ref="B739:B742"/>
    <mergeCell ref="B743:B746"/>
    <mergeCell ref="B747:B750"/>
    <mergeCell ref="B751:B754"/>
    <mergeCell ref="B755:B758"/>
    <mergeCell ref="C641:C642"/>
    <mergeCell ref="C643:C644"/>
    <mergeCell ref="C645:C646"/>
    <mergeCell ref="C647:C648"/>
    <mergeCell ref="C649:C650"/>
    <mergeCell ref="C701:C702"/>
    <mergeCell ref="C743:C744"/>
    <mergeCell ref="C745:C746"/>
    <mergeCell ref="C747:C748"/>
    <mergeCell ref="C749:C750"/>
    <mergeCell ref="C751:C752"/>
    <mergeCell ref="C721:C722"/>
    <mergeCell ref="C723:C724"/>
    <mergeCell ref="C725:C726"/>
    <mergeCell ref="C727:C728"/>
    <mergeCell ref="C675:C676"/>
    <mergeCell ref="C697:C698"/>
    <mergeCell ref="C699:C700"/>
    <mergeCell ref="B679:B682"/>
    <mergeCell ref="B683:B686"/>
    <mergeCell ref="B687:B690"/>
    <mergeCell ref="B691:B694"/>
    <mergeCell ref="B695:B698"/>
    <mergeCell ref="C695:C696"/>
    <mergeCell ref="C689:C690"/>
    <mergeCell ref="C741:C742"/>
    <mergeCell ref="C757:C758"/>
    <mergeCell ref="C759:C760"/>
    <mergeCell ref="C761:C762"/>
    <mergeCell ref="C763:C764"/>
    <mergeCell ref="C765:C766"/>
    <mergeCell ref="C753:C754"/>
    <mergeCell ref="C755:C756"/>
    <mergeCell ref="B727:B730"/>
    <mergeCell ref="B731:B734"/>
    <mergeCell ref="C731:C732"/>
    <mergeCell ref="C733:C734"/>
    <mergeCell ref="B735:B738"/>
    <mergeCell ref="C735:C736"/>
    <mergeCell ref="C729:C730"/>
    <mergeCell ref="C829:C830"/>
    <mergeCell ref="B699:B702"/>
    <mergeCell ref="B703:B706"/>
    <mergeCell ref="B707:B710"/>
    <mergeCell ref="B711:B714"/>
    <mergeCell ref="B715:B718"/>
    <mergeCell ref="B719:B722"/>
    <mergeCell ref="B723:B726"/>
    <mergeCell ref="C737:C738"/>
    <mergeCell ref="C739:C740"/>
    <mergeCell ref="B759:B762"/>
    <mergeCell ref="B763:B764"/>
    <mergeCell ref="C831:C832"/>
    <mergeCell ref="C833:C834"/>
    <mergeCell ref="C817:C818"/>
    <mergeCell ref="C819:C820"/>
    <mergeCell ref="C821:C822"/>
    <mergeCell ref="C823:C824"/>
    <mergeCell ref="C825:C826"/>
    <mergeCell ref="C827:C828"/>
    <mergeCell ref="C887:C888"/>
    <mergeCell ref="B869:B870"/>
    <mergeCell ref="B871:B874"/>
    <mergeCell ref="B875:B878"/>
    <mergeCell ref="B879:B882"/>
    <mergeCell ref="B883:B884"/>
    <mergeCell ref="B885:B886"/>
    <mergeCell ref="B823:B826"/>
    <mergeCell ref="B827:B830"/>
    <mergeCell ref="C889:C890"/>
    <mergeCell ref="C891:C892"/>
    <mergeCell ref="C875:C876"/>
    <mergeCell ref="C877:C878"/>
    <mergeCell ref="C879:C880"/>
    <mergeCell ref="C881:C882"/>
    <mergeCell ref="C883:C884"/>
    <mergeCell ref="C885:C886"/>
    <mergeCell ref="C815:C816"/>
    <mergeCell ref="B803:B806"/>
    <mergeCell ref="B807:B810"/>
    <mergeCell ref="B811:B814"/>
    <mergeCell ref="B815:B818"/>
    <mergeCell ref="B819:B822"/>
    <mergeCell ref="C803:C804"/>
    <mergeCell ref="C805:C806"/>
    <mergeCell ref="C807:C808"/>
    <mergeCell ref="C809:C810"/>
    <mergeCell ref="C811:C812"/>
    <mergeCell ref="C813:C814"/>
    <mergeCell ref="B1007:B1010"/>
    <mergeCell ref="C995:C996"/>
    <mergeCell ref="C997:C998"/>
    <mergeCell ref="B999:B1002"/>
    <mergeCell ref="C999:C1000"/>
    <mergeCell ref="C1001:C1002"/>
    <mergeCell ref="C1003:C1004"/>
    <mergeCell ref="C899:C900"/>
    <mergeCell ref="C901:C902"/>
    <mergeCell ref="B903:B906"/>
    <mergeCell ref="C903:C904"/>
    <mergeCell ref="C905:C906"/>
    <mergeCell ref="C907:C908"/>
    <mergeCell ref="B907:B910"/>
    <mergeCell ref="B911:B914"/>
    <mergeCell ref="B1011:B1014"/>
    <mergeCell ref="C1011:C1012"/>
    <mergeCell ref="C1013:C1014"/>
    <mergeCell ref="B1015:B1018"/>
    <mergeCell ref="C1015:C1016"/>
    <mergeCell ref="C1017:C1018"/>
    <mergeCell ref="C909:C910"/>
    <mergeCell ref="B1003:B1006"/>
    <mergeCell ref="O339:O340"/>
    <mergeCell ref="B895:B898"/>
    <mergeCell ref="B899:B902"/>
    <mergeCell ref="B887:B888"/>
    <mergeCell ref="B889:B890"/>
    <mergeCell ref="B891:B892"/>
    <mergeCell ref="B893:B894"/>
    <mergeCell ref="C893:C894"/>
    <mergeCell ref="C895:C896"/>
    <mergeCell ref="C897:C898"/>
    <mergeCell ref="O327:O328"/>
    <mergeCell ref="O329:O330"/>
    <mergeCell ref="O331:O332"/>
    <mergeCell ref="O333:O334"/>
    <mergeCell ref="O335:O336"/>
    <mergeCell ref="O337:O338"/>
    <mergeCell ref="O315:O316"/>
    <mergeCell ref="O317:O318"/>
    <mergeCell ref="O319:O320"/>
    <mergeCell ref="O321:O322"/>
    <mergeCell ref="O323:O324"/>
    <mergeCell ref="O325:O326"/>
    <mergeCell ref="O303:O304"/>
    <mergeCell ref="O305:O306"/>
    <mergeCell ref="O307:O308"/>
    <mergeCell ref="O309:O310"/>
    <mergeCell ref="O311:O312"/>
    <mergeCell ref="O313:O314"/>
    <mergeCell ref="O393:O394"/>
    <mergeCell ref="O395:O396"/>
    <mergeCell ref="O379:O380"/>
    <mergeCell ref="O381:O382"/>
    <mergeCell ref="O383:O384"/>
    <mergeCell ref="O385:O386"/>
    <mergeCell ref="O387:O388"/>
    <mergeCell ref="O389:O390"/>
    <mergeCell ref="O391:O392"/>
    <mergeCell ref="O365:O366"/>
    <mergeCell ref="R381:R382"/>
    <mergeCell ref="R383:R384"/>
    <mergeCell ref="R385:R386"/>
    <mergeCell ref="R387:R388"/>
    <mergeCell ref="R389:R390"/>
    <mergeCell ref="O351:O352"/>
    <mergeCell ref="O353:O354"/>
    <mergeCell ref="O355:O356"/>
    <mergeCell ref="O357:O358"/>
    <mergeCell ref="O361:O362"/>
    <mergeCell ref="O363:O364"/>
    <mergeCell ref="O247:O248"/>
    <mergeCell ref="O341:O342"/>
    <mergeCell ref="O343:O344"/>
    <mergeCell ref="O345:O346"/>
    <mergeCell ref="O347:O348"/>
    <mergeCell ref="O349:O350"/>
    <mergeCell ref="O295:O296"/>
    <mergeCell ref="O297:O298"/>
    <mergeCell ref="O299:O300"/>
    <mergeCell ref="O301:O302"/>
    <mergeCell ref="O235:O236"/>
    <mergeCell ref="O237:O238"/>
    <mergeCell ref="O239:O240"/>
    <mergeCell ref="O241:O242"/>
    <mergeCell ref="O243:O244"/>
    <mergeCell ref="O245:O246"/>
    <mergeCell ref="L235:L236"/>
    <mergeCell ref="L237:L238"/>
    <mergeCell ref="L239:L240"/>
    <mergeCell ref="L241:L242"/>
    <mergeCell ref="L243:L244"/>
    <mergeCell ref="L245:L246"/>
    <mergeCell ref="O223:O224"/>
    <mergeCell ref="O225:O226"/>
    <mergeCell ref="L215:L216"/>
    <mergeCell ref="L217:L218"/>
    <mergeCell ref="L219:L220"/>
    <mergeCell ref="L221:L222"/>
    <mergeCell ref="O221:O222"/>
    <mergeCell ref="L223:L224"/>
    <mergeCell ref="L225:L226"/>
    <mergeCell ref="L193:L194"/>
    <mergeCell ref="L195:L196"/>
    <mergeCell ref="R391:R392"/>
    <mergeCell ref="R393:R394"/>
    <mergeCell ref="R395:R396"/>
    <mergeCell ref="O367:O368"/>
    <mergeCell ref="O369:O370"/>
    <mergeCell ref="O371:O372"/>
    <mergeCell ref="O373:O374"/>
    <mergeCell ref="O375:O376"/>
    <mergeCell ref="L181:L182"/>
    <mergeCell ref="L183:L184"/>
    <mergeCell ref="L185:L186"/>
    <mergeCell ref="L187:L188"/>
    <mergeCell ref="L189:L190"/>
    <mergeCell ref="L191:L192"/>
    <mergeCell ref="L211:L212"/>
    <mergeCell ref="L163:L164"/>
    <mergeCell ref="L165:L166"/>
    <mergeCell ref="L167:L168"/>
    <mergeCell ref="L169:L170"/>
    <mergeCell ref="L171:L172"/>
    <mergeCell ref="L173:L174"/>
    <mergeCell ref="L175:L176"/>
    <mergeCell ref="L177:L178"/>
    <mergeCell ref="L179:L180"/>
    <mergeCell ref="R203:R204"/>
    <mergeCell ref="R205:R206"/>
    <mergeCell ref="R207:R208"/>
    <mergeCell ref="R209:R210"/>
    <mergeCell ref="R211:R212"/>
    <mergeCell ref="L201:L202"/>
    <mergeCell ref="L203:L204"/>
    <mergeCell ref="L205:L206"/>
    <mergeCell ref="L207:L208"/>
    <mergeCell ref="L209:L210"/>
    <mergeCell ref="L197:L198"/>
    <mergeCell ref="L199:L200"/>
    <mergeCell ref="O199:O200"/>
    <mergeCell ref="O201:O202"/>
    <mergeCell ref="R199:R200"/>
    <mergeCell ref="R201:R202"/>
    <mergeCell ref="O273:O274"/>
    <mergeCell ref="O275:O276"/>
    <mergeCell ref="L227:L228"/>
    <mergeCell ref="O227:O228"/>
    <mergeCell ref="L229:L230"/>
    <mergeCell ref="O229:O230"/>
    <mergeCell ref="L231:L232"/>
    <mergeCell ref="O231:O232"/>
    <mergeCell ref="O233:O234"/>
    <mergeCell ref="L233:L234"/>
    <mergeCell ref="R235:R236"/>
    <mergeCell ref="R237:R238"/>
    <mergeCell ref="R239:R240"/>
    <mergeCell ref="O277:O278"/>
    <mergeCell ref="O279:O280"/>
    <mergeCell ref="O263:O264"/>
    <mergeCell ref="O265:O266"/>
    <mergeCell ref="O267:O268"/>
    <mergeCell ref="O269:O270"/>
    <mergeCell ref="O271:O272"/>
    <mergeCell ref="R223:R224"/>
    <mergeCell ref="R225:R226"/>
    <mergeCell ref="R227:R228"/>
    <mergeCell ref="R229:R230"/>
    <mergeCell ref="R231:R232"/>
    <mergeCell ref="R233:R234"/>
    <mergeCell ref="L213:L214"/>
    <mergeCell ref="R213:R214"/>
    <mergeCell ref="R215:R216"/>
    <mergeCell ref="R217:R218"/>
    <mergeCell ref="R219:R220"/>
    <mergeCell ref="R221:R222"/>
    <mergeCell ref="L269:L270"/>
    <mergeCell ref="L271:L272"/>
    <mergeCell ref="L273:L274"/>
    <mergeCell ref="O249:O250"/>
    <mergeCell ref="O251:O252"/>
    <mergeCell ref="O253:O254"/>
    <mergeCell ref="O255:O256"/>
    <mergeCell ref="O257:O258"/>
    <mergeCell ref="O259:O260"/>
    <mergeCell ref="O261:O262"/>
    <mergeCell ref="L257:L258"/>
    <mergeCell ref="L259:L260"/>
    <mergeCell ref="L261:L262"/>
    <mergeCell ref="L263:L264"/>
    <mergeCell ref="L265:L266"/>
    <mergeCell ref="L267:L268"/>
    <mergeCell ref="L335:L336"/>
    <mergeCell ref="L337:L338"/>
    <mergeCell ref="L339:L340"/>
    <mergeCell ref="L341:L342"/>
    <mergeCell ref="L343:L344"/>
    <mergeCell ref="L247:L248"/>
    <mergeCell ref="L249:L250"/>
    <mergeCell ref="L251:L252"/>
    <mergeCell ref="L253:L254"/>
    <mergeCell ref="L255:L256"/>
    <mergeCell ref="R351:R352"/>
    <mergeCell ref="L317:L318"/>
    <mergeCell ref="L319:L320"/>
    <mergeCell ref="L321:L322"/>
    <mergeCell ref="L323:L324"/>
    <mergeCell ref="L325:L326"/>
    <mergeCell ref="L327:L328"/>
    <mergeCell ref="L329:L330"/>
    <mergeCell ref="L331:L332"/>
    <mergeCell ref="L333:L334"/>
    <mergeCell ref="R353:R354"/>
    <mergeCell ref="R355:R356"/>
    <mergeCell ref="R357:R358"/>
    <mergeCell ref="D359:W360"/>
    <mergeCell ref="R339:R340"/>
    <mergeCell ref="R341:R342"/>
    <mergeCell ref="R343:R344"/>
    <mergeCell ref="R345:R346"/>
    <mergeCell ref="R347:R348"/>
    <mergeCell ref="R349:R350"/>
    <mergeCell ref="L311:L312"/>
    <mergeCell ref="L313:L314"/>
    <mergeCell ref="L315:L316"/>
    <mergeCell ref="O281:O282"/>
    <mergeCell ref="O283:O284"/>
    <mergeCell ref="O285:O286"/>
    <mergeCell ref="O287:O288"/>
    <mergeCell ref="O289:O290"/>
    <mergeCell ref="O291:O292"/>
    <mergeCell ref="O293:O294"/>
    <mergeCell ref="L299:L300"/>
    <mergeCell ref="L301:L302"/>
    <mergeCell ref="L303:L304"/>
    <mergeCell ref="L305:L306"/>
    <mergeCell ref="L307:L308"/>
    <mergeCell ref="L309:L310"/>
    <mergeCell ref="L287:L288"/>
    <mergeCell ref="L289:L290"/>
    <mergeCell ref="L291:L292"/>
    <mergeCell ref="L293:L294"/>
    <mergeCell ref="L295:L296"/>
    <mergeCell ref="L297:L298"/>
    <mergeCell ref="L275:L276"/>
    <mergeCell ref="L277:L278"/>
    <mergeCell ref="L279:L280"/>
    <mergeCell ref="L281:L282"/>
    <mergeCell ref="L283:L284"/>
    <mergeCell ref="L285:L286"/>
    <mergeCell ref="L375:L376"/>
    <mergeCell ref="L377:L378"/>
    <mergeCell ref="L379:L380"/>
    <mergeCell ref="L381:L382"/>
    <mergeCell ref="L383:L384"/>
    <mergeCell ref="L385:L386"/>
    <mergeCell ref="L423:L424"/>
    <mergeCell ref="L425:L426"/>
    <mergeCell ref="L427:L428"/>
    <mergeCell ref="L429:L430"/>
    <mergeCell ref="L431:L432"/>
    <mergeCell ref="L389:L390"/>
    <mergeCell ref="L391:L392"/>
    <mergeCell ref="L393:L394"/>
    <mergeCell ref="L395:L396"/>
    <mergeCell ref="O429:O430"/>
    <mergeCell ref="O431:O432"/>
    <mergeCell ref="O417:O418"/>
    <mergeCell ref="O419:O420"/>
    <mergeCell ref="O421:O422"/>
    <mergeCell ref="O423:O424"/>
    <mergeCell ref="O425:O426"/>
    <mergeCell ref="L363:L364"/>
    <mergeCell ref="L365:L366"/>
    <mergeCell ref="L367:L368"/>
    <mergeCell ref="L369:L370"/>
    <mergeCell ref="L371:L372"/>
    <mergeCell ref="L373:L374"/>
    <mergeCell ref="L419:L420"/>
    <mergeCell ref="L421:L422"/>
    <mergeCell ref="L345:L346"/>
    <mergeCell ref="L347:L348"/>
    <mergeCell ref="L349:L350"/>
    <mergeCell ref="L351:L352"/>
    <mergeCell ref="L353:L354"/>
    <mergeCell ref="L355:L356"/>
    <mergeCell ref="L357:L358"/>
    <mergeCell ref="L361:L362"/>
    <mergeCell ref="L407:L408"/>
    <mergeCell ref="L409:L410"/>
    <mergeCell ref="L411:L412"/>
    <mergeCell ref="L413:L414"/>
    <mergeCell ref="L415:L416"/>
    <mergeCell ref="L417:L418"/>
    <mergeCell ref="L401:L402"/>
    <mergeCell ref="O401:O402"/>
    <mergeCell ref="R401:R402"/>
    <mergeCell ref="L403:L404"/>
    <mergeCell ref="R403:R404"/>
    <mergeCell ref="R405:R406"/>
    <mergeCell ref="L405:L406"/>
    <mergeCell ref="R377:R378"/>
    <mergeCell ref="L397:L398"/>
    <mergeCell ref="O397:O398"/>
    <mergeCell ref="R397:R398"/>
    <mergeCell ref="O399:O400"/>
    <mergeCell ref="R399:R400"/>
    <mergeCell ref="L399:L400"/>
    <mergeCell ref="L387:L388"/>
    <mergeCell ref="O377:O378"/>
    <mergeCell ref="R379:R380"/>
    <mergeCell ref="R365:R366"/>
    <mergeCell ref="R367:R368"/>
    <mergeCell ref="R369:R370"/>
    <mergeCell ref="R371:R372"/>
    <mergeCell ref="R373:R374"/>
    <mergeCell ref="R375:R376"/>
    <mergeCell ref="R265:R266"/>
    <mergeCell ref="R267:R268"/>
    <mergeCell ref="R269:R270"/>
    <mergeCell ref="R271:R272"/>
    <mergeCell ref="R273:R274"/>
    <mergeCell ref="R275:R276"/>
    <mergeCell ref="R253:R254"/>
    <mergeCell ref="R255:R256"/>
    <mergeCell ref="R257:R258"/>
    <mergeCell ref="R259:R260"/>
    <mergeCell ref="R261:R262"/>
    <mergeCell ref="R263:R264"/>
    <mergeCell ref="R455:R456"/>
    <mergeCell ref="O457:O458"/>
    <mergeCell ref="R457:R458"/>
    <mergeCell ref="R459:R460"/>
    <mergeCell ref="R241:R242"/>
    <mergeCell ref="R243:R244"/>
    <mergeCell ref="R245:R246"/>
    <mergeCell ref="R247:R248"/>
    <mergeCell ref="R249:R250"/>
    <mergeCell ref="R251:R252"/>
    <mergeCell ref="O439:O440"/>
    <mergeCell ref="O441:O442"/>
    <mergeCell ref="O443:O444"/>
    <mergeCell ref="L453:L454"/>
    <mergeCell ref="L455:L456"/>
    <mergeCell ref="O455:O456"/>
    <mergeCell ref="R307:R308"/>
    <mergeCell ref="R309:R310"/>
    <mergeCell ref="L433:L434"/>
    <mergeCell ref="L435:L436"/>
    <mergeCell ref="L437:L438"/>
    <mergeCell ref="O437:O438"/>
    <mergeCell ref="R425:R426"/>
    <mergeCell ref="R427:R428"/>
    <mergeCell ref="R361:R362"/>
    <mergeCell ref="R363:R364"/>
    <mergeCell ref="R295:R296"/>
    <mergeCell ref="R297:R298"/>
    <mergeCell ref="R299:R300"/>
    <mergeCell ref="R301:R302"/>
    <mergeCell ref="R303:R304"/>
    <mergeCell ref="R305:R306"/>
    <mergeCell ref="R419:R420"/>
    <mergeCell ref="R277:R278"/>
    <mergeCell ref="R279:R280"/>
    <mergeCell ref="R281:R282"/>
    <mergeCell ref="R283:R284"/>
    <mergeCell ref="R285:R286"/>
    <mergeCell ref="R287:R288"/>
    <mergeCell ref="R289:R290"/>
    <mergeCell ref="R291:R292"/>
    <mergeCell ref="R293:R294"/>
    <mergeCell ref="R335:R336"/>
    <mergeCell ref="R337:R338"/>
    <mergeCell ref="R421:R422"/>
    <mergeCell ref="R423:R424"/>
    <mergeCell ref="R407:R408"/>
    <mergeCell ref="R409:R410"/>
    <mergeCell ref="R411:R412"/>
    <mergeCell ref="R413:R414"/>
    <mergeCell ref="R415:R416"/>
    <mergeCell ref="R417:R418"/>
    <mergeCell ref="R323:R324"/>
    <mergeCell ref="R325:R326"/>
    <mergeCell ref="R327:R328"/>
    <mergeCell ref="R329:R330"/>
    <mergeCell ref="R331:R332"/>
    <mergeCell ref="R333:R334"/>
    <mergeCell ref="R311:R312"/>
    <mergeCell ref="R313:R314"/>
    <mergeCell ref="R315:R316"/>
    <mergeCell ref="R317:R318"/>
    <mergeCell ref="R319:R320"/>
    <mergeCell ref="R321:R322"/>
    <mergeCell ref="R443:R444"/>
    <mergeCell ref="R445:R446"/>
    <mergeCell ref="R429:R430"/>
    <mergeCell ref="R431:R432"/>
    <mergeCell ref="R433:R434"/>
    <mergeCell ref="R435:R436"/>
    <mergeCell ref="R437:R438"/>
    <mergeCell ref="R439:R440"/>
    <mergeCell ref="R441:R442"/>
    <mergeCell ref="O433:O434"/>
    <mergeCell ref="O435:O436"/>
    <mergeCell ref="O403:O404"/>
    <mergeCell ref="O405:O406"/>
    <mergeCell ref="O407:O408"/>
    <mergeCell ref="O409:O410"/>
    <mergeCell ref="O411:O412"/>
    <mergeCell ref="O413:O414"/>
    <mergeCell ref="O415:O416"/>
    <mergeCell ref="O427:O428"/>
    <mergeCell ref="R465:R466"/>
    <mergeCell ref="R467:R468"/>
    <mergeCell ref="O459:O460"/>
    <mergeCell ref="O461:O462"/>
    <mergeCell ref="R461:R462"/>
    <mergeCell ref="O463:O464"/>
    <mergeCell ref="R463:R464"/>
    <mergeCell ref="O465:O466"/>
    <mergeCell ref="O467:O468"/>
    <mergeCell ref="L467:L468"/>
    <mergeCell ref="L439:L440"/>
    <mergeCell ref="L441:L442"/>
    <mergeCell ref="L443:L444"/>
    <mergeCell ref="L445:L446"/>
    <mergeCell ref="L447:L448"/>
    <mergeCell ref="L449:L450"/>
    <mergeCell ref="L451:L452"/>
    <mergeCell ref="O451:O452"/>
    <mergeCell ref="O453:O454"/>
    <mergeCell ref="L457:L458"/>
    <mergeCell ref="L459:L460"/>
    <mergeCell ref="L461:L462"/>
    <mergeCell ref="L463:L464"/>
    <mergeCell ref="R475:R476"/>
    <mergeCell ref="R477:R478"/>
    <mergeCell ref="L477:L478"/>
    <mergeCell ref="R451:R452"/>
    <mergeCell ref="R453:R454"/>
    <mergeCell ref="O445:O446"/>
    <mergeCell ref="O447:O448"/>
    <mergeCell ref="R447:R448"/>
    <mergeCell ref="O449:O450"/>
    <mergeCell ref="R449:R450"/>
    <mergeCell ref="O469:O470"/>
    <mergeCell ref="R469:R470"/>
    <mergeCell ref="O471:O472"/>
    <mergeCell ref="R471:R472"/>
    <mergeCell ref="L471:L472"/>
    <mergeCell ref="L473:L474"/>
    <mergeCell ref="O473:O474"/>
    <mergeCell ref="R473:R474"/>
    <mergeCell ref="R497:R498"/>
    <mergeCell ref="R499:R500"/>
    <mergeCell ref="I439:I440"/>
    <mergeCell ref="I441:I442"/>
    <mergeCell ref="I443:I444"/>
    <mergeCell ref="I445:I446"/>
    <mergeCell ref="I447:I448"/>
    <mergeCell ref="I449:I450"/>
    <mergeCell ref="I451:I452"/>
    <mergeCell ref="I453:I454"/>
    <mergeCell ref="O499:O500"/>
    <mergeCell ref="O501:O502"/>
    <mergeCell ref="O503:O504"/>
    <mergeCell ref="O489:O490"/>
    <mergeCell ref="O491:O492"/>
    <mergeCell ref="O493:O494"/>
    <mergeCell ref="O495:O496"/>
    <mergeCell ref="O497:O498"/>
    <mergeCell ref="L505:L506"/>
    <mergeCell ref="L507:L508"/>
    <mergeCell ref="L509:L510"/>
    <mergeCell ref="O509:O510"/>
    <mergeCell ref="O505:O506"/>
    <mergeCell ref="O507:O508"/>
    <mergeCell ref="L493:L494"/>
    <mergeCell ref="L495:L496"/>
    <mergeCell ref="L497:L498"/>
    <mergeCell ref="L499:L500"/>
    <mergeCell ref="L501:L502"/>
    <mergeCell ref="L503:L504"/>
    <mergeCell ref="I379:I380"/>
    <mergeCell ref="I381:I382"/>
    <mergeCell ref="I383:I384"/>
    <mergeCell ref="L479:L480"/>
    <mergeCell ref="L481:L482"/>
    <mergeCell ref="L483:L484"/>
    <mergeCell ref="I455:I456"/>
    <mergeCell ref="L469:L470"/>
    <mergeCell ref="L475:L476"/>
    <mergeCell ref="L465:L466"/>
    <mergeCell ref="I367:I368"/>
    <mergeCell ref="I369:I370"/>
    <mergeCell ref="I371:I372"/>
    <mergeCell ref="I373:I374"/>
    <mergeCell ref="I375:I376"/>
    <mergeCell ref="I377:I378"/>
    <mergeCell ref="I353:I354"/>
    <mergeCell ref="I355:I356"/>
    <mergeCell ref="I357:I358"/>
    <mergeCell ref="I361:I362"/>
    <mergeCell ref="I363:I364"/>
    <mergeCell ref="I365:I366"/>
    <mergeCell ref="O529:O530"/>
    <mergeCell ref="R529:R530"/>
    <mergeCell ref="R531:R532"/>
    <mergeCell ref="I339:I340"/>
    <mergeCell ref="I341:I342"/>
    <mergeCell ref="I343:I344"/>
    <mergeCell ref="I345:I346"/>
    <mergeCell ref="I347:I348"/>
    <mergeCell ref="I349:I350"/>
    <mergeCell ref="I351:I352"/>
    <mergeCell ref="O513:O514"/>
    <mergeCell ref="O515:O516"/>
    <mergeCell ref="L525:L526"/>
    <mergeCell ref="L527:L528"/>
    <mergeCell ref="O527:O528"/>
    <mergeCell ref="R527:R528"/>
    <mergeCell ref="I409:I410"/>
    <mergeCell ref="I411:I412"/>
    <mergeCell ref="I413:I414"/>
    <mergeCell ref="I415:I416"/>
    <mergeCell ref="I417:I418"/>
    <mergeCell ref="O511:O512"/>
    <mergeCell ref="L485:L486"/>
    <mergeCell ref="L487:L488"/>
    <mergeCell ref="L489:L490"/>
    <mergeCell ref="L491:L492"/>
    <mergeCell ref="I397:I398"/>
    <mergeCell ref="I399:I400"/>
    <mergeCell ref="I401:I402"/>
    <mergeCell ref="I403:I404"/>
    <mergeCell ref="I405:I406"/>
    <mergeCell ref="I407:I408"/>
    <mergeCell ref="I385:I386"/>
    <mergeCell ref="I387:I388"/>
    <mergeCell ref="I389:I390"/>
    <mergeCell ref="I391:I392"/>
    <mergeCell ref="I393:I394"/>
    <mergeCell ref="I395:I396"/>
    <mergeCell ref="I475:I476"/>
    <mergeCell ref="I477:I478"/>
    <mergeCell ref="I479:I480"/>
    <mergeCell ref="I481:I482"/>
    <mergeCell ref="I483:I484"/>
    <mergeCell ref="I485:I486"/>
    <mergeCell ref="R487:R488"/>
    <mergeCell ref="R489:R490"/>
    <mergeCell ref="R491:R492"/>
    <mergeCell ref="O475:O476"/>
    <mergeCell ref="O477:O478"/>
    <mergeCell ref="O479:O480"/>
    <mergeCell ref="O481:O482"/>
    <mergeCell ref="O483:O484"/>
    <mergeCell ref="O485:O486"/>
    <mergeCell ref="O487:O488"/>
    <mergeCell ref="I431:I432"/>
    <mergeCell ref="I433:I434"/>
    <mergeCell ref="I435:I436"/>
    <mergeCell ref="I437:I438"/>
    <mergeCell ref="R493:R494"/>
    <mergeCell ref="R495:R496"/>
    <mergeCell ref="R479:R480"/>
    <mergeCell ref="R481:R482"/>
    <mergeCell ref="R483:R484"/>
    <mergeCell ref="R485:R486"/>
    <mergeCell ref="I419:I420"/>
    <mergeCell ref="I421:I422"/>
    <mergeCell ref="I423:I424"/>
    <mergeCell ref="I425:I426"/>
    <mergeCell ref="I427:I428"/>
    <mergeCell ref="I429:I430"/>
    <mergeCell ref="R523:R524"/>
    <mergeCell ref="R525:R526"/>
    <mergeCell ref="O517:O518"/>
    <mergeCell ref="O519:O520"/>
    <mergeCell ref="R519:R520"/>
    <mergeCell ref="O521:O522"/>
    <mergeCell ref="R521:R522"/>
    <mergeCell ref="O523:O524"/>
    <mergeCell ref="O525:O526"/>
    <mergeCell ref="R515:R516"/>
    <mergeCell ref="R517:R518"/>
    <mergeCell ref="R501:R502"/>
    <mergeCell ref="R503:R504"/>
    <mergeCell ref="R505:R506"/>
    <mergeCell ref="R507:R508"/>
    <mergeCell ref="R509:R510"/>
    <mergeCell ref="R511:R512"/>
    <mergeCell ref="R513:R514"/>
    <mergeCell ref="L523:L524"/>
    <mergeCell ref="R537:R538"/>
    <mergeCell ref="R539:R540"/>
    <mergeCell ref="O531:O532"/>
    <mergeCell ref="O533:O534"/>
    <mergeCell ref="R533:R534"/>
    <mergeCell ref="O535:O536"/>
    <mergeCell ref="R535:R536"/>
    <mergeCell ref="O537:O538"/>
    <mergeCell ref="O539:O540"/>
    <mergeCell ref="L511:L512"/>
    <mergeCell ref="L513:L514"/>
    <mergeCell ref="L515:L516"/>
    <mergeCell ref="L517:L518"/>
    <mergeCell ref="L519:L520"/>
    <mergeCell ref="L521:L522"/>
    <mergeCell ref="I577:I578"/>
    <mergeCell ref="I579:I580"/>
    <mergeCell ref="I581:I582"/>
    <mergeCell ref="F575:F576"/>
    <mergeCell ref="F577:F578"/>
    <mergeCell ref="L529:L530"/>
    <mergeCell ref="L531:L532"/>
    <mergeCell ref="L533:L534"/>
    <mergeCell ref="L535:L536"/>
    <mergeCell ref="L537:L538"/>
    <mergeCell ref="F567:F568"/>
    <mergeCell ref="F569:F570"/>
    <mergeCell ref="F571:F572"/>
    <mergeCell ref="F573:F574"/>
    <mergeCell ref="I573:I574"/>
    <mergeCell ref="I575:I576"/>
    <mergeCell ref="F555:F556"/>
    <mergeCell ref="F557:F558"/>
    <mergeCell ref="F559:F560"/>
    <mergeCell ref="F561:F562"/>
    <mergeCell ref="F563:F564"/>
    <mergeCell ref="F565:F566"/>
    <mergeCell ref="F543:F544"/>
    <mergeCell ref="F545:F546"/>
    <mergeCell ref="F547:F548"/>
    <mergeCell ref="F549:F550"/>
    <mergeCell ref="F551:F552"/>
    <mergeCell ref="F553:F554"/>
    <mergeCell ref="F617:F618"/>
    <mergeCell ref="F619:F620"/>
    <mergeCell ref="I613:I614"/>
    <mergeCell ref="I615:I616"/>
    <mergeCell ref="I599:I600"/>
    <mergeCell ref="I601:I602"/>
    <mergeCell ref="I603:I604"/>
    <mergeCell ref="I605:I606"/>
    <mergeCell ref="I607:I608"/>
    <mergeCell ref="I609:I610"/>
    <mergeCell ref="F605:F606"/>
    <mergeCell ref="F607:F608"/>
    <mergeCell ref="F609:F610"/>
    <mergeCell ref="F611:F612"/>
    <mergeCell ref="F613:F614"/>
    <mergeCell ref="F615:F616"/>
    <mergeCell ref="I617:I618"/>
    <mergeCell ref="I619:I620"/>
    <mergeCell ref="I583:I584"/>
    <mergeCell ref="I585:I586"/>
    <mergeCell ref="I587:I588"/>
    <mergeCell ref="I589:I590"/>
    <mergeCell ref="I591:I592"/>
    <mergeCell ref="I593:I594"/>
    <mergeCell ref="I595:I596"/>
    <mergeCell ref="I611:I612"/>
    <mergeCell ref="F591:F592"/>
    <mergeCell ref="F593:F594"/>
    <mergeCell ref="F595:F596"/>
    <mergeCell ref="F599:F600"/>
    <mergeCell ref="F601:F602"/>
    <mergeCell ref="F603:F604"/>
    <mergeCell ref="F579:F580"/>
    <mergeCell ref="F581:F582"/>
    <mergeCell ref="F583:F584"/>
    <mergeCell ref="F585:F586"/>
    <mergeCell ref="F587:F588"/>
    <mergeCell ref="F589:F590"/>
    <mergeCell ref="F687:F688"/>
    <mergeCell ref="F689:F690"/>
    <mergeCell ref="F665:F666"/>
    <mergeCell ref="F667:F668"/>
    <mergeCell ref="F669:F670"/>
    <mergeCell ref="F671:F672"/>
    <mergeCell ref="F673:F674"/>
    <mergeCell ref="F675:F676"/>
    <mergeCell ref="F677:F678"/>
    <mergeCell ref="F661:F662"/>
    <mergeCell ref="F663:F664"/>
    <mergeCell ref="F679:F680"/>
    <mergeCell ref="F681:F682"/>
    <mergeCell ref="F683:F684"/>
    <mergeCell ref="F685:F686"/>
    <mergeCell ref="I637:I638"/>
    <mergeCell ref="F651:F652"/>
    <mergeCell ref="F653:F654"/>
    <mergeCell ref="F655:F656"/>
    <mergeCell ref="F657:F658"/>
    <mergeCell ref="F659:F660"/>
    <mergeCell ref="F631:F632"/>
    <mergeCell ref="F633:F634"/>
    <mergeCell ref="F635:F636"/>
    <mergeCell ref="I631:I632"/>
    <mergeCell ref="I633:I634"/>
    <mergeCell ref="I635:I636"/>
    <mergeCell ref="F621:F622"/>
    <mergeCell ref="I621:I622"/>
    <mergeCell ref="I623:I624"/>
    <mergeCell ref="I625:I626"/>
    <mergeCell ref="I627:I628"/>
    <mergeCell ref="I629:I630"/>
    <mergeCell ref="F623:F624"/>
    <mergeCell ref="F625:F626"/>
    <mergeCell ref="F627:F628"/>
    <mergeCell ref="F629:F630"/>
    <mergeCell ref="F649:F650"/>
    <mergeCell ref="I645:I646"/>
    <mergeCell ref="I647:I648"/>
    <mergeCell ref="I649:I650"/>
    <mergeCell ref="I651:I652"/>
    <mergeCell ref="I653:I654"/>
    <mergeCell ref="F637:F638"/>
    <mergeCell ref="F639:F640"/>
    <mergeCell ref="F641:F642"/>
    <mergeCell ref="F643:F644"/>
    <mergeCell ref="F645:F646"/>
    <mergeCell ref="F647:F648"/>
    <mergeCell ref="I681:I682"/>
    <mergeCell ref="I683:I684"/>
    <mergeCell ref="I685:I686"/>
    <mergeCell ref="I687:I688"/>
    <mergeCell ref="I639:I640"/>
    <mergeCell ref="I641:I642"/>
    <mergeCell ref="I643:I644"/>
    <mergeCell ref="I655:I656"/>
    <mergeCell ref="I657:I658"/>
    <mergeCell ref="F733:F734"/>
    <mergeCell ref="F735:F736"/>
    <mergeCell ref="F751:F752"/>
    <mergeCell ref="F753:F754"/>
    <mergeCell ref="F755:F756"/>
    <mergeCell ref="F737:F738"/>
    <mergeCell ref="F739:F740"/>
    <mergeCell ref="F741:F742"/>
    <mergeCell ref="F743:F744"/>
    <mergeCell ref="F745:F746"/>
    <mergeCell ref="I671:I672"/>
    <mergeCell ref="F723:F724"/>
    <mergeCell ref="F725:F726"/>
    <mergeCell ref="F727:F728"/>
    <mergeCell ref="F729:F730"/>
    <mergeCell ref="F731:F732"/>
    <mergeCell ref="I673:I674"/>
    <mergeCell ref="I675:I676"/>
    <mergeCell ref="I677:I678"/>
    <mergeCell ref="I679:I680"/>
    <mergeCell ref="I659:I660"/>
    <mergeCell ref="I661:I662"/>
    <mergeCell ref="I663:I664"/>
    <mergeCell ref="I665:I666"/>
    <mergeCell ref="I667:I668"/>
    <mergeCell ref="I669:I670"/>
    <mergeCell ref="I697:I698"/>
    <mergeCell ref="I699:I700"/>
    <mergeCell ref="I701:I702"/>
    <mergeCell ref="I703:I704"/>
    <mergeCell ref="I705:I706"/>
    <mergeCell ref="I707:I708"/>
    <mergeCell ref="F697:F698"/>
    <mergeCell ref="F699:F700"/>
    <mergeCell ref="F701:F702"/>
    <mergeCell ref="F703:F704"/>
    <mergeCell ref="F705:F706"/>
    <mergeCell ref="F707:F708"/>
    <mergeCell ref="I723:I724"/>
    <mergeCell ref="I725:I726"/>
    <mergeCell ref="I727:I728"/>
    <mergeCell ref="I689:I690"/>
    <mergeCell ref="F691:F692"/>
    <mergeCell ref="I691:I692"/>
    <mergeCell ref="F693:F694"/>
    <mergeCell ref="I693:I694"/>
    <mergeCell ref="I695:I696"/>
    <mergeCell ref="F695:F696"/>
    <mergeCell ref="F719:F720"/>
    <mergeCell ref="F721:F722"/>
    <mergeCell ref="I711:I712"/>
    <mergeCell ref="I713:I714"/>
    <mergeCell ref="I715:I716"/>
    <mergeCell ref="I717:I718"/>
    <mergeCell ref="I719:I720"/>
    <mergeCell ref="I721:I722"/>
    <mergeCell ref="I709:I710"/>
    <mergeCell ref="F709:F710"/>
    <mergeCell ref="F711:F712"/>
    <mergeCell ref="F713:F714"/>
    <mergeCell ref="F715:F716"/>
    <mergeCell ref="F717:F718"/>
    <mergeCell ref="I747:I748"/>
    <mergeCell ref="I749:I750"/>
    <mergeCell ref="I751:I752"/>
    <mergeCell ref="I753:I754"/>
    <mergeCell ref="I755:I756"/>
    <mergeCell ref="F757:F758"/>
    <mergeCell ref="F747:F748"/>
    <mergeCell ref="F749:F750"/>
    <mergeCell ref="F803:F804"/>
    <mergeCell ref="F805:F806"/>
    <mergeCell ref="F807:F808"/>
    <mergeCell ref="F809:F810"/>
    <mergeCell ref="F811:F812"/>
    <mergeCell ref="F813:F814"/>
    <mergeCell ref="F791:F792"/>
    <mergeCell ref="F793:F794"/>
    <mergeCell ref="F795:F796"/>
    <mergeCell ref="F797:F798"/>
    <mergeCell ref="F799:F800"/>
    <mergeCell ref="F801:F802"/>
    <mergeCell ref="I729:I730"/>
    <mergeCell ref="I731:I732"/>
    <mergeCell ref="I733:I734"/>
    <mergeCell ref="I735:I736"/>
    <mergeCell ref="I737:I738"/>
    <mergeCell ref="F789:F790"/>
    <mergeCell ref="I739:I740"/>
    <mergeCell ref="I741:I742"/>
    <mergeCell ref="I743:I744"/>
    <mergeCell ref="I745:I746"/>
    <mergeCell ref="F767:F768"/>
    <mergeCell ref="F769:F770"/>
    <mergeCell ref="F771:F772"/>
    <mergeCell ref="F773:F774"/>
    <mergeCell ref="I763:I764"/>
    <mergeCell ref="I765:I766"/>
    <mergeCell ref="I767:I768"/>
    <mergeCell ref="I769:I770"/>
    <mergeCell ref="I771:I772"/>
    <mergeCell ref="I773:I774"/>
    <mergeCell ref="I789:I790"/>
    <mergeCell ref="I791:I792"/>
    <mergeCell ref="I793:I794"/>
    <mergeCell ref="I757:I758"/>
    <mergeCell ref="F759:F760"/>
    <mergeCell ref="I759:I760"/>
    <mergeCell ref="I761:I762"/>
    <mergeCell ref="F761:F762"/>
    <mergeCell ref="F763:F764"/>
    <mergeCell ref="F765:F766"/>
    <mergeCell ref="F785:F786"/>
    <mergeCell ref="F787:F788"/>
    <mergeCell ref="I777:I778"/>
    <mergeCell ref="I779:I780"/>
    <mergeCell ref="I781:I782"/>
    <mergeCell ref="I783:I784"/>
    <mergeCell ref="I785:I786"/>
    <mergeCell ref="I787:I788"/>
    <mergeCell ref="I775:I776"/>
    <mergeCell ref="F775:F776"/>
    <mergeCell ref="F777:F778"/>
    <mergeCell ref="F779:F780"/>
    <mergeCell ref="F781:F782"/>
    <mergeCell ref="F783:F784"/>
    <mergeCell ref="F825:F826"/>
    <mergeCell ref="I825:I826"/>
    <mergeCell ref="I827:I828"/>
    <mergeCell ref="I805:I806"/>
    <mergeCell ref="I807:I808"/>
    <mergeCell ref="I809:I810"/>
    <mergeCell ref="F817:F818"/>
    <mergeCell ref="F819:F820"/>
    <mergeCell ref="F821:F822"/>
    <mergeCell ref="F815:F816"/>
    <mergeCell ref="F871:F872"/>
    <mergeCell ref="F873:F874"/>
    <mergeCell ref="F875:F876"/>
    <mergeCell ref="F877:F878"/>
    <mergeCell ref="F879:F880"/>
    <mergeCell ref="F881:F882"/>
    <mergeCell ref="F859:F860"/>
    <mergeCell ref="F861:F862"/>
    <mergeCell ref="F863:F864"/>
    <mergeCell ref="F865:F866"/>
    <mergeCell ref="F867:F868"/>
    <mergeCell ref="F869:F870"/>
    <mergeCell ref="I795:I796"/>
    <mergeCell ref="I797:I798"/>
    <mergeCell ref="I799:I800"/>
    <mergeCell ref="I801:I802"/>
    <mergeCell ref="I803:I804"/>
    <mergeCell ref="F857:F858"/>
    <mergeCell ref="I819:I820"/>
    <mergeCell ref="I821:I822"/>
    <mergeCell ref="F823:F824"/>
    <mergeCell ref="I823:I824"/>
    <mergeCell ref="F841:F842"/>
    <mergeCell ref="I831:I832"/>
    <mergeCell ref="I833:I834"/>
    <mergeCell ref="I835:I836"/>
    <mergeCell ref="I837:I838"/>
    <mergeCell ref="I839:I840"/>
    <mergeCell ref="I841:I842"/>
    <mergeCell ref="F827:F828"/>
    <mergeCell ref="F831:F832"/>
    <mergeCell ref="F833:F834"/>
    <mergeCell ref="F835:F836"/>
    <mergeCell ref="F837:F838"/>
    <mergeCell ref="F839:F840"/>
    <mergeCell ref="I857:I858"/>
    <mergeCell ref="I859:I860"/>
    <mergeCell ref="I861:I862"/>
    <mergeCell ref="I811:I812"/>
    <mergeCell ref="I813:I814"/>
    <mergeCell ref="I815:I816"/>
    <mergeCell ref="I817:I818"/>
    <mergeCell ref="F853:F854"/>
    <mergeCell ref="F855:F856"/>
    <mergeCell ref="I845:I846"/>
    <mergeCell ref="I847:I848"/>
    <mergeCell ref="I849:I850"/>
    <mergeCell ref="I851:I852"/>
    <mergeCell ref="I853:I854"/>
    <mergeCell ref="I855:I856"/>
    <mergeCell ref="I843:I844"/>
    <mergeCell ref="F843:F844"/>
    <mergeCell ref="F845:F846"/>
    <mergeCell ref="F847:F848"/>
    <mergeCell ref="F849:F850"/>
    <mergeCell ref="F851:F852"/>
    <mergeCell ref="I881:I882"/>
    <mergeCell ref="I883:I884"/>
    <mergeCell ref="I885:I886"/>
    <mergeCell ref="I887:I888"/>
    <mergeCell ref="I889:I890"/>
    <mergeCell ref="F891:F892"/>
    <mergeCell ref="F885:F886"/>
    <mergeCell ref="F887:F888"/>
    <mergeCell ref="F889:F890"/>
    <mergeCell ref="F883:F884"/>
    <mergeCell ref="F935:F936"/>
    <mergeCell ref="F951:F952"/>
    <mergeCell ref="F953:F954"/>
    <mergeCell ref="F955:F956"/>
    <mergeCell ref="F937:F938"/>
    <mergeCell ref="F939:F940"/>
    <mergeCell ref="F941:F942"/>
    <mergeCell ref="F943:F944"/>
    <mergeCell ref="F945:F946"/>
    <mergeCell ref="F947:F948"/>
    <mergeCell ref="F923:F924"/>
    <mergeCell ref="F925:F926"/>
    <mergeCell ref="F927:F928"/>
    <mergeCell ref="F929:F930"/>
    <mergeCell ref="F931:F932"/>
    <mergeCell ref="F933:F934"/>
    <mergeCell ref="I907:I908"/>
    <mergeCell ref="I863:I864"/>
    <mergeCell ref="I865:I866"/>
    <mergeCell ref="I867:I868"/>
    <mergeCell ref="I869:I870"/>
    <mergeCell ref="I871:I872"/>
    <mergeCell ref="I873:I874"/>
    <mergeCell ref="I875:I876"/>
    <mergeCell ref="I877:I878"/>
    <mergeCell ref="I879:I880"/>
    <mergeCell ref="F899:F900"/>
    <mergeCell ref="F901:F902"/>
    <mergeCell ref="F903:F904"/>
    <mergeCell ref="F905:F906"/>
    <mergeCell ref="F907:F908"/>
    <mergeCell ref="I897:I898"/>
    <mergeCell ref="I899:I900"/>
    <mergeCell ref="I901:I902"/>
    <mergeCell ref="I903:I904"/>
    <mergeCell ref="I905:I906"/>
    <mergeCell ref="I891:I892"/>
    <mergeCell ref="F893:F894"/>
    <mergeCell ref="I893:I894"/>
    <mergeCell ref="I895:I896"/>
    <mergeCell ref="F895:F896"/>
    <mergeCell ref="F897:F898"/>
    <mergeCell ref="F921:F922"/>
    <mergeCell ref="I911:I912"/>
    <mergeCell ref="I913:I914"/>
    <mergeCell ref="I915:I916"/>
    <mergeCell ref="I917:I918"/>
    <mergeCell ref="I919:I920"/>
    <mergeCell ref="I921:I922"/>
    <mergeCell ref="F909:F910"/>
    <mergeCell ref="F911:F912"/>
    <mergeCell ref="F913:F914"/>
    <mergeCell ref="F915:F916"/>
    <mergeCell ref="F917:F918"/>
    <mergeCell ref="F919:F920"/>
    <mergeCell ref="I83:I84"/>
    <mergeCell ref="I85:I86"/>
    <mergeCell ref="I87:I88"/>
    <mergeCell ref="I89:I90"/>
    <mergeCell ref="I91:I92"/>
    <mergeCell ref="I93:I94"/>
    <mergeCell ref="F85:F86"/>
    <mergeCell ref="F87:F88"/>
    <mergeCell ref="F89:F90"/>
    <mergeCell ref="F91:F92"/>
    <mergeCell ref="F93:F94"/>
    <mergeCell ref="F95:F96"/>
    <mergeCell ref="F61:F62"/>
    <mergeCell ref="F63:F64"/>
    <mergeCell ref="I63:I64"/>
    <mergeCell ref="I65:I66"/>
    <mergeCell ref="I67:I68"/>
    <mergeCell ref="I69:I70"/>
    <mergeCell ref="I937:I938"/>
    <mergeCell ref="F65:F66"/>
    <mergeCell ref="F67:F68"/>
    <mergeCell ref="F69:F70"/>
    <mergeCell ref="F71:F72"/>
    <mergeCell ref="F73:F74"/>
    <mergeCell ref="F75:F76"/>
    <mergeCell ref="F77:F78"/>
    <mergeCell ref="I71:I72"/>
    <mergeCell ref="F83:F84"/>
    <mergeCell ref="I111:I112"/>
    <mergeCell ref="I113:I114"/>
    <mergeCell ref="I929:I930"/>
    <mergeCell ref="I931:I932"/>
    <mergeCell ref="I933:I934"/>
    <mergeCell ref="I935:I936"/>
    <mergeCell ref="I909:I910"/>
    <mergeCell ref="I923:I924"/>
    <mergeCell ref="I925:I926"/>
    <mergeCell ref="I927:I928"/>
    <mergeCell ref="F107:F108"/>
    <mergeCell ref="F109:F110"/>
    <mergeCell ref="I97:I98"/>
    <mergeCell ref="I99:I100"/>
    <mergeCell ref="I101:I102"/>
    <mergeCell ref="I103:I104"/>
    <mergeCell ref="I105:I106"/>
    <mergeCell ref="I107:I108"/>
    <mergeCell ref="I109:I110"/>
    <mergeCell ref="I95:I96"/>
    <mergeCell ref="F97:F98"/>
    <mergeCell ref="F99:F100"/>
    <mergeCell ref="F101:F102"/>
    <mergeCell ref="F103:F104"/>
    <mergeCell ref="F105:F106"/>
    <mergeCell ref="F123:F124"/>
    <mergeCell ref="F125:F126"/>
    <mergeCell ref="F127:F128"/>
    <mergeCell ref="F129:F130"/>
    <mergeCell ref="F131:F132"/>
    <mergeCell ref="F133:F134"/>
    <mergeCell ref="F111:F112"/>
    <mergeCell ref="F113:F114"/>
    <mergeCell ref="F115:F116"/>
    <mergeCell ref="F117:F118"/>
    <mergeCell ref="F119:F120"/>
    <mergeCell ref="F121:F122"/>
    <mergeCell ref="F159:F160"/>
    <mergeCell ref="F161:F162"/>
    <mergeCell ref="F163:F164"/>
    <mergeCell ref="F165:F166"/>
    <mergeCell ref="F167:F168"/>
    <mergeCell ref="I115:I116"/>
    <mergeCell ref="I117:I118"/>
    <mergeCell ref="I119:I120"/>
    <mergeCell ref="I121:I122"/>
    <mergeCell ref="I123:I124"/>
    <mergeCell ref="F147:F148"/>
    <mergeCell ref="F149:F150"/>
    <mergeCell ref="F151:F152"/>
    <mergeCell ref="F153:F154"/>
    <mergeCell ref="F155:F156"/>
    <mergeCell ref="F157:F158"/>
    <mergeCell ref="F135:F136"/>
    <mergeCell ref="F137:F138"/>
    <mergeCell ref="F139:F140"/>
    <mergeCell ref="F141:F142"/>
    <mergeCell ref="F143:F144"/>
    <mergeCell ref="F145:F146"/>
    <mergeCell ref="F191:F192"/>
    <mergeCell ref="F193:F194"/>
    <mergeCell ref="F195:F196"/>
    <mergeCell ref="F197:F198"/>
    <mergeCell ref="F199:F200"/>
    <mergeCell ref="F201:F202"/>
    <mergeCell ref="F179:F180"/>
    <mergeCell ref="F181:F182"/>
    <mergeCell ref="F183:F184"/>
    <mergeCell ref="F185:F186"/>
    <mergeCell ref="F187:F188"/>
    <mergeCell ref="F189:F190"/>
    <mergeCell ref="I191:I192"/>
    <mergeCell ref="I193:I194"/>
    <mergeCell ref="I195:I196"/>
    <mergeCell ref="I197:I198"/>
    <mergeCell ref="I199:I200"/>
    <mergeCell ref="F169:F170"/>
    <mergeCell ref="F171:F172"/>
    <mergeCell ref="F173:F174"/>
    <mergeCell ref="F175:F176"/>
    <mergeCell ref="F177:F178"/>
    <mergeCell ref="I179:I180"/>
    <mergeCell ref="I181:I182"/>
    <mergeCell ref="I183:I184"/>
    <mergeCell ref="I185:I186"/>
    <mergeCell ref="I187:I188"/>
    <mergeCell ref="I189:I190"/>
    <mergeCell ref="I167:I168"/>
    <mergeCell ref="I169:I170"/>
    <mergeCell ref="I171:I172"/>
    <mergeCell ref="I173:I174"/>
    <mergeCell ref="I175:I176"/>
    <mergeCell ref="I177:I178"/>
    <mergeCell ref="I155:I156"/>
    <mergeCell ref="I157:I158"/>
    <mergeCell ref="I159:I160"/>
    <mergeCell ref="I161:I162"/>
    <mergeCell ref="I163:I164"/>
    <mergeCell ref="I165:I166"/>
    <mergeCell ref="I143:I144"/>
    <mergeCell ref="I145:I146"/>
    <mergeCell ref="I147:I148"/>
    <mergeCell ref="I149:I150"/>
    <mergeCell ref="I151:I152"/>
    <mergeCell ref="I153:I154"/>
    <mergeCell ref="I225:I226"/>
    <mergeCell ref="I227:I228"/>
    <mergeCell ref="I229:I230"/>
    <mergeCell ref="I231:I232"/>
    <mergeCell ref="I233:I234"/>
    <mergeCell ref="F203:F204"/>
    <mergeCell ref="F205:F206"/>
    <mergeCell ref="F207:F208"/>
    <mergeCell ref="I213:I214"/>
    <mergeCell ref="I215:I216"/>
    <mergeCell ref="I217:I218"/>
    <mergeCell ref="I219:I220"/>
    <mergeCell ref="I221:I222"/>
    <mergeCell ref="I223:I224"/>
    <mergeCell ref="F233:F234"/>
    <mergeCell ref="F235:F236"/>
    <mergeCell ref="F237:F238"/>
    <mergeCell ref="F239:F240"/>
    <mergeCell ref="I201:I202"/>
    <mergeCell ref="I203:I204"/>
    <mergeCell ref="I205:I206"/>
    <mergeCell ref="I207:I208"/>
    <mergeCell ref="I209:I210"/>
    <mergeCell ref="I211:I212"/>
    <mergeCell ref="F221:F222"/>
    <mergeCell ref="F223:F224"/>
    <mergeCell ref="F225:F226"/>
    <mergeCell ref="F227:F228"/>
    <mergeCell ref="F229:F230"/>
    <mergeCell ref="F231:F232"/>
    <mergeCell ref="F209:F210"/>
    <mergeCell ref="F211:F212"/>
    <mergeCell ref="F213:F214"/>
    <mergeCell ref="F215:F216"/>
    <mergeCell ref="F217:F218"/>
    <mergeCell ref="F219:F220"/>
    <mergeCell ref="F267:F268"/>
    <mergeCell ref="F269:F270"/>
    <mergeCell ref="F271:F272"/>
    <mergeCell ref="F273:F274"/>
    <mergeCell ref="I235:I236"/>
    <mergeCell ref="I237:I238"/>
    <mergeCell ref="I239:I240"/>
    <mergeCell ref="F255:F256"/>
    <mergeCell ref="F257:F258"/>
    <mergeCell ref="F259:F260"/>
    <mergeCell ref="F261:F262"/>
    <mergeCell ref="F263:F264"/>
    <mergeCell ref="F265:F266"/>
    <mergeCell ref="I267:I268"/>
    <mergeCell ref="I269:I270"/>
    <mergeCell ref="I271:I272"/>
    <mergeCell ref="F241:F242"/>
    <mergeCell ref="F243:F244"/>
    <mergeCell ref="F245:F246"/>
    <mergeCell ref="F247:F248"/>
    <mergeCell ref="F249:F250"/>
    <mergeCell ref="F251:F252"/>
    <mergeCell ref="F253:F254"/>
    <mergeCell ref="I255:I256"/>
    <mergeCell ref="I257:I258"/>
    <mergeCell ref="I259:I260"/>
    <mergeCell ref="I261:I262"/>
    <mergeCell ref="I263:I264"/>
    <mergeCell ref="I265:I266"/>
    <mergeCell ref="F301:F302"/>
    <mergeCell ref="F303:F304"/>
    <mergeCell ref="F305:F306"/>
    <mergeCell ref="I241:I242"/>
    <mergeCell ref="I243:I244"/>
    <mergeCell ref="I245:I246"/>
    <mergeCell ref="I247:I248"/>
    <mergeCell ref="I249:I250"/>
    <mergeCell ref="I251:I252"/>
    <mergeCell ref="I253:I254"/>
    <mergeCell ref="F289:F290"/>
    <mergeCell ref="F291:F292"/>
    <mergeCell ref="F293:F294"/>
    <mergeCell ref="F295:F296"/>
    <mergeCell ref="F297:F298"/>
    <mergeCell ref="F299:F300"/>
    <mergeCell ref="I301:I302"/>
    <mergeCell ref="I303:I304"/>
    <mergeCell ref="I305:I306"/>
    <mergeCell ref="F275:F276"/>
    <mergeCell ref="F277:F278"/>
    <mergeCell ref="F279:F280"/>
    <mergeCell ref="F281:F282"/>
    <mergeCell ref="F283:F284"/>
    <mergeCell ref="F285:F286"/>
    <mergeCell ref="F287:F288"/>
    <mergeCell ref="I289:I290"/>
    <mergeCell ref="I291:I292"/>
    <mergeCell ref="I293:I294"/>
    <mergeCell ref="I295:I296"/>
    <mergeCell ref="I297:I298"/>
    <mergeCell ref="I299:I300"/>
    <mergeCell ref="F335:F336"/>
    <mergeCell ref="F337:F338"/>
    <mergeCell ref="I273:I274"/>
    <mergeCell ref="I275:I276"/>
    <mergeCell ref="I277:I278"/>
    <mergeCell ref="I279:I280"/>
    <mergeCell ref="I281:I282"/>
    <mergeCell ref="I283:I284"/>
    <mergeCell ref="I285:I286"/>
    <mergeCell ref="I287:I288"/>
    <mergeCell ref="F323:F324"/>
    <mergeCell ref="F325:F326"/>
    <mergeCell ref="F327:F328"/>
    <mergeCell ref="F329:F330"/>
    <mergeCell ref="F331:F332"/>
    <mergeCell ref="F333:F334"/>
    <mergeCell ref="I335:I336"/>
    <mergeCell ref="I337:I338"/>
    <mergeCell ref="F307:F308"/>
    <mergeCell ref="F309:F310"/>
    <mergeCell ref="F311:F312"/>
    <mergeCell ref="F313:F314"/>
    <mergeCell ref="F315:F316"/>
    <mergeCell ref="F317:F318"/>
    <mergeCell ref="F319:F320"/>
    <mergeCell ref="F321:F322"/>
    <mergeCell ref="I323:I324"/>
    <mergeCell ref="I325:I326"/>
    <mergeCell ref="I327:I328"/>
    <mergeCell ref="I329:I330"/>
    <mergeCell ref="I331:I332"/>
    <mergeCell ref="I333:I334"/>
    <mergeCell ref="F371:F372"/>
    <mergeCell ref="F373:F374"/>
    <mergeCell ref="I307:I308"/>
    <mergeCell ref="I309:I310"/>
    <mergeCell ref="I311:I312"/>
    <mergeCell ref="I313:I314"/>
    <mergeCell ref="I315:I316"/>
    <mergeCell ref="I317:I318"/>
    <mergeCell ref="I319:I320"/>
    <mergeCell ref="I321:I322"/>
    <mergeCell ref="F357:F358"/>
    <mergeCell ref="F361:F362"/>
    <mergeCell ref="F363:F364"/>
    <mergeCell ref="F365:F366"/>
    <mergeCell ref="F367:F368"/>
    <mergeCell ref="F369:F370"/>
    <mergeCell ref="F487:F488"/>
    <mergeCell ref="F339:F340"/>
    <mergeCell ref="F341:F342"/>
    <mergeCell ref="F343:F344"/>
    <mergeCell ref="F345:F346"/>
    <mergeCell ref="F347:F348"/>
    <mergeCell ref="F349:F350"/>
    <mergeCell ref="F351:F352"/>
    <mergeCell ref="F353:F354"/>
    <mergeCell ref="F355:F356"/>
    <mergeCell ref="F475:F476"/>
    <mergeCell ref="F477:F478"/>
    <mergeCell ref="F479:F480"/>
    <mergeCell ref="F481:F482"/>
    <mergeCell ref="F483:F484"/>
    <mergeCell ref="F485:F486"/>
    <mergeCell ref="F405:F406"/>
    <mergeCell ref="F1003:F1004"/>
    <mergeCell ref="F969:F970"/>
    <mergeCell ref="F971:F972"/>
    <mergeCell ref="F973:F974"/>
    <mergeCell ref="F465:F466"/>
    <mergeCell ref="F467:F468"/>
    <mergeCell ref="F469:F470"/>
    <mergeCell ref="F471:F472"/>
    <mergeCell ref="F473:F474"/>
    <mergeCell ref="F393:F394"/>
    <mergeCell ref="F395:F396"/>
    <mergeCell ref="F397:F398"/>
    <mergeCell ref="F399:F400"/>
    <mergeCell ref="F401:F402"/>
    <mergeCell ref="F403:F404"/>
    <mergeCell ref="F967:F968"/>
    <mergeCell ref="F375:F376"/>
    <mergeCell ref="F377:F378"/>
    <mergeCell ref="F379:F380"/>
    <mergeCell ref="F381:F382"/>
    <mergeCell ref="F383:F384"/>
    <mergeCell ref="F385:F386"/>
    <mergeCell ref="F387:F388"/>
    <mergeCell ref="F389:F390"/>
    <mergeCell ref="F391:F392"/>
    <mergeCell ref="F959:F960"/>
    <mergeCell ref="I959:I960"/>
    <mergeCell ref="I961:I962"/>
    <mergeCell ref="F961:F962"/>
    <mergeCell ref="F963:F964"/>
    <mergeCell ref="F965:F966"/>
    <mergeCell ref="I947:I948"/>
    <mergeCell ref="I949:I950"/>
    <mergeCell ref="I951:I952"/>
    <mergeCell ref="I953:I954"/>
    <mergeCell ref="I955:I956"/>
    <mergeCell ref="F957:F958"/>
    <mergeCell ref="I957:I958"/>
    <mergeCell ref="F949:F950"/>
    <mergeCell ref="F1015:F1016"/>
    <mergeCell ref="F1017:F1018"/>
    <mergeCell ref="F989:F990"/>
    <mergeCell ref="F991:F992"/>
    <mergeCell ref="F993:F994"/>
    <mergeCell ref="F995:F996"/>
    <mergeCell ref="F997:F998"/>
    <mergeCell ref="F999:F1000"/>
    <mergeCell ref="F1001:F1002"/>
    <mergeCell ref="I987:I988"/>
    <mergeCell ref="F1005:F1006"/>
    <mergeCell ref="F1007:F1008"/>
    <mergeCell ref="F1009:F1010"/>
    <mergeCell ref="F1011:F1012"/>
    <mergeCell ref="F1013:F1014"/>
    <mergeCell ref="F979:F980"/>
    <mergeCell ref="F981:F982"/>
    <mergeCell ref="F983:F984"/>
    <mergeCell ref="F985:F986"/>
    <mergeCell ref="F987:F988"/>
    <mergeCell ref="I977:I978"/>
    <mergeCell ref="I979:I980"/>
    <mergeCell ref="I981:I982"/>
    <mergeCell ref="I983:I984"/>
    <mergeCell ref="I985:I986"/>
    <mergeCell ref="I969:I970"/>
    <mergeCell ref="I971:I972"/>
    <mergeCell ref="I973:I974"/>
    <mergeCell ref="I975:I976"/>
    <mergeCell ref="F975:F976"/>
    <mergeCell ref="F977:F978"/>
    <mergeCell ref="L761:L762"/>
    <mergeCell ref="L763:L764"/>
    <mergeCell ref="L765:L766"/>
    <mergeCell ref="I963:I964"/>
    <mergeCell ref="I965:I966"/>
    <mergeCell ref="I967:I968"/>
    <mergeCell ref="I939:I940"/>
    <mergeCell ref="I941:I942"/>
    <mergeCell ref="I943:I944"/>
    <mergeCell ref="I945:I946"/>
    <mergeCell ref="L773:L774"/>
    <mergeCell ref="L775:L776"/>
    <mergeCell ref="L777:L778"/>
    <mergeCell ref="L779:L780"/>
    <mergeCell ref="L781:L782"/>
    <mergeCell ref="L783:L784"/>
    <mergeCell ref="I1013:I1014"/>
    <mergeCell ref="I1015:I1016"/>
    <mergeCell ref="I1017:I1018"/>
    <mergeCell ref="I991:I992"/>
    <mergeCell ref="I993:I994"/>
    <mergeCell ref="I995:I996"/>
    <mergeCell ref="I997:I998"/>
    <mergeCell ref="I999:I1000"/>
    <mergeCell ref="I1001:I1002"/>
    <mergeCell ref="I1003:I1004"/>
    <mergeCell ref="L703:L704"/>
    <mergeCell ref="I989:I990"/>
    <mergeCell ref="I1005:I1006"/>
    <mergeCell ref="I1007:I1008"/>
    <mergeCell ref="I1009:I1010"/>
    <mergeCell ref="I1011:I1012"/>
    <mergeCell ref="L745:L746"/>
    <mergeCell ref="L747:L748"/>
    <mergeCell ref="L749:L750"/>
    <mergeCell ref="L751:L752"/>
    <mergeCell ref="L691:L692"/>
    <mergeCell ref="L693:L694"/>
    <mergeCell ref="L695:L696"/>
    <mergeCell ref="L697:L698"/>
    <mergeCell ref="L699:L700"/>
    <mergeCell ref="L701:L702"/>
    <mergeCell ref="L679:L680"/>
    <mergeCell ref="L681:L682"/>
    <mergeCell ref="L683:L684"/>
    <mergeCell ref="L685:L686"/>
    <mergeCell ref="L687:L688"/>
    <mergeCell ref="L689:L690"/>
    <mergeCell ref="L667:L668"/>
    <mergeCell ref="L669:L670"/>
    <mergeCell ref="L671:L672"/>
    <mergeCell ref="L673:L674"/>
    <mergeCell ref="L675:L676"/>
    <mergeCell ref="L677:L678"/>
    <mergeCell ref="L655:L656"/>
    <mergeCell ref="L657:L658"/>
    <mergeCell ref="L659:L660"/>
    <mergeCell ref="L661:L662"/>
    <mergeCell ref="L663:L664"/>
    <mergeCell ref="L665:L666"/>
    <mergeCell ref="L733:L734"/>
    <mergeCell ref="L735:L736"/>
    <mergeCell ref="L737:L738"/>
    <mergeCell ref="L767:L768"/>
    <mergeCell ref="L769:L770"/>
    <mergeCell ref="L771:L772"/>
    <mergeCell ref="L753:L754"/>
    <mergeCell ref="L755:L756"/>
    <mergeCell ref="L757:L758"/>
    <mergeCell ref="L759:L760"/>
    <mergeCell ref="L721:L722"/>
    <mergeCell ref="L723:L724"/>
    <mergeCell ref="L725:L726"/>
    <mergeCell ref="L727:L728"/>
    <mergeCell ref="L729:L730"/>
    <mergeCell ref="L731:L732"/>
    <mergeCell ref="L709:L710"/>
    <mergeCell ref="L711:L712"/>
    <mergeCell ref="L713:L714"/>
    <mergeCell ref="L715:L716"/>
    <mergeCell ref="L717:L718"/>
    <mergeCell ref="L719:L720"/>
    <mergeCell ref="F457:F458"/>
    <mergeCell ref="F459:F460"/>
    <mergeCell ref="F461:F462"/>
    <mergeCell ref="F463:F464"/>
    <mergeCell ref="L705:L706"/>
    <mergeCell ref="L707:L708"/>
    <mergeCell ref="L647:L648"/>
    <mergeCell ref="L649:L650"/>
    <mergeCell ref="L651:L652"/>
    <mergeCell ref="L653:L654"/>
    <mergeCell ref="F445:F446"/>
    <mergeCell ref="F447:F448"/>
    <mergeCell ref="F449:F450"/>
    <mergeCell ref="F451:F452"/>
    <mergeCell ref="F453:F454"/>
    <mergeCell ref="F455:F456"/>
    <mergeCell ref="F433:F434"/>
    <mergeCell ref="F435:F436"/>
    <mergeCell ref="F437:F438"/>
    <mergeCell ref="F439:F440"/>
    <mergeCell ref="F441:F442"/>
    <mergeCell ref="F443:F444"/>
    <mergeCell ref="F421:F422"/>
    <mergeCell ref="F423:F424"/>
    <mergeCell ref="F425:F426"/>
    <mergeCell ref="F427:F428"/>
    <mergeCell ref="F429:F430"/>
    <mergeCell ref="F431:F432"/>
    <mergeCell ref="L739:L740"/>
    <mergeCell ref="L741:L742"/>
    <mergeCell ref="L743:L744"/>
    <mergeCell ref="F407:F408"/>
    <mergeCell ref="F409:F410"/>
    <mergeCell ref="F411:F412"/>
    <mergeCell ref="F413:F414"/>
    <mergeCell ref="F415:F416"/>
    <mergeCell ref="F417:F418"/>
    <mergeCell ref="F419:F420"/>
    <mergeCell ref="F511:F512"/>
    <mergeCell ref="F513:F514"/>
    <mergeCell ref="F515:F516"/>
    <mergeCell ref="F517:F518"/>
    <mergeCell ref="F519:F520"/>
    <mergeCell ref="F521:F522"/>
    <mergeCell ref="F499:F500"/>
    <mergeCell ref="F501:F502"/>
    <mergeCell ref="F503:F504"/>
    <mergeCell ref="F505:F506"/>
    <mergeCell ref="F507:F508"/>
    <mergeCell ref="F509:F510"/>
    <mergeCell ref="L543:L544"/>
    <mergeCell ref="O543:O544"/>
    <mergeCell ref="R543:R544"/>
    <mergeCell ref="L545:L546"/>
    <mergeCell ref="R545:R546"/>
    <mergeCell ref="F489:F490"/>
    <mergeCell ref="F491:F492"/>
    <mergeCell ref="F493:F494"/>
    <mergeCell ref="F495:F496"/>
    <mergeCell ref="F497:F498"/>
    <mergeCell ref="F535:F536"/>
    <mergeCell ref="F537:F538"/>
    <mergeCell ref="F539:F540"/>
    <mergeCell ref="F541:F542"/>
    <mergeCell ref="O541:O542"/>
    <mergeCell ref="R541:R542"/>
    <mergeCell ref="L541:L542"/>
    <mergeCell ref="L539:L540"/>
    <mergeCell ref="R559:R560"/>
    <mergeCell ref="R561:R562"/>
    <mergeCell ref="R563:R564"/>
    <mergeCell ref="R565:R566"/>
    <mergeCell ref="F523:F524"/>
    <mergeCell ref="F525:F526"/>
    <mergeCell ref="F527:F528"/>
    <mergeCell ref="F529:F530"/>
    <mergeCell ref="F531:F532"/>
    <mergeCell ref="F533:F534"/>
    <mergeCell ref="O557:O558"/>
    <mergeCell ref="R549:R550"/>
    <mergeCell ref="R551:R552"/>
    <mergeCell ref="R553:R554"/>
    <mergeCell ref="R555:R556"/>
    <mergeCell ref="R557:R558"/>
    <mergeCell ref="O571:O572"/>
    <mergeCell ref="O573:O574"/>
    <mergeCell ref="O575:O576"/>
    <mergeCell ref="R547:R548"/>
    <mergeCell ref="O545:O546"/>
    <mergeCell ref="O547:O548"/>
    <mergeCell ref="O549:O550"/>
    <mergeCell ref="O551:O552"/>
    <mergeCell ref="O553:O554"/>
    <mergeCell ref="O555:O556"/>
    <mergeCell ref="L569:L570"/>
    <mergeCell ref="L571:L572"/>
    <mergeCell ref="L573:L574"/>
    <mergeCell ref="L575:L576"/>
    <mergeCell ref="O559:O560"/>
    <mergeCell ref="O561:O562"/>
    <mergeCell ref="O563:O564"/>
    <mergeCell ref="O565:O566"/>
    <mergeCell ref="O567:O568"/>
    <mergeCell ref="O569:O570"/>
    <mergeCell ref="L557:L558"/>
    <mergeCell ref="L559:L560"/>
    <mergeCell ref="L561:L562"/>
    <mergeCell ref="L563:L564"/>
    <mergeCell ref="L565:L566"/>
    <mergeCell ref="L567:L568"/>
    <mergeCell ref="R567:R568"/>
    <mergeCell ref="R569:R570"/>
    <mergeCell ref="R571:R572"/>
    <mergeCell ref="R573:R574"/>
    <mergeCell ref="R575:R576"/>
    <mergeCell ref="L547:L548"/>
    <mergeCell ref="L549:L550"/>
    <mergeCell ref="L551:L552"/>
    <mergeCell ref="L553:L554"/>
    <mergeCell ref="L555:L556"/>
    <mergeCell ref="L601:L602"/>
    <mergeCell ref="L603:L604"/>
    <mergeCell ref="L605:L606"/>
    <mergeCell ref="L607:L608"/>
    <mergeCell ref="L609:L610"/>
    <mergeCell ref="L611:L612"/>
    <mergeCell ref="L587:L588"/>
    <mergeCell ref="L589:L590"/>
    <mergeCell ref="L591:L592"/>
    <mergeCell ref="L593:L594"/>
    <mergeCell ref="L595:L596"/>
    <mergeCell ref="L599:L600"/>
    <mergeCell ref="L637:L638"/>
    <mergeCell ref="L639:L640"/>
    <mergeCell ref="L641:L642"/>
    <mergeCell ref="L643:L644"/>
    <mergeCell ref="L645:L646"/>
    <mergeCell ref="L577:L578"/>
    <mergeCell ref="L579:L580"/>
    <mergeCell ref="L581:L582"/>
    <mergeCell ref="L583:L584"/>
    <mergeCell ref="L585:L586"/>
    <mergeCell ref="L625:L626"/>
    <mergeCell ref="L627:L628"/>
    <mergeCell ref="L629:L630"/>
    <mergeCell ref="L631:L632"/>
    <mergeCell ref="L633:L634"/>
    <mergeCell ref="L635:L636"/>
    <mergeCell ref="L613:L614"/>
    <mergeCell ref="L615:L616"/>
    <mergeCell ref="L617:L618"/>
    <mergeCell ref="L619:L620"/>
    <mergeCell ref="L621:L622"/>
    <mergeCell ref="L623:L624"/>
    <mergeCell ref="O601:O602"/>
    <mergeCell ref="O603:O604"/>
    <mergeCell ref="O605:O606"/>
    <mergeCell ref="O607:O608"/>
    <mergeCell ref="O609:O610"/>
    <mergeCell ref="O611:O612"/>
    <mergeCell ref="O587:O588"/>
    <mergeCell ref="O589:O590"/>
    <mergeCell ref="O591:O592"/>
    <mergeCell ref="O593:O594"/>
    <mergeCell ref="O595:O596"/>
    <mergeCell ref="O599:O600"/>
    <mergeCell ref="O637:O638"/>
    <mergeCell ref="O639:O640"/>
    <mergeCell ref="O641:O642"/>
    <mergeCell ref="O643:O644"/>
    <mergeCell ref="O645:O646"/>
    <mergeCell ref="O577:O578"/>
    <mergeCell ref="O579:O580"/>
    <mergeCell ref="O581:O582"/>
    <mergeCell ref="O583:O584"/>
    <mergeCell ref="O585:O586"/>
    <mergeCell ref="O625:O626"/>
    <mergeCell ref="O627:O628"/>
    <mergeCell ref="O629:O630"/>
    <mergeCell ref="O631:O632"/>
    <mergeCell ref="O633:O634"/>
    <mergeCell ref="O635:O636"/>
    <mergeCell ref="R621:R622"/>
    <mergeCell ref="R623:R624"/>
    <mergeCell ref="R625:R626"/>
    <mergeCell ref="R627:R628"/>
    <mergeCell ref="O613:O614"/>
    <mergeCell ref="O615:O616"/>
    <mergeCell ref="O617:O618"/>
    <mergeCell ref="O619:O620"/>
    <mergeCell ref="O621:O622"/>
    <mergeCell ref="O623:O624"/>
    <mergeCell ref="R609:R610"/>
    <mergeCell ref="R611:R612"/>
    <mergeCell ref="R613:R614"/>
    <mergeCell ref="R615:R616"/>
    <mergeCell ref="R617:R618"/>
    <mergeCell ref="R619:R620"/>
    <mergeCell ref="R589:R590"/>
    <mergeCell ref="R599:R600"/>
    <mergeCell ref="R601:R602"/>
    <mergeCell ref="R603:R604"/>
    <mergeCell ref="R605:R606"/>
    <mergeCell ref="R607:R608"/>
    <mergeCell ref="R591:R592"/>
    <mergeCell ref="R593:R594"/>
    <mergeCell ref="R595:R596"/>
    <mergeCell ref="D597:W598"/>
    <mergeCell ref="R577:R578"/>
    <mergeCell ref="R579:R580"/>
    <mergeCell ref="R581:R582"/>
    <mergeCell ref="R583:R584"/>
    <mergeCell ref="R585:R586"/>
    <mergeCell ref="R587:R588"/>
    <mergeCell ref="R657:R658"/>
    <mergeCell ref="R659:R660"/>
    <mergeCell ref="R661:R662"/>
    <mergeCell ref="O647:O648"/>
    <mergeCell ref="O649:O650"/>
    <mergeCell ref="O651:O652"/>
    <mergeCell ref="O653:O654"/>
    <mergeCell ref="O655:O656"/>
    <mergeCell ref="O657:O658"/>
    <mergeCell ref="R645:R646"/>
    <mergeCell ref="R647:R648"/>
    <mergeCell ref="R649:R650"/>
    <mergeCell ref="R651:R652"/>
    <mergeCell ref="R653:R654"/>
    <mergeCell ref="R655:R656"/>
    <mergeCell ref="R683:R684"/>
    <mergeCell ref="R685:R686"/>
    <mergeCell ref="R629:R630"/>
    <mergeCell ref="R631:R632"/>
    <mergeCell ref="R633:R634"/>
    <mergeCell ref="R635:R636"/>
    <mergeCell ref="R637:R638"/>
    <mergeCell ref="R639:R640"/>
    <mergeCell ref="R641:R642"/>
    <mergeCell ref="R643:R644"/>
    <mergeCell ref="O681:O682"/>
    <mergeCell ref="O683:O684"/>
    <mergeCell ref="O685:O686"/>
    <mergeCell ref="R669:R670"/>
    <mergeCell ref="R671:R672"/>
    <mergeCell ref="R673:R674"/>
    <mergeCell ref="R675:R676"/>
    <mergeCell ref="R677:R678"/>
    <mergeCell ref="R679:R680"/>
    <mergeCell ref="R681:R682"/>
    <mergeCell ref="O669:O670"/>
    <mergeCell ref="O671:O672"/>
    <mergeCell ref="O673:O674"/>
    <mergeCell ref="O675:O676"/>
    <mergeCell ref="O677:O678"/>
    <mergeCell ref="O679:O680"/>
    <mergeCell ref="R663:R664"/>
    <mergeCell ref="R665:R666"/>
    <mergeCell ref="R667:R668"/>
    <mergeCell ref="O659:O660"/>
    <mergeCell ref="O661:O662"/>
    <mergeCell ref="O663:O664"/>
    <mergeCell ref="O665:O666"/>
    <mergeCell ref="O667:O668"/>
    <mergeCell ref="O709:O710"/>
    <mergeCell ref="O711:O712"/>
    <mergeCell ref="O713:O714"/>
    <mergeCell ref="O715:O716"/>
    <mergeCell ref="O717:O718"/>
    <mergeCell ref="O719:O720"/>
    <mergeCell ref="O697:O698"/>
    <mergeCell ref="O699:O700"/>
    <mergeCell ref="O701:O702"/>
    <mergeCell ref="O703:O704"/>
    <mergeCell ref="O705:O706"/>
    <mergeCell ref="O707:O708"/>
    <mergeCell ref="O745:O746"/>
    <mergeCell ref="O747:O748"/>
    <mergeCell ref="O749:O750"/>
    <mergeCell ref="O751:O752"/>
    <mergeCell ref="O753:O754"/>
    <mergeCell ref="O687:O688"/>
    <mergeCell ref="O689:O690"/>
    <mergeCell ref="O691:O692"/>
    <mergeCell ref="O693:O694"/>
    <mergeCell ref="O695:O696"/>
    <mergeCell ref="O733:O734"/>
    <mergeCell ref="O735:O736"/>
    <mergeCell ref="O737:O738"/>
    <mergeCell ref="O739:O740"/>
    <mergeCell ref="O741:O742"/>
    <mergeCell ref="O743:O744"/>
    <mergeCell ref="O721:O722"/>
    <mergeCell ref="O723:O724"/>
    <mergeCell ref="O725:O726"/>
    <mergeCell ref="O727:O728"/>
    <mergeCell ref="O729:O730"/>
    <mergeCell ref="O731:O732"/>
    <mergeCell ref="O757:O758"/>
    <mergeCell ref="O759:O760"/>
    <mergeCell ref="O761:O762"/>
    <mergeCell ref="O763:O764"/>
    <mergeCell ref="O765:O766"/>
    <mergeCell ref="O767:O768"/>
    <mergeCell ref="R931:R932"/>
    <mergeCell ref="R861:R862"/>
    <mergeCell ref="R863:R864"/>
    <mergeCell ref="R847:R848"/>
    <mergeCell ref="R849:R850"/>
    <mergeCell ref="R851:R852"/>
    <mergeCell ref="R853:R854"/>
    <mergeCell ref="R855:R856"/>
    <mergeCell ref="R857:R858"/>
    <mergeCell ref="R859:R860"/>
    <mergeCell ref="R919:R920"/>
    <mergeCell ref="R921:R922"/>
    <mergeCell ref="R923:R924"/>
    <mergeCell ref="R925:R926"/>
    <mergeCell ref="R927:R928"/>
    <mergeCell ref="R929:R930"/>
    <mergeCell ref="O755:O756"/>
    <mergeCell ref="O857:O858"/>
    <mergeCell ref="O859:O860"/>
    <mergeCell ref="O843:O844"/>
    <mergeCell ref="O845:O846"/>
    <mergeCell ref="O847:O848"/>
    <mergeCell ref="O849:O850"/>
    <mergeCell ref="O851:O852"/>
    <mergeCell ref="O853:O854"/>
    <mergeCell ref="O855:O856"/>
    <mergeCell ref="O931:O932"/>
    <mergeCell ref="O933:O934"/>
    <mergeCell ref="O935:O936"/>
    <mergeCell ref="O937:O938"/>
    <mergeCell ref="O939:O940"/>
    <mergeCell ref="O941:O942"/>
    <mergeCell ref="O919:O920"/>
    <mergeCell ref="O921:O922"/>
    <mergeCell ref="O923:O924"/>
    <mergeCell ref="O925:O926"/>
    <mergeCell ref="O927:O928"/>
    <mergeCell ref="O929:O930"/>
    <mergeCell ref="R913:R914"/>
    <mergeCell ref="O909:O910"/>
    <mergeCell ref="O911:O912"/>
    <mergeCell ref="O913:O914"/>
    <mergeCell ref="O915:O916"/>
    <mergeCell ref="O917:O918"/>
    <mergeCell ref="O903:O904"/>
    <mergeCell ref="O905:O906"/>
    <mergeCell ref="O907:O908"/>
    <mergeCell ref="R907:R908"/>
    <mergeCell ref="R909:R910"/>
    <mergeCell ref="R911:R912"/>
    <mergeCell ref="O977:O978"/>
    <mergeCell ref="R933:R934"/>
    <mergeCell ref="R935:R936"/>
    <mergeCell ref="R937:R938"/>
    <mergeCell ref="R939:R940"/>
    <mergeCell ref="R941:R942"/>
    <mergeCell ref="R943:R944"/>
    <mergeCell ref="R945:R946"/>
    <mergeCell ref="O943:O944"/>
    <mergeCell ref="O961:O962"/>
    <mergeCell ref="O963:O964"/>
    <mergeCell ref="O979:O980"/>
    <mergeCell ref="O981:O982"/>
    <mergeCell ref="O965:O966"/>
    <mergeCell ref="O967:O968"/>
    <mergeCell ref="O969:O970"/>
    <mergeCell ref="O971:O972"/>
    <mergeCell ref="O973:O974"/>
    <mergeCell ref="O975:O976"/>
    <mergeCell ref="O949:O950"/>
    <mergeCell ref="O951:O952"/>
    <mergeCell ref="O953:O954"/>
    <mergeCell ref="O955:O956"/>
    <mergeCell ref="O957:O958"/>
    <mergeCell ref="O959:O960"/>
    <mergeCell ref="R807:R808"/>
    <mergeCell ref="R809:R810"/>
    <mergeCell ref="R811:R812"/>
    <mergeCell ref="R813:R814"/>
    <mergeCell ref="R815:R816"/>
    <mergeCell ref="O823:O824"/>
    <mergeCell ref="L835:L836"/>
    <mergeCell ref="R835:R836"/>
    <mergeCell ref="O833:O834"/>
    <mergeCell ref="O835:O836"/>
    <mergeCell ref="L801:L802"/>
    <mergeCell ref="O801:O802"/>
    <mergeCell ref="O803:O804"/>
    <mergeCell ref="R817:R818"/>
    <mergeCell ref="R819:R820"/>
    <mergeCell ref="R803:R804"/>
    <mergeCell ref="D829:W830"/>
    <mergeCell ref="L831:L832"/>
    <mergeCell ref="O831:O832"/>
    <mergeCell ref="R831:R832"/>
    <mergeCell ref="L833:L834"/>
    <mergeCell ref="R833:R834"/>
    <mergeCell ref="L847:L848"/>
    <mergeCell ref="L849:L850"/>
    <mergeCell ref="L851:L852"/>
    <mergeCell ref="L853:L854"/>
    <mergeCell ref="O769:O770"/>
    <mergeCell ref="O771:O772"/>
    <mergeCell ref="O773:O774"/>
    <mergeCell ref="O775:O776"/>
    <mergeCell ref="O777:O778"/>
    <mergeCell ref="O779:O780"/>
    <mergeCell ref="L841:L842"/>
    <mergeCell ref="O841:O842"/>
    <mergeCell ref="R841:R842"/>
    <mergeCell ref="L843:L844"/>
    <mergeCell ref="R843:R844"/>
    <mergeCell ref="R845:R846"/>
    <mergeCell ref="L845:L846"/>
    <mergeCell ref="L837:L838"/>
    <mergeCell ref="O837:O838"/>
    <mergeCell ref="R837:R838"/>
    <mergeCell ref="O839:O840"/>
    <mergeCell ref="R839:R840"/>
    <mergeCell ref="L839:L840"/>
    <mergeCell ref="O871:O872"/>
    <mergeCell ref="R871:R872"/>
    <mergeCell ref="L873:L874"/>
    <mergeCell ref="O873:O874"/>
    <mergeCell ref="L875:L876"/>
    <mergeCell ref="R877:R878"/>
    <mergeCell ref="R865:R866"/>
    <mergeCell ref="R867:R868"/>
    <mergeCell ref="R869:R870"/>
    <mergeCell ref="L859:L860"/>
    <mergeCell ref="L861:L862"/>
    <mergeCell ref="O861:O862"/>
    <mergeCell ref="O863:O864"/>
    <mergeCell ref="O865:O866"/>
    <mergeCell ref="L867:L868"/>
    <mergeCell ref="L869:L870"/>
    <mergeCell ref="R903:R904"/>
    <mergeCell ref="R905:R906"/>
    <mergeCell ref="R889:R890"/>
    <mergeCell ref="R891:R892"/>
    <mergeCell ref="R893:R894"/>
    <mergeCell ref="R895:R896"/>
    <mergeCell ref="R897:R898"/>
    <mergeCell ref="R899:R900"/>
    <mergeCell ref="R901:R902"/>
    <mergeCell ref="R887:R888"/>
    <mergeCell ref="O889:O890"/>
    <mergeCell ref="O891:O892"/>
    <mergeCell ref="O893:O894"/>
    <mergeCell ref="L855:L856"/>
    <mergeCell ref="L857:L858"/>
    <mergeCell ref="O867:O868"/>
    <mergeCell ref="O869:O870"/>
    <mergeCell ref="L863:L864"/>
    <mergeCell ref="L865:L866"/>
    <mergeCell ref="R873:R874"/>
    <mergeCell ref="R875:R876"/>
    <mergeCell ref="R879:R880"/>
    <mergeCell ref="R881:R882"/>
    <mergeCell ref="R883:R884"/>
    <mergeCell ref="R885:R886"/>
    <mergeCell ref="R959:R960"/>
    <mergeCell ref="R965:R966"/>
    <mergeCell ref="R967:R968"/>
    <mergeCell ref="O875:O876"/>
    <mergeCell ref="O877:O878"/>
    <mergeCell ref="O879:O880"/>
    <mergeCell ref="O881:O882"/>
    <mergeCell ref="O883:O884"/>
    <mergeCell ref="O885:O886"/>
    <mergeCell ref="O887:O888"/>
    <mergeCell ref="R915:R916"/>
    <mergeCell ref="R917:R918"/>
    <mergeCell ref="R961:R962"/>
    <mergeCell ref="R963:R964"/>
    <mergeCell ref="R947:R948"/>
    <mergeCell ref="R949:R950"/>
    <mergeCell ref="R951:R952"/>
    <mergeCell ref="R953:R954"/>
    <mergeCell ref="R955:R956"/>
    <mergeCell ref="R957:R958"/>
    <mergeCell ref="O989:O990"/>
    <mergeCell ref="O991:O992"/>
    <mergeCell ref="O993:O994"/>
    <mergeCell ref="O995:O996"/>
    <mergeCell ref="O895:O896"/>
    <mergeCell ref="O897:O898"/>
    <mergeCell ref="O899:O900"/>
    <mergeCell ref="O901:O902"/>
    <mergeCell ref="O945:O946"/>
    <mergeCell ref="O947:O948"/>
    <mergeCell ref="R981:R982"/>
    <mergeCell ref="O983:O984"/>
    <mergeCell ref="R983:R984"/>
    <mergeCell ref="O985:O986"/>
    <mergeCell ref="R985:R986"/>
    <mergeCell ref="R987:R988"/>
    <mergeCell ref="O987:O988"/>
    <mergeCell ref="R969:R970"/>
    <mergeCell ref="R971:R972"/>
    <mergeCell ref="R973:R974"/>
    <mergeCell ref="R975:R976"/>
    <mergeCell ref="R977:R978"/>
    <mergeCell ref="R979:R980"/>
    <mergeCell ref="O1015:O1016"/>
    <mergeCell ref="O1017:O1018"/>
    <mergeCell ref="O1001:O1002"/>
    <mergeCell ref="O1003:O1004"/>
    <mergeCell ref="O1005:O1006"/>
    <mergeCell ref="O1007:O1008"/>
    <mergeCell ref="O1009:O1010"/>
    <mergeCell ref="O1011:O1012"/>
    <mergeCell ref="O1013:O1014"/>
    <mergeCell ref="R1011:R1012"/>
    <mergeCell ref="R1013:R1014"/>
    <mergeCell ref="R1015:R1016"/>
    <mergeCell ref="R1017:R1018"/>
    <mergeCell ref="R989:R990"/>
    <mergeCell ref="R991:R992"/>
    <mergeCell ref="R993:R994"/>
    <mergeCell ref="R995:R996"/>
    <mergeCell ref="R997:R998"/>
    <mergeCell ref="R999:R1000"/>
    <mergeCell ref="O997:O998"/>
    <mergeCell ref="O999:O1000"/>
    <mergeCell ref="R1003:R1004"/>
    <mergeCell ref="R1005:R1006"/>
    <mergeCell ref="R1007:R1008"/>
    <mergeCell ref="R1009:R1010"/>
    <mergeCell ref="R1001:R1002"/>
    <mergeCell ref="L1013:L1014"/>
    <mergeCell ref="L1015:L1016"/>
    <mergeCell ref="L1017:L1018"/>
    <mergeCell ref="L989:L990"/>
    <mergeCell ref="L991:L992"/>
    <mergeCell ref="L993:L994"/>
    <mergeCell ref="L995:L996"/>
    <mergeCell ref="L997:L998"/>
    <mergeCell ref="L999:L1000"/>
    <mergeCell ref="L1001:L1002"/>
    <mergeCell ref="L987:L988"/>
    <mergeCell ref="L1003:L1004"/>
    <mergeCell ref="L1005:L1006"/>
    <mergeCell ref="L1007:L1008"/>
    <mergeCell ref="L1009:L1010"/>
    <mergeCell ref="L1011:L1012"/>
    <mergeCell ref="L975:L976"/>
    <mergeCell ref="L977:L978"/>
    <mergeCell ref="L979:L980"/>
    <mergeCell ref="L981:L982"/>
    <mergeCell ref="L983:L984"/>
    <mergeCell ref="L985:L986"/>
    <mergeCell ref="L899:L900"/>
    <mergeCell ref="L901:L902"/>
    <mergeCell ref="L903:L904"/>
    <mergeCell ref="L905:L906"/>
    <mergeCell ref="L907:L908"/>
    <mergeCell ref="L909:L910"/>
    <mergeCell ref="L939:L940"/>
    <mergeCell ref="L941:L942"/>
    <mergeCell ref="L943:L944"/>
    <mergeCell ref="L877:L878"/>
    <mergeCell ref="L879:L880"/>
    <mergeCell ref="L881:L882"/>
    <mergeCell ref="L883:L884"/>
    <mergeCell ref="L885:L886"/>
    <mergeCell ref="L887:L888"/>
    <mergeCell ref="L889:L890"/>
    <mergeCell ref="L927:L928"/>
    <mergeCell ref="L929:L930"/>
    <mergeCell ref="L931:L932"/>
    <mergeCell ref="L933:L934"/>
    <mergeCell ref="L935:L936"/>
    <mergeCell ref="L937:L938"/>
    <mergeCell ref="L915:L916"/>
    <mergeCell ref="L917:L918"/>
    <mergeCell ref="L919:L920"/>
    <mergeCell ref="L921:L922"/>
    <mergeCell ref="L923:L924"/>
    <mergeCell ref="L925:L926"/>
    <mergeCell ref="O101:O102"/>
    <mergeCell ref="O103:O104"/>
    <mergeCell ref="O105:O106"/>
    <mergeCell ref="O107:O108"/>
    <mergeCell ref="L911:L912"/>
    <mergeCell ref="L913:L914"/>
    <mergeCell ref="L891:L892"/>
    <mergeCell ref="L893:L894"/>
    <mergeCell ref="L895:L896"/>
    <mergeCell ref="L897:L898"/>
    <mergeCell ref="L973:L974"/>
    <mergeCell ref="O11:O12"/>
    <mergeCell ref="O13:O14"/>
    <mergeCell ref="O15:O16"/>
    <mergeCell ref="L31:L32"/>
    <mergeCell ref="O31:O32"/>
    <mergeCell ref="O63:O64"/>
    <mergeCell ref="O87:O88"/>
    <mergeCell ref="O89:O90"/>
    <mergeCell ref="O91:O92"/>
    <mergeCell ref="L961:L962"/>
    <mergeCell ref="L963:L964"/>
    <mergeCell ref="L965:L966"/>
    <mergeCell ref="L967:L968"/>
    <mergeCell ref="L969:L970"/>
    <mergeCell ref="L971:L972"/>
    <mergeCell ref="L949:L950"/>
    <mergeCell ref="L951:L952"/>
    <mergeCell ref="L953:L954"/>
    <mergeCell ref="L955:L956"/>
    <mergeCell ref="L957:L958"/>
    <mergeCell ref="L959:L960"/>
    <mergeCell ref="I9:I10"/>
    <mergeCell ref="L9:L10"/>
    <mergeCell ref="R17:R18"/>
    <mergeCell ref="R19:R20"/>
    <mergeCell ref="L945:L946"/>
    <mergeCell ref="L947:L948"/>
    <mergeCell ref="O93:O94"/>
    <mergeCell ref="O95:O96"/>
    <mergeCell ref="O97:O98"/>
    <mergeCell ref="O99:O100"/>
    <mergeCell ref="O17:O18"/>
    <mergeCell ref="F19:F20"/>
    <mergeCell ref="I19:I20"/>
    <mergeCell ref="O19:O20"/>
    <mergeCell ref="I3:I4"/>
    <mergeCell ref="I5:I6"/>
    <mergeCell ref="F7:F8"/>
    <mergeCell ref="I7:I8"/>
    <mergeCell ref="L7:L8"/>
    <mergeCell ref="F9:F10"/>
    <mergeCell ref="L17:L18"/>
    <mergeCell ref="L19:L20"/>
    <mergeCell ref="C15:C16"/>
    <mergeCell ref="C17:C18"/>
    <mergeCell ref="F17:F18"/>
    <mergeCell ref="I17:I18"/>
    <mergeCell ref="L13:L14"/>
    <mergeCell ref="R13:R14"/>
    <mergeCell ref="R15:R16"/>
    <mergeCell ref="O3:O4"/>
    <mergeCell ref="O5:O6"/>
    <mergeCell ref="O7:O8"/>
    <mergeCell ref="R7:R8"/>
    <mergeCell ref="O9:O10"/>
    <mergeCell ref="R9:R10"/>
    <mergeCell ref="R11:R12"/>
    <mergeCell ref="F13:F14"/>
    <mergeCell ref="F15:F16"/>
    <mergeCell ref="I15:I16"/>
    <mergeCell ref="L15:L16"/>
    <mergeCell ref="C9:C10"/>
    <mergeCell ref="C11:C12"/>
    <mergeCell ref="F11:F12"/>
    <mergeCell ref="I11:I12"/>
    <mergeCell ref="L11:L12"/>
    <mergeCell ref="I13:I14"/>
    <mergeCell ref="A3:A6"/>
    <mergeCell ref="B3:B6"/>
    <mergeCell ref="F3:F4"/>
    <mergeCell ref="L3:L4"/>
    <mergeCell ref="R3:R4"/>
    <mergeCell ref="F5:F6"/>
    <mergeCell ref="L5:L6"/>
    <mergeCell ref="R5:R6"/>
    <mergeCell ref="A23:A26"/>
    <mergeCell ref="B23:B26"/>
    <mergeCell ref="C23:C24"/>
    <mergeCell ref="I23:I24"/>
    <mergeCell ref="O23:O24"/>
    <mergeCell ref="C25:C26"/>
    <mergeCell ref="O25:O26"/>
    <mergeCell ref="R21:R22"/>
    <mergeCell ref="R23:R24"/>
    <mergeCell ref="R25:R26"/>
    <mergeCell ref="F21:F22"/>
    <mergeCell ref="I21:I22"/>
    <mergeCell ref="L21:L22"/>
    <mergeCell ref="O21:O22"/>
    <mergeCell ref="F23:F24"/>
    <mergeCell ref="F25:F26"/>
    <mergeCell ref="I33:I34"/>
    <mergeCell ref="L33:L34"/>
    <mergeCell ref="O33:O34"/>
    <mergeCell ref="R33:R34"/>
    <mergeCell ref="F35:F36"/>
    <mergeCell ref="I35:I36"/>
    <mergeCell ref="L35:L36"/>
    <mergeCell ref="O35:O36"/>
    <mergeCell ref="R35:R36"/>
    <mergeCell ref="R31:R32"/>
    <mergeCell ref="L23:L24"/>
    <mergeCell ref="L25:L26"/>
    <mergeCell ref="L27:L28"/>
    <mergeCell ref="O27:O28"/>
    <mergeCell ref="R27:R28"/>
    <mergeCell ref="O29:O30"/>
    <mergeCell ref="R29:R30"/>
    <mergeCell ref="L29:L30"/>
    <mergeCell ref="O61:O62"/>
    <mergeCell ref="O47:O48"/>
    <mergeCell ref="O49:O50"/>
    <mergeCell ref="O51:O52"/>
    <mergeCell ref="O53:O54"/>
    <mergeCell ref="O55:O56"/>
    <mergeCell ref="O57:O58"/>
    <mergeCell ref="O59:O60"/>
    <mergeCell ref="F33:F34"/>
    <mergeCell ref="I59:I60"/>
    <mergeCell ref="I61:I62"/>
    <mergeCell ref="I45:I46"/>
    <mergeCell ref="I47:I48"/>
    <mergeCell ref="I49:I50"/>
    <mergeCell ref="I51:I52"/>
    <mergeCell ref="I53:I54"/>
    <mergeCell ref="I55:I56"/>
    <mergeCell ref="I57:I58"/>
    <mergeCell ref="I25:I26"/>
    <mergeCell ref="F27:F28"/>
    <mergeCell ref="I27:I28"/>
    <mergeCell ref="F29:F30"/>
    <mergeCell ref="I29:I30"/>
    <mergeCell ref="F31:F32"/>
    <mergeCell ref="I31:I32"/>
    <mergeCell ref="R103:R104"/>
    <mergeCell ref="R105:R106"/>
    <mergeCell ref="R107:R108"/>
    <mergeCell ref="R109:R110"/>
    <mergeCell ref="R111:R112"/>
    <mergeCell ref="F37:F38"/>
    <mergeCell ref="I37:I38"/>
    <mergeCell ref="L37:L38"/>
    <mergeCell ref="O37:O38"/>
    <mergeCell ref="R37:R38"/>
    <mergeCell ref="R87:R88"/>
    <mergeCell ref="R89:R90"/>
    <mergeCell ref="R91:R92"/>
    <mergeCell ref="R93:R94"/>
    <mergeCell ref="R99:R100"/>
    <mergeCell ref="R101:R102"/>
    <mergeCell ref="R141:R142"/>
    <mergeCell ref="R143:R144"/>
    <mergeCell ref="R127:R128"/>
    <mergeCell ref="R129:R130"/>
    <mergeCell ref="R131:R132"/>
    <mergeCell ref="R133:R134"/>
    <mergeCell ref="R135:R136"/>
    <mergeCell ref="R137:R138"/>
    <mergeCell ref="R139:R140"/>
    <mergeCell ref="R63:R64"/>
    <mergeCell ref="R65:R66"/>
    <mergeCell ref="R49:R50"/>
    <mergeCell ref="R51:R52"/>
    <mergeCell ref="R53:R54"/>
    <mergeCell ref="R55:R56"/>
    <mergeCell ref="R57:R58"/>
    <mergeCell ref="R59:R60"/>
    <mergeCell ref="R61:R62"/>
    <mergeCell ref="R145:R146"/>
    <mergeCell ref="R147:R148"/>
    <mergeCell ref="R149:R150"/>
    <mergeCell ref="R113:R114"/>
    <mergeCell ref="R115:R116"/>
    <mergeCell ref="R117:R118"/>
    <mergeCell ref="R119:R120"/>
    <mergeCell ref="R121:R122"/>
    <mergeCell ref="R123:R124"/>
    <mergeCell ref="R125:R126"/>
    <mergeCell ref="O123:O124"/>
    <mergeCell ref="O125:O126"/>
    <mergeCell ref="O127:O128"/>
    <mergeCell ref="O129:O130"/>
    <mergeCell ref="O131:O132"/>
    <mergeCell ref="O133:O134"/>
    <mergeCell ref="O147:O148"/>
    <mergeCell ref="O149:O150"/>
    <mergeCell ref="O151:O152"/>
    <mergeCell ref="O109:O110"/>
    <mergeCell ref="O111:O112"/>
    <mergeCell ref="O113:O114"/>
    <mergeCell ref="O115:O116"/>
    <mergeCell ref="O117:O118"/>
    <mergeCell ref="O119:O120"/>
    <mergeCell ref="O121:O122"/>
    <mergeCell ref="O135:O136"/>
    <mergeCell ref="O137:O138"/>
    <mergeCell ref="O139:O140"/>
    <mergeCell ref="O141:O142"/>
    <mergeCell ref="O143:O144"/>
    <mergeCell ref="O145:O146"/>
    <mergeCell ref="O195:O196"/>
    <mergeCell ref="O197:O198"/>
    <mergeCell ref="O181:O182"/>
    <mergeCell ref="O183:O184"/>
    <mergeCell ref="O185:O186"/>
    <mergeCell ref="O187:O188"/>
    <mergeCell ref="O189:O190"/>
    <mergeCell ref="O191:O192"/>
    <mergeCell ref="O193:O194"/>
    <mergeCell ref="O165:O166"/>
    <mergeCell ref="R161:R162"/>
    <mergeCell ref="R163:R164"/>
    <mergeCell ref="R165:R166"/>
    <mergeCell ref="R167:R168"/>
    <mergeCell ref="R169:R170"/>
    <mergeCell ref="R185:R186"/>
    <mergeCell ref="R187:R188"/>
    <mergeCell ref="R151:R152"/>
    <mergeCell ref="R153:R154"/>
    <mergeCell ref="R155:R156"/>
    <mergeCell ref="R157:R158"/>
    <mergeCell ref="R159:R160"/>
    <mergeCell ref="R189:R190"/>
    <mergeCell ref="R191:R192"/>
    <mergeCell ref="R193:R194"/>
    <mergeCell ref="R195:R196"/>
    <mergeCell ref="R197:R198"/>
    <mergeCell ref="R175:R176"/>
    <mergeCell ref="R177:R178"/>
    <mergeCell ref="R179:R180"/>
    <mergeCell ref="R181:R182"/>
    <mergeCell ref="R183:R184"/>
    <mergeCell ref="R173:R174"/>
    <mergeCell ref="O167:O168"/>
    <mergeCell ref="O169:O170"/>
    <mergeCell ref="O171:O172"/>
    <mergeCell ref="O173:O174"/>
    <mergeCell ref="O175:O176"/>
    <mergeCell ref="C143:C144"/>
    <mergeCell ref="C145:C146"/>
    <mergeCell ref="C147:C148"/>
    <mergeCell ref="C149:C150"/>
    <mergeCell ref="C151:C152"/>
    <mergeCell ref="R171:R172"/>
    <mergeCell ref="O153:O154"/>
    <mergeCell ref="O155:O156"/>
    <mergeCell ref="O157:O158"/>
    <mergeCell ref="O159:O160"/>
    <mergeCell ref="C131:C132"/>
    <mergeCell ref="C133:C134"/>
    <mergeCell ref="C135:C136"/>
    <mergeCell ref="C137:C138"/>
    <mergeCell ref="C139:C140"/>
    <mergeCell ref="C141:C142"/>
    <mergeCell ref="C215:C216"/>
    <mergeCell ref="C217:C218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97:C198"/>
    <mergeCell ref="C199:C200"/>
    <mergeCell ref="C201:C202"/>
    <mergeCell ref="C219:C220"/>
    <mergeCell ref="C221:C222"/>
    <mergeCell ref="C205:C206"/>
    <mergeCell ref="C207:C208"/>
    <mergeCell ref="C209:C210"/>
    <mergeCell ref="C211:C212"/>
    <mergeCell ref="C213:C214"/>
    <mergeCell ref="C185:C186"/>
    <mergeCell ref="C187:C188"/>
    <mergeCell ref="C189:C190"/>
    <mergeCell ref="C191:C192"/>
    <mergeCell ref="C193:C194"/>
    <mergeCell ref="C195:C196"/>
    <mergeCell ref="C173:C174"/>
    <mergeCell ref="C175:C176"/>
    <mergeCell ref="C177:C178"/>
    <mergeCell ref="C179:C180"/>
    <mergeCell ref="C181:C182"/>
    <mergeCell ref="C183:C184"/>
    <mergeCell ref="O83:O84"/>
    <mergeCell ref="O85:O86"/>
    <mergeCell ref="L69:L70"/>
    <mergeCell ref="L83:L84"/>
    <mergeCell ref="C169:C170"/>
    <mergeCell ref="C171:C172"/>
    <mergeCell ref="C123:C124"/>
    <mergeCell ref="C125:C126"/>
    <mergeCell ref="C127:C128"/>
    <mergeCell ref="C129:C130"/>
    <mergeCell ref="I77:I78"/>
    <mergeCell ref="L77:L78"/>
    <mergeCell ref="O77:O78"/>
    <mergeCell ref="R83:R84"/>
    <mergeCell ref="R85:R86"/>
    <mergeCell ref="I79:I80"/>
    <mergeCell ref="I81:I82"/>
    <mergeCell ref="L81:L82"/>
    <mergeCell ref="O81:O82"/>
    <mergeCell ref="R81:R82"/>
    <mergeCell ref="L71:L72"/>
    <mergeCell ref="L73:L74"/>
    <mergeCell ref="O73:O74"/>
    <mergeCell ref="R73:R74"/>
    <mergeCell ref="I73:I74"/>
    <mergeCell ref="I75:I76"/>
    <mergeCell ref="L75:L76"/>
    <mergeCell ref="O75:O76"/>
    <mergeCell ref="R45:R46"/>
    <mergeCell ref="R47:R48"/>
    <mergeCell ref="F47:F48"/>
    <mergeCell ref="C203:C204"/>
    <mergeCell ref="O69:O70"/>
    <mergeCell ref="O71:O72"/>
    <mergeCell ref="L63:L64"/>
    <mergeCell ref="L65:L66"/>
    <mergeCell ref="O65:O66"/>
    <mergeCell ref="O67:O68"/>
    <mergeCell ref="F45:F46"/>
    <mergeCell ref="L45:L46"/>
    <mergeCell ref="L47:L48"/>
    <mergeCell ref="O39:O40"/>
    <mergeCell ref="O41:O42"/>
    <mergeCell ref="O43:O44"/>
    <mergeCell ref="O45:O46"/>
    <mergeCell ref="F39:F40"/>
    <mergeCell ref="I39:I40"/>
    <mergeCell ref="L39:L40"/>
    <mergeCell ref="R39:R40"/>
    <mergeCell ref="I41:I42"/>
    <mergeCell ref="L41:L42"/>
    <mergeCell ref="R41:R42"/>
    <mergeCell ref="F41:F42"/>
    <mergeCell ref="F43:F44"/>
    <mergeCell ref="I43:I44"/>
    <mergeCell ref="L43:L44"/>
    <mergeCell ref="R43:R44"/>
    <mergeCell ref="I135:I136"/>
    <mergeCell ref="I137:I138"/>
    <mergeCell ref="L49:L50"/>
    <mergeCell ref="L51:L52"/>
    <mergeCell ref="L53:L54"/>
    <mergeCell ref="L55:L56"/>
    <mergeCell ref="L57:L58"/>
    <mergeCell ref="L59:L60"/>
    <mergeCell ref="L61:L62"/>
    <mergeCell ref="L67:L68"/>
    <mergeCell ref="F81:F82"/>
    <mergeCell ref="R95:R96"/>
    <mergeCell ref="R97:R98"/>
    <mergeCell ref="I139:I140"/>
    <mergeCell ref="I141:I142"/>
    <mergeCell ref="I125:I126"/>
    <mergeCell ref="I127:I128"/>
    <mergeCell ref="I129:I130"/>
    <mergeCell ref="I131:I132"/>
    <mergeCell ref="I133:I134"/>
    <mergeCell ref="F59:F60"/>
    <mergeCell ref="R75:R76"/>
    <mergeCell ref="R77:R78"/>
    <mergeCell ref="L79:L80"/>
    <mergeCell ref="O79:O80"/>
    <mergeCell ref="R79:R80"/>
    <mergeCell ref="F79:F80"/>
    <mergeCell ref="R67:R68"/>
    <mergeCell ref="R69:R70"/>
    <mergeCell ref="R71:R72"/>
    <mergeCell ref="L109:L110"/>
    <mergeCell ref="L111:L112"/>
    <mergeCell ref="L113:L114"/>
    <mergeCell ref="L115:L116"/>
    <mergeCell ref="L117:L118"/>
    <mergeCell ref="F49:F50"/>
    <mergeCell ref="F51:F52"/>
    <mergeCell ref="F53:F54"/>
    <mergeCell ref="F55:F56"/>
    <mergeCell ref="F57:F58"/>
    <mergeCell ref="L97:L98"/>
    <mergeCell ref="L99:L100"/>
    <mergeCell ref="L101:L102"/>
    <mergeCell ref="L103:L104"/>
    <mergeCell ref="L105:L106"/>
    <mergeCell ref="L107:L108"/>
    <mergeCell ref="L145:L146"/>
    <mergeCell ref="L147:L148"/>
    <mergeCell ref="L149:L150"/>
    <mergeCell ref="L151:L152"/>
    <mergeCell ref="L85:L86"/>
    <mergeCell ref="L87:L88"/>
    <mergeCell ref="L89:L90"/>
    <mergeCell ref="L91:L92"/>
    <mergeCell ref="L93:L94"/>
    <mergeCell ref="L95:L96"/>
    <mergeCell ref="L133:L134"/>
    <mergeCell ref="L135:L136"/>
    <mergeCell ref="L137:L138"/>
    <mergeCell ref="L139:L140"/>
    <mergeCell ref="L141:L142"/>
    <mergeCell ref="L143:L144"/>
    <mergeCell ref="I469:I470"/>
    <mergeCell ref="I471:I472"/>
    <mergeCell ref="I473:I474"/>
    <mergeCell ref="L119:L120"/>
    <mergeCell ref="L121:L122"/>
    <mergeCell ref="L123:L124"/>
    <mergeCell ref="L125:L126"/>
    <mergeCell ref="L127:L128"/>
    <mergeCell ref="L129:L130"/>
    <mergeCell ref="L131:L132"/>
    <mergeCell ref="I457:I458"/>
    <mergeCell ref="I459:I460"/>
    <mergeCell ref="I461:I462"/>
    <mergeCell ref="I463:I464"/>
    <mergeCell ref="I465:I466"/>
    <mergeCell ref="I467:I468"/>
    <mergeCell ref="I569:I570"/>
    <mergeCell ref="I571:I572"/>
    <mergeCell ref="I555:I556"/>
    <mergeCell ref="I557:I558"/>
    <mergeCell ref="I559:I560"/>
    <mergeCell ref="I561:I562"/>
    <mergeCell ref="I563:I564"/>
    <mergeCell ref="I565:I566"/>
    <mergeCell ref="I567:I568"/>
    <mergeCell ref="O219:O220"/>
    <mergeCell ref="O203:O204"/>
    <mergeCell ref="O205:O206"/>
    <mergeCell ref="O207:O208"/>
    <mergeCell ref="O209:O210"/>
    <mergeCell ref="O211:O212"/>
    <mergeCell ref="O213:O214"/>
    <mergeCell ref="O215:O216"/>
    <mergeCell ref="L153:L154"/>
    <mergeCell ref="L155:L156"/>
    <mergeCell ref="L157:L158"/>
    <mergeCell ref="L159:L160"/>
    <mergeCell ref="L161:L162"/>
    <mergeCell ref="O217:O218"/>
    <mergeCell ref="O177:O178"/>
    <mergeCell ref="O179:O180"/>
    <mergeCell ref="O161:O162"/>
    <mergeCell ref="O163:O164"/>
    <mergeCell ref="I509:I510"/>
    <mergeCell ref="I511:I512"/>
    <mergeCell ref="I513:I514"/>
    <mergeCell ref="I515:I516"/>
    <mergeCell ref="I517:I518"/>
    <mergeCell ref="I519:I520"/>
    <mergeCell ref="I497:I498"/>
    <mergeCell ref="I499:I500"/>
    <mergeCell ref="I501:I502"/>
    <mergeCell ref="I503:I504"/>
    <mergeCell ref="I505:I506"/>
    <mergeCell ref="I507:I508"/>
    <mergeCell ref="I545:I546"/>
    <mergeCell ref="I547:I548"/>
    <mergeCell ref="I549:I550"/>
    <mergeCell ref="I551:I552"/>
    <mergeCell ref="I553:I554"/>
    <mergeCell ref="I487:I488"/>
    <mergeCell ref="I489:I490"/>
    <mergeCell ref="I491:I492"/>
    <mergeCell ref="I493:I494"/>
    <mergeCell ref="I495:I496"/>
    <mergeCell ref="I533:I534"/>
    <mergeCell ref="I535:I536"/>
    <mergeCell ref="I537:I538"/>
    <mergeCell ref="I539:I540"/>
    <mergeCell ref="I541:I542"/>
    <mergeCell ref="I543:I544"/>
    <mergeCell ref="I521:I522"/>
    <mergeCell ref="I523:I524"/>
    <mergeCell ref="I525:I526"/>
    <mergeCell ref="I527:I528"/>
    <mergeCell ref="I529:I530"/>
    <mergeCell ref="I531:I532"/>
    <mergeCell ref="R709:R710"/>
    <mergeCell ref="R711:R712"/>
    <mergeCell ref="R713:R714"/>
    <mergeCell ref="R715:R716"/>
    <mergeCell ref="R717:R718"/>
    <mergeCell ref="R719:R720"/>
    <mergeCell ref="R697:R698"/>
    <mergeCell ref="R699:R700"/>
    <mergeCell ref="R701:R702"/>
    <mergeCell ref="R703:R704"/>
    <mergeCell ref="R705:R706"/>
    <mergeCell ref="R707:R708"/>
    <mergeCell ref="R745:R746"/>
    <mergeCell ref="R747:R748"/>
    <mergeCell ref="R749:R750"/>
    <mergeCell ref="R751:R752"/>
    <mergeCell ref="R753:R754"/>
    <mergeCell ref="R687:R688"/>
    <mergeCell ref="R689:R690"/>
    <mergeCell ref="R691:R692"/>
    <mergeCell ref="R693:R694"/>
    <mergeCell ref="R695:R696"/>
    <mergeCell ref="R733:R734"/>
    <mergeCell ref="R735:R736"/>
    <mergeCell ref="R737:R738"/>
    <mergeCell ref="R739:R740"/>
    <mergeCell ref="R741:R742"/>
    <mergeCell ref="R743:R744"/>
    <mergeCell ref="L797:L798"/>
    <mergeCell ref="O797:O798"/>
    <mergeCell ref="L799:L800"/>
    <mergeCell ref="O799:O800"/>
    <mergeCell ref="R721:R722"/>
    <mergeCell ref="R723:R724"/>
    <mergeCell ref="R725:R726"/>
    <mergeCell ref="R727:R728"/>
    <mergeCell ref="R729:R730"/>
    <mergeCell ref="R731:R732"/>
    <mergeCell ref="L789:L790"/>
    <mergeCell ref="O789:O790"/>
    <mergeCell ref="L791:L792"/>
    <mergeCell ref="O791:O792"/>
    <mergeCell ref="L793:L794"/>
    <mergeCell ref="L795:L796"/>
    <mergeCell ref="R797:R798"/>
    <mergeCell ref="R799:R800"/>
    <mergeCell ref="R801:R802"/>
    <mergeCell ref="L817:L818"/>
    <mergeCell ref="R755:R756"/>
    <mergeCell ref="R757:R758"/>
    <mergeCell ref="R759:R760"/>
    <mergeCell ref="R761:R762"/>
    <mergeCell ref="R763:R764"/>
    <mergeCell ref="R765:R766"/>
    <mergeCell ref="R779:R780"/>
    <mergeCell ref="O793:O794"/>
    <mergeCell ref="O795:O796"/>
    <mergeCell ref="R789:R790"/>
    <mergeCell ref="R791:R792"/>
    <mergeCell ref="R793:R794"/>
    <mergeCell ref="R795:R796"/>
    <mergeCell ref="O781:O782"/>
    <mergeCell ref="O783:O784"/>
    <mergeCell ref="R767:R768"/>
    <mergeCell ref="R769:R770"/>
    <mergeCell ref="R771:R772"/>
    <mergeCell ref="R773:R774"/>
    <mergeCell ref="R775:R776"/>
    <mergeCell ref="R777:R778"/>
    <mergeCell ref="R781:R782"/>
    <mergeCell ref="R783:R784"/>
    <mergeCell ref="L785:L786"/>
    <mergeCell ref="O785:O786"/>
    <mergeCell ref="R785:R786"/>
    <mergeCell ref="O787:O788"/>
    <mergeCell ref="R787:R788"/>
    <mergeCell ref="L787:L788"/>
    <mergeCell ref="O827:O828"/>
    <mergeCell ref="R827:R828"/>
    <mergeCell ref="O805:O806"/>
    <mergeCell ref="O807:O808"/>
    <mergeCell ref="O809:O810"/>
    <mergeCell ref="O811:O812"/>
    <mergeCell ref="O813:O814"/>
    <mergeCell ref="O815:O816"/>
    <mergeCell ref="O817:O818"/>
    <mergeCell ref="R805:R806"/>
    <mergeCell ref="L815:L816"/>
    <mergeCell ref="O819:O820"/>
    <mergeCell ref="O821:O822"/>
    <mergeCell ref="R821:R822"/>
    <mergeCell ref="R823:R824"/>
    <mergeCell ref="R825:R826"/>
    <mergeCell ref="O825:O826"/>
    <mergeCell ref="L803:L804"/>
    <mergeCell ref="L805:L806"/>
    <mergeCell ref="L807:L808"/>
    <mergeCell ref="L809:L810"/>
    <mergeCell ref="L811:L812"/>
    <mergeCell ref="L813:L814"/>
    <mergeCell ref="C869:C870"/>
    <mergeCell ref="C871:C872"/>
    <mergeCell ref="C873:C874"/>
    <mergeCell ref="B867:B868"/>
    <mergeCell ref="L819:L820"/>
    <mergeCell ref="L821:L822"/>
    <mergeCell ref="L823:L824"/>
    <mergeCell ref="L825:L826"/>
    <mergeCell ref="L827:L828"/>
    <mergeCell ref="L871:L872"/>
    <mergeCell ref="B863:B864"/>
    <mergeCell ref="B865:B866"/>
    <mergeCell ref="C861:C862"/>
    <mergeCell ref="C863:C864"/>
    <mergeCell ref="C865:C866"/>
    <mergeCell ref="C867:C868"/>
    <mergeCell ref="C859:C860"/>
    <mergeCell ref="B843:B846"/>
    <mergeCell ref="B847:B850"/>
    <mergeCell ref="B851:B854"/>
    <mergeCell ref="B855:B858"/>
    <mergeCell ref="B859:B862"/>
    <mergeCell ref="C847:C848"/>
    <mergeCell ref="C849:C850"/>
    <mergeCell ref="C851:C852"/>
    <mergeCell ref="C853:C854"/>
    <mergeCell ref="C855:C856"/>
    <mergeCell ref="C857:C858"/>
    <mergeCell ref="C1005:C1006"/>
    <mergeCell ref="C841:C842"/>
    <mergeCell ref="C843:C844"/>
    <mergeCell ref="B831:B834"/>
    <mergeCell ref="B835:B838"/>
    <mergeCell ref="C835:C836"/>
    <mergeCell ref="C837:C838"/>
    <mergeCell ref="B839:B842"/>
    <mergeCell ref="C839:C840"/>
    <mergeCell ref="C845:C846"/>
    <mergeCell ref="B943:B946"/>
    <mergeCell ref="B947:B950"/>
    <mergeCell ref="C935:C936"/>
    <mergeCell ref="C937:C938"/>
    <mergeCell ref="B939:B942"/>
    <mergeCell ref="C939:C940"/>
    <mergeCell ref="C941:C942"/>
    <mergeCell ref="C943:C944"/>
    <mergeCell ref="C945:C946"/>
    <mergeCell ref="C947:C948"/>
    <mergeCell ref="C921:C922"/>
    <mergeCell ref="B931:B934"/>
    <mergeCell ref="B935:B938"/>
    <mergeCell ref="C923:C924"/>
    <mergeCell ref="C925:C926"/>
    <mergeCell ref="B927:B930"/>
    <mergeCell ref="C927:C928"/>
    <mergeCell ref="C929:C930"/>
    <mergeCell ref="C931:C932"/>
    <mergeCell ref="C933:C934"/>
    <mergeCell ref="C1007:C1008"/>
    <mergeCell ref="C1009:C1010"/>
    <mergeCell ref="B919:B922"/>
    <mergeCell ref="B923:B926"/>
    <mergeCell ref="C911:C912"/>
    <mergeCell ref="C913:C914"/>
    <mergeCell ref="B915:B918"/>
    <mergeCell ref="C915:C916"/>
    <mergeCell ref="C917:C918"/>
    <mergeCell ref="C919:C920"/>
    <mergeCell ref="B979:B982"/>
    <mergeCell ref="B983:B986"/>
    <mergeCell ref="C971:C972"/>
    <mergeCell ref="C973:C974"/>
    <mergeCell ref="B975:B978"/>
    <mergeCell ref="C975:C976"/>
    <mergeCell ref="C977:C978"/>
    <mergeCell ref="C979:C980"/>
    <mergeCell ref="C981:C982"/>
    <mergeCell ref="B967:B970"/>
    <mergeCell ref="B971:B974"/>
    <mergeCell ref="C959:C960"/>
    <mergeCell ref="C961:C962"/>
    <mergeCell ref="B963:B966"/>
    <mergeCell ref="C963:C964"/>
    <mergeCell ref="C965:C966"/>
    <mergeCell ref="C967:C968"/>
    <mergeCell ref="C969:C970"/>
    <mergeCell ref="B959:B962"/>
    <mergeCell ref="C949:C950"/>
    <mergeCell ref="B951:B954"/>
    <mergeCell ref="C951:C952"/>
    <mergeCell ref="C953:C954"/>
    <mergeCell ref="C955:C956"/>
    <mergeCell ref="C957:C958"/>
    <mergeCell ref="B955:B958"/>
    <mergeCell ref="B991:B994"/>
    <mergeCell ref="B995:B998"/>
    <mergeCell ref="C983:C984"/>
    <mergeCell ref="C985:C986"/>
    <mergeCell ref="B987:B990"/>
    <mergeCell ref="C987:C988"/>
    <mergeCell ref="C989:C990"/>
    <mergeCell ref="C991:C992"/>
    <mergeCell ref="C993:C99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6BB39-BCB0-4E77-A17B-407F6BE7AC6E}">
  <sheetPr>
    <outlinePr summaryBelow="0" summaryRight="0"/>
  </sheetPr>
  <dimension ref="A1:Y1324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2.625" defaultRowHeight="15.75" customHeight="1" x14ac:dyDescent="0.2"/>
  <cols>
    <col min="1" max="1" width="6.375" style="1" customWidth="1"/>
    <col min="2" max="2" width="19.75" style="1" customWidth="1"/>
    <col min="3" max="3" width="4.625" style="1" customWidth="1"/>
    <col min="4" max="4" width="6.375" style="1" customWidth="1"/>
    <col min="5" max="18" width="11.75" style="1" customWidth="1"/>
    <col min="19" max="19" width="9" style="1" customWidth="1"/>
    <col min="20" max="20" width="10.5" style="1" customWidth="1"/>
    <col min="21" max="23" width="18.875" style="1" customWidth="1"/>
    <col min="24" max="16384" width="12.625" style="1"/>
  </cols>
  <sheetData>
    <row r="1" spans="1:25" ht="15" x14ac:dyDescent="0.2">
      <c r="A1" s="53"/>
      <c r="B1" s="53"/>
      <c r="C1" s="63"/>
      <c r="D1" s="53"/>
      <c r="E1" s="53"/>
      <c r="F1" s="80"/>
      <c r="G1" s="80"/>
      <c r="H1" s="53"/>
      <c r="I1" s="61"/>
      <c r="J1" s="80"/>
      <c r="K1" s="53"/>
      <c r="L1" s="61"/>
      <c r="M1" s="80"/>
      <c r="N1" s="53"/>
      <c r="O1" s="61"/>
      <c r="P1" s="80"/>
      <c r="Q1" s="53"/>
      <c r="R1" s="61"/>
      <c r="S1" s="80"/>
      <c r="T1" s="53"/>
      <c r="U1" s="53"/>
      <c r="V1" s="53"/>
      <c r="W1" s="53"/>
      <c r="X1" s="52"/>
      <c r="Y1" s="52"/>
    </row>
    <row r="2" spans="1:25" ht="15" x14ac:dyDescent="0.2">
      <c r="A2" s="76" t="s">
        <v>1299</v>
      </c>
      <c r="B2" s="76" t="s">
        <v>1298</v>
      </c>
      <c r="C2" s="79" t="s">
        <v>1297</v>
      </c>
      <c r="D2" s="76" t="s">
        <v>1296</v>
      </c>
      <c r="E2" s="76" t="s">
        <v>1295</v>
      </c>
      <c r="F2" s="77" t="s">
        <v>1294</v>
      </c>
      <c r="G2" s="77" t="s">
        <v>1293</v>
      </c>
      <c r="H2" s="76" t="s">
        <v>1292</v>
      </c>
      <c r="I2" s="78" t="s">
        <v>1291</v>
      </c>
      <c r="J2" s="77" t="s">
        <v>1290</v>
      </c>
      <c r="K2" s="76" t="s">
        <v>1289</v>
      </c>
      <c r="L2" s="78" t="s">
        <v>1288</v>
      </c>
      <c r="M2" s="77" t="s">
        <v>1287</v>
      </c>
      <c r="N2" s="76" t="s">
        <v>1286</v>
      </c>
      <c r="O2" s="78" t="s">
        <v>1285</v>
      </c>
      <c r="P2" s="77" t="s">
        <v>1284</v>
      </c>
      <c r="Q2" s="76" t="s">
        <v>1283</v>
      </c>
      <c r="R2" s="78" t="s">
        <v>1282</v>
      </c>
      <c r="S2" s="77" t="s">
        <v>1281</v>
      </c>
      <c r="T2" s="76" t="s">
        <v>1280</v>
      </c>
      <c r="U2" s="76" t="s">
        <v>1279</v>
      </c>
      <c r="V2" s="76" t="s">
        <v>1278</v>
      </c>
      <c r="W2" s="76" t="s">
        <v>1277</v>
      </c>
      <c r="X2" s="53"/>
      <c r="Y2" s="53"/>
    </row>
    <row r="3" spans="1:25" ht="15.75" customHeight="1" x14ac:dyDescent="0.25">
      <c r="A3" s="64" t="s">
        <v>1318</v>
      </c>
      <c r="B3" s="64" t="s">
        <v>1275</v>
      </c>
      <c r="C3" s="74">
        <v>2020</v>
      </c>
      <c r="D3" s="64" t="s">
        <v>1274</v>
      </c>
      <c r="E3" s="64" t="s">
        <v>0</v>
      </c>
      <c r="F3" s="73">
        <v>36636</v>
      </c>
      <c r="G3" s="65">
        <v>24093</v>
      </c>
      <c r="H3" s="64">
        <f>G3/F3%</f>
        <v>65.763183753684899</v>
      </c>
      <c r="I3" s="73">
        <v>9994</v>
      </c>
      <c r="J3" s="65">
        <v>6472</v>
      </c>
      <c r="K3" s="64">
        <f>J3/I3%</f>
        <v>64.758855313187908</v>
      </c>
      <c r="L3" s="65">
        <f>F3+I3</f>
        <v>46630</v>
      </c>
      <c r="M3" s="65">
        <f>G3+J3</f>
        <v>30565</v>
      </c>
      <c r="N3" s="64">
        <f>M3/L3%</f>
        <v>65.547930516834654</v>
      </c>
      <c r="O3" s="72">
        <v>48039</v>
      </c>
      <c r="P3" s="65">
        <v>23959</v>
      </c>
      <c r="Q3" s="64">
        <f>P3/O3%</f>
        <v>49.874060659047856</v>
      </c>
      <c r="R3" s="65">
        <f>L3+O3</f>
        <v>94669</v>
      </c>
      <c r="S3" s="65">
        <f>M3+P3</f>
        <v>54524</v>
      </c>
      <c r="T3" s="64">
        <f>S3/R3%</f>
        <v>57.594355068713092</v>
      </c>
      <c r="U3" s="64">
        <f>Q3-H3</f>
        <v>-15.889123094637043</v>
      </c>
      <c r="V3" s="64">
        <f>Q3-K3</f>
        <v>-14.884794654140052</v>
      </c>
      <c r="W3" s="64">
        <f>Q3-N3</f>
        <v>-15.673869857786798</v>
      </c>
      <c r="X3" s="52"/>
      <c r="Y3" s="52"/>
    </row>
    <row r="4" spans="1:25" ht="15.75" customHeight="1" x14ac:dyDescent="0.25">
      <c r="A4" s="64" t="s">
        <v>1318</v>
      </c>
      <c r="B4" s="64" t="s">
        <v>1275</v>
      </c>
      <c r="C4" s="74">
        <v>2020</v>
      </c>
      <c r="D4" s="64" t="s">
        <v>1273</v>
      </c>
      <c r="E4" s="64" t="s">
        <v>4</v>
      </c>
      <c r="F4" s="73">
        <v>36636</v>
      </c>
      <c r="G4" s="65">
        <v>11777</v>
      </c>
      <c r="H4" s="64">
        <f>G4/F3%</f>
        <v>32.145976635003819</v>
      </c>
      <c r="I4" s="73">
        <v>9994</v>
      </c>
      <c r="J4" s="65">
        <v>3169</v>
      </c>
      <c r="K4" s="64">
        <f>J4/I3%</f>
        <v>31.709025415249151</v>
      </c>
      <c r="L4" s="65">
        <f>F4+I4</f>
        <v>46630</v>
      </c>
      <c r="M4" s="65">
        <f>G4+J4</f>
        <v>14946</v>
      </c>
      <c r="N4" s="64">
        <f>M4/L3%</f>
        <v>32.052326828222171</v>
      </c>
      <c r="O4" s="72">
        <v>48039</v>
      </c>
      <c r="P4" s="65">
        <v>22486</v>
      </c>
      <c r="Q4" s="64">
        <f>P4/O3%</f>
        <v>46.807801994213037</v>
      </c>
      <c r="R4" s="65">
        <f>L4+O4</f>
        <v>94669</v>
      </c>
      <c r="S4" s="65">
        <f>M4+P4</f>
        <v>37432</v>
      </c>
      <c r="T4" s="64">
        <f>S4/R3%</f>
        <v>39.539870496149739</v>
      </c>
      <c r="U4" s="64">
        <f>Q4-H4</f>
        <v>14.661825359209217</v>
      </c>
      <c r="V4" s="64">
        <f>Q4-K4</f>
        <v>15.098776578963886</v>
      </c>
      <c r="W4" s="64">
        <f>Q4-N4</f>
        <v>14.755475165990866</v>
      </c>
      <c r="X4" s="52"/>
      <c r="Y4" s="75"/>
    </row>
    <row r="5" spans="1:25" ht="15.75" customHeight="1" x14ac:dyDescent="0.25">
      <c r="A5" s="67" t="s">
        <v>1318</v>
      </c>
      <c r="B5" s="67" t="s">
        <v>1275</v>
      </c>
      <c r="C5" s="67">
        <v>2016</v>
      </c>
      <c r="D5" s="64" t="s">
        <v>1248</v>
      </c>
      <c r="E5" s="64" t="s">
        <v>2</v>
      </c>
      <c r="F5" s="66">
        <v>13464</v>
      </c>
      <c r="G5" s="65">
        <v>5117</v>
      </c>
      <c r="H5" s="64">
        <f>G5/F5%</f>
        <v>38.005050505050512</v>
      </c>
      <c r="I5" s="66">
        <v>6377</v>
      </c>
      <c r="J5" s="65">
        <v>2439</v>
      </c>
      <c r="K5" s="64">
        <f>J5/I5%</f>
        <v>38.246824525639013</v>
      </c>
      <c r="L5" s="66">
        <f>F5+I5</f>
        <v>19841</v>
      </c>
      <c r="M5" s="65">
        <f>G5+J5</f>
        <v>7556</v>
      </c>
      <c r="N5" s="64">
        <f>M5/L5%</f>
        <v>38.082757925507785</v>
      </c>
      <c r="O5" s="66">
        <v>65052</v>
      </c>
      <c r="P5" s="65">
        <v>25934</v>
      </c>
      <c r="Q5" s="64">
        <f>P5/O5%</f>
        <v>39.866568283834475</v>
      </c>
      <c r="R5" s="66">
        <f>L5+O5</f>
        <v>84893</v>
      </c>
      <c r="S5" s="65">
        <f>M5+P5</f>
        <v>33490</v>
      </c>
      <c r="T5" s="64">
        <f>S5/R5%</f>
        <v>39.449660160437261</v>
      </c>
      <c r="U5" s="64">
        <f>Q5-H5</f>
        <v>1.8615177787839627</v>
      </c>
      <c r="V5" s="64">
        <f>Q5-K5</f>
        <v>1.6197437581954617</v>
      </c>
      <c r="W5" s="64">
        <f>Q5-N5</f>
        <v>1.78381035832669</v>
      </c>
      <c r="X5" s="52"/>
      <c r="Y5" s="75"/>
    </row>
    <row r="6" spans="1:25" ht="15.75" customHeight="1" x14ac:dyDescent="0.25">
      <c r="A6" s="67" t="s">
        <v>1318</v>
      </c>
      <c r="B6" s="67" t="s">
        <v>1275</v>
      </c>
      <c r="C6" s="67">
        <v>2016</v>
      </c>
      <c r="D6" s="64" t="s">
        <v>1272</v>
      </c>
      <c r="E6" s="64" t="s">
        <v>0</v>
      </c>
      <c r="F6" s="66">
        <v>13464</v>
      </c>
      <c r="G6" s="65">
        <v>7355</v>
      </c>
      <c r="H6" s="64">
        <f>G6/F5%</f>
        <v>54.627153891859777</v>
      </c>
      <c r="I6" s="66">
        <v>6377</v>
      </c>
      <c r="J6" s="65">
        <v>3229</v>
      </c>
      <c r="K6" s="64">
        <f>J6/I5%</f>
        <v>50.635094872196959</v>
      </c>
      <c r="L6" s="66">
        <f>F6+I6</f>
        <v>19841</v>
      </c>
      <c r="M6" s="65">
        <f>G6+J6</f>
        <v>10584</v>
      </c>
      <c r="N6" s="64">
        <f>M6/L5%</f>
        <v>53.344085479562523</v>
      </c>
      <c r="O6" s="66">
        <v>65052</v>
      </c>
      <c r="P6" s="65">
        <v>33758</v>
      </c>
      <c r="Q6" s="64">
        <f>P6/O5%</f>
        <v>51.893869519768799</v>
      </c>
      <c r="R6" s="66">
        <f>L6+O6</f>
        <v>84893</v>
      </c>
      <c r="S6" s="65">
        <f>M6+P6</f>
        <v>44342</v>
      </c>
      <c r="T6" s="64">
        <f>S6/R5%</f>
        <v>52.232810714664346</v>
      </c>
      <c r="U6" s="64">
        <f>Q6-H6</f>
        <v>-2.7332843720909779</v>
      </c>
      <c r="V6" s="64">
        <f>Q6-K6</f>
        <v>1.2587746475718404</v>
      </c>
      <c r="W6" s="64">
        <f>Q6-N6</f>
        <v>-1.4502159597937236</v>
      </c>
      <c r="X6" s="52"/>
      <c r="Y6" s="75"/>
    </row>
    <row r="7" spans="1:25" ht="15.75" customHeight="1" x14ac:dyDescent="0.25">
      <c r="A7" s="64" t="s">
        <v>1318</v>
      </c>
      <c r="B7" s="64" t="s">
        <v>1270</v>
      </c>
      <c r="C7" s="74">
        <v>2020</v>
      </c>
      <c r="D7" s="64" t="s">
        <v>1267</v>
      </c>
      <c r="E7" s="64" t="s">
        <v>0</v>
      </c>
      <c r="F7" s="73">
        <v>42691</v>
      </c>
      <c r="G7" s="65">
        <v>25989</v>
      </c>
      <c r="H7" s="64">
        <f>G7/F7%</f>
        <v>60.876999836031011</v>
      </c>
      <c r="I7" s="73">
        <v>12777</v>
      </c>
      <c r="J7" s="65">
        <v>7648</v>
      </c>
      <c r="K7" s="64">
        <f>J7/I7%</f>
        <v>59.85755654692025</v>
      </c>
      <c r="L7" s="65">
        <f>F7+I7</f>
        <v>55468</v>
      </c>
      <c r="M7" s="65">
        <f>G7+J7</f>
        <v>33637</v>
      </c>
      <c r="N7" s="64">
        <f>M7/L7%</f>
        <v>60.642172063171564</v>
      </c>
      <c r="O7" s="72">
        <v>75191</v>
      </c>
      <c r="P7" s="65">
        <v>36466</v>
      </c>
      <c r="Q7" s="64">
        <f>P7/O7%</f>
        <v>48.497825537630838</v>
      </c>
      <c r="R7" s="65">
        <f>L7+O7</f>
        <v>130659</v>
      </c>
      <c r="S7" s="65">
        <f>M7+P7</f>
        <v>70103</v>
      </c>
      <c r="T7" s="64">
        <f>S7/R7%</f>
        <v>53.653403133347112</v>
      </c>
      <c r="U7" s="64">
        <f>Q7-H7</f>
        <v>-12.379174298400173</v>
      </c>
      <c r="V7" s="64">
        <f>Q7-K7</f>
        <v>-11.359731009289412</v>
      </c>
      <c r="W7" s="64">
        <f>Q7-N7</f>
        <v>-12.144346525540726</v>
      </c>
      <c r="X7" s="52"/>
      <c r="Y7" s="75"/>
    </row>
    <row r="8" spans="1:25" ht="15.75" customHeight="1" x14ac:dyDescent="0.25">
      <c r="A8" s="64" t="s">
        <v>1318</v>
      </c>
      <c r="B8" s="64" t="s">
        <v>1270</v>
      </c>
      <c r="C8" s="74">
        <v>2020</v>
      </c>
      <c r="D8" s="64" t="s">
        <v>1269</v>
      </c>
      <c r="E8" s="64" t="s">
        <v>4</v>
      </c>
      <c r="F8" s="73">
        <v>42691</v>
      </c>
      <c r="G8" s="65">
        <v>14600</v>
      </c>
      <c r="H8" s="64">
        <f>G8/F7%</f>
        <v>34.199245742662384</v>
      </c>
      <c r="I8" s="73">
        <v>12777</v>
      </c>
      <c r="J8" s="65">
        <v>4202</v>
      </c>
      <c r="K8" s="64">
        <f>J8/I7%</f>
        <v>32.887219222039604</v>
      </c>
      <c r="L8" s="65">
        <f>F8+I8</f>
        <v>55468</v>
      </c>
      <c r="M8" s="65">
        <f>G8+J8</f>
        <v>18802</v>
      </c>
      <c r="N8" s="64">
        <f>M8/L7%</f>
        <v>33.897021706208989</v>
      </c>
      <c r="O8" s="72">
        <v>75191</v>
      </c>
      <c r="P8" s="65">
        <v>34103</v>
      </c>
      <c r="Q8" s="64">
        <f>P8/O7%</f>
        <v>45.355162186963867</v>
      </c>
      <c r="R8" s="65">
        <f>L8+O8</f>
        <v>130659</v>
      </c>
      <c r="S8" s="65">
        <f>M8+P8</f>
        <v>52905</v>
      </c>
      <c r="T8" s="64">
        <f>S8/R7%</f>
        <v>40.490896149518981</v>
      </c>
      <c r="U8" s="64">
        <f>Q8-H8</f>
        <v>11.155916444301482</v>
      </c>
      <c r="V8" s="64">
        <f>Q8-K8</f>
        <v>12.467942964924262</v>
      </c>
      <c r="W8" s="64">
        <f>Q8-N8</f>
        <v>11.458140480754878</v>
      </c>
      <c r="X8" s="52"/>
      <c r="Y8" s="75"/>
    </row>
    <row r="9" spans="1:25" ht="15.75" customHeight="1" x14ac:dyDescent="0.25">
      <c r="A9" s="67" t="s">
        <v>1318</v>
      </c>
      <c r="B9" s="67" t="s">
        <v>1270</v>
      </c>
      <c r="C9" s="67">
        <v>2016</v>
      </c>
      <c r="D9" s="64" t="s">
        <v>1268</v>
      </c>
      <c r="E9" s="64" t="s">
        <v>2</v>
      </c>
      <c r="F9" s="66">
        <v>14218</v>
      </c>
      <c r="G9" s="65">
        <v>5335</v>
      </c>
      <c r="H9" s="64">
        <f>G9/F9%</f>
        <v>37.522858348572228</v>
      </c>
      <c r="I9" s="66">
        <v>7607</v>
      </c>
      <c r="J9" s="65">
        <v>2672</v>
      </c>
      <c r="K9" s="64">
        <f>J9/I9%</f>
        <v>35.125542263704489</v>
      </c>
      <c r="L9" s="66">
        <f>F9+I9</f>
        <v>21825</v>
      </c>
      <c r="M9" s="65">
        <f>G9+J9</f>
        <v>8007</v>
      </c>
      <c r="N9" s="64">
        <f>M9/L9%</f>
        <v>36.687285223367695</v>
      </c>
      <c r="O9" s="66">
        <v>91596</v>
      </c>
      <c r="P9" s="65">
        <v>36246</v>
      </c>
      <c r="Q9" s="64">
        <f>P9/O9%</f>
        <v>39.571597012969995</v>
      </c>
      <c r="R9" s="66">
        <f>L9+O9</f>
        <v>113421</v>
      </c>
      <c r="S9" s="65">
        <f>M9+P9</f>
        <v>44253</v>
      </c>
      <c r="T9" s="64">
        <f>S9/R9%</f>
        <v>39.016584230433516</v>
      </c>
      <c r="U9" s="64">
        <f>Q9-H9</f>
        <v>2.0487386643977672</v>
      </c>
      <c r="V9" s="64">
        <f>Q9-K9</f>
        <v>4.4460547492655067</v>
      </c>
      <c r="W9" s="64">
        <f>Q9-N9</f>
        <v>2.8843117896023003</v>
      </c>
      <c r="X9" s="52"/>
      <c r="Y9" s="75"/>
    </row>
    <row r="10" spans="1:25" ht="15.75" customHeight="1" x14ac:dyDescent="0.25">
      <c r="A10" s="67" t="s">
        <v>1318</v>
      </c>
      <c r="B10" s="67" t="s">
        <v>1270</v>
      </c>
      <c r="C10" s="67">
        <v>2016</v>
      </c>
      <c r="D10" s="64" t="s">
        <v>1267</v>
      </c>
      <c r="E10" s="64" t="s">
        <v>0</v>
      </c>
      <c r="F10" s="66">
        <v>14218</v>
      </c>
      <c r="G10" s="65">
        <v>6875</v>
      </c>
      <c r="H10" s="64">
        <f>G10/F9%</f>
        <v>48.354198902799268</v>
      </c>
      <c r="I10" s="66">
        <v>7607</v>
      </c>
      <c r="J10" s="65">
        <v>3583</v>
      </c>
      <c r="K10" s="64">
        <f>J10/I9%</f>
        <v>47.101354016037867</v>
      </c>
      <c r="L10" s="66">
        <f>F10+I10</f>
        <v>21825</v>
      </c>
      <c r="M10" s="65">
        <f>G10+J10</f>
        <v>10458</v>
      </c>
      <c r="N10" s="64">
        <f>M10/L9%</f>
        <v>47.917525773195877</v>
      </c>
      <c r="O10" s="66">
        <v>91596</v>
      </c>
      <c r="P10" s="65">
        <v>40172</v>
      </c>
      <c r="Q10" s="64">
        <f>P10/O9%</f>
        <v>43.857810384732957</v>
      </c>
      <c r="R10" s="66">
        <f>L10+O10</f>
        <v>113421</v>
      </c>
      <c r="S10" s="65">
        <f>M10+P10</f>
        <v>50630</v>
      </c>
      <c r="T10" s="64">
        <f>S10/R9%</f>
        <v>44.638999832482519</v>
      </c>
      <c r="U10" s="64">
        <f>Q10-H10</f>
        <v>-4.4963885180663112</v>
      </c>
      <c r="V10" s="64">
        <f>Q10-K10</f>
        <v>-3.2435436313049095</v>
      </c>
      <c r="W10" s="64">
        <f>Q10-N10</f>
        <v>-4.0597153884629193</v>
      </c>
      <c r="X10" s="52"/>
      <c r="Y10" s="75"/>
    </row>
    <row r="11" spans="1:25" ht="15.75" customHeight="1" x14ac:dyDescent="0.25">
      <c r="A11" s="64" t="s">
        <v>1318</v>
      </c>
      <c r="B11" s="64" t="s">
        <v>1265</v>
      </c>
      <c r="C11" s="74">
        <v>2020</v>
      </c>
      <c r="D11" s="64" t="s">
        <v>1264</v>
      </c>
      <c r="E11" s="64" t="s">
        <v>0</v>
      </c>
      <c r="F11" s="73">
        <v>39605</v>
      </c>
      <c r="G11" s="65">
        <v>23498</v>
      </c>
      <c r="H11" s="64">
        <f>G11/F11%</f>
        <v>59.33089256407019</v>
      </c>
      <c r="I11" s="73">
        <v>12387</v>
      </c>
      <c r="J11" s="65">
        <v>7310</v>
      </c>
      <c r="K11" s="64">
        <f>J11/I11%</f>
        <v>59.01348187616049</v>
      </c>
      <c r="L11" s="65">
        <f>F11+I11</f>
        <v>51992</v>
      </c>
      <c r="M11" s="65">
        <f>G11+J11</f>
        <v>30808</v>
      </c>
      <c r="N11" s="64">
        <f>M11/L11%</f>
        <v>59.255270041544861</v>
      </c>
      <c r="O11" s="72">
        <v>72057</v>
      </c>
      <c r="P11" s="65">
        <v>32957</v>
      </c>
      <c r="Q11" s="64">
        <f>P11/O11%</f>
        <v>45.737402334263152</v>
      </c>
      <c r="R11" s="65">
        <f>L11+O11</f>
        <v>124049</v>
      </c>
      <c r="S11" s="65">
        <f>M11+P11</f>
        <v>63765</v>
      </c>
      <c r="T11" s="64">
        <f>S11/R11%</f>
        <v>51.403074591492071</v>
      </c>
      <c r="U11" s="64">
        <f>Q11-H11</f>
        <v>-13.593490229807038</v>
      </c>
      <c r="V11" s="64">
        <f>Q11-K11</f>
        <v>-13.276079541897339</v>
      </c>
      <c r="W11" s="64">
        <f>Q11-N11</f>
        <v>-13.517867707281709</v>
      </c>
      <c r="X11" s="52"/>
      <c r="Y11" s="75"/>
    </row>
    <row r="12" spans="1:25" ht="15.75" customHeight="1" x14ac:dyDescent="0.25">
      <c r="A12" s="64" t="s">
        <v>1318</v>
      </c>
      <c r="B12" s="64" t="s">
        <v>1265</v>
      </c>
      <c r="C12" s="74">
        <v>2020</v>
      </c>
      <c r="D12" s="64" t="s">
        <v>1263</v>
      </c>
      <c r="E12" s="64" t="s">
        <v>4</v>
      </c>
      <c r="F12" s="73">
        <v>39605</v>
      </c>
      <c r="G12" s="65">
        <v>15541</v>
      </c>
      <c r="H12" s="64">
        <f>G12/F11%</f>
        <v>39.239994950132555</v>
      </c>
      <c r="I12" s="73">
        <v>12387</v>
      </c>
      <c r="J12" s="65">
        <v>4773</v>
      </c>
      <c r="K12" s="64">
        <f>J12/I11%</f>
        <v>38.532332283845967</v>
      </c>
      <c r="L12" s="65">
        <f>F12+I12</f>
        <v>51992</v>
      </c>
      <c r="M12" s="65">
        <f>G12+J12</f>
        <v>20314</v>
      </c>
      <c r="N12" s="64">
        <f>M12/L11%</f>
        <v>39.071395599322976</v>
      </c>
      <c r="O12" s="72">
        <v>72057</v>
      </c>
      <c r="P12" s="65">
        <v>37676</v>
      </c>
      <c r="Q12" s="64">
        <f>P12/O11%</f>
        <v>52.286384390135581</v>
      </c>
      <c r="R12" s="65">
        <f>L12+O12</f>
        <v>124049</v>
      </c>
      <c r="S12" s="65">
        <f>M12+P12</f>
        <v>57990</v>
      </c>
      <c r="T12" s="64">
        <f>S12/R11%</f>
        <v>46.747656168127108</v>
      </c>
      <c r="U12" s="64">
        <f>Q12-H12</f>
        <v>13.046389440003026</v>
      </c>
      <c r="V12" s="64">
        <f>Q12-K12</f>
        <v>13.754052106289613</v>
      </c>
      <c r="W12" s="64">
        <f>Q12-N12</f>
        <v>13.214988790812605</v>
      </c>
      <c r="X12" s="52"/>
      <c r="Y12" s="75"/>
    </row>
    <row r="13" spans="1:25" ht="15.75" customHeight="1" x14ac:dyDescent="0.25">
      <c r="A13" s="67" t="s">
        <v>1318</v>
      </c>
      <c r="B13" s="67" t="s">
        <v>1265</v>
      </c>
      <c r="C13" s="67">
        <v>2016</v>
      </c>
      <c r="D13" s="64" t="s">
        <v>1263</v>
      </c>
      <c r="E13" s="64" t="s">
        <v>2</v>
      </c>
      <c r="F13" s="66">
        <v>12220</v>
      </c>
      <c r="G13" s="65">
        <v>4867</v>
      </c>
      <c r="H13" s="64">
        <f>G13/F13%</f>
        <v>39.828150572831426</v>
      </c>
      <c r="I13" s="66">
        <v>7174</v>
      </c>
      <c r="J13" s="65">
        <v>2290</v>
      </c>
      <c r="K13" s="64">
        <f>J13/I13%</f>
        <v>31.920825202118763</v>
      </c>
      <c r="L13" s="66">
        <f>F13+I13</f>
        <v>19394</v>
      </c>
      <c r="M13" s="65">
        <f>G13+J13</f>
        <v>7157</v>
      </c>
      <c r="N13" s="64">
        <f>M13/L13%</f>
        <v>36.90316592760648</v>
      </c>
      <c r="O13" s="66">
        <v>81530</v>
      </c>
      <c r="P13" s="65">
        <v>30824</v>
      </c>
      <c r="Q13" s="64">
        <f>P13/O13%</f>
        <v>37.806942229854045</v>
      </c>
      <c r="R13" s="66">
        <f>L13+O13</f>
        <v>100924</v>
      </c>
      <c r="S13" s="65">
        <f>M13+P13</f>
        <v>37981</v>
      </c>
      <c r="T13" s="64">
        <f>S13/R13%</f>
        <v>37.633268598153066</v>
      </c>
      <c r="U13" s="64">
        <f>Q13-H13</f>
        <v>-2.0212083429773813</v>
      </c>
      <c r="V13" s="64">
        <f>Q13-K13</f>
        <v>5.8861170277352812</v>
      </c>
      <c r="W13" s="64">
        <f>Q13-N13</f>
        <v>0.90377630224756444</v>
      </c>
      <c r="X13" s="52"/>
      <c r="Y13" s="75"/>
    </row>
    <row r="14" spans="1:25" ht="15.75" customHeight="1" x14ac:dyDescent="0.25">
      <c r="A14" s="67" t="s">
        <v>1318</v>
      </c>
      <c r="B14" s="67" t="s">
        <v>1265</v>
      </c>
      <c r="C14" s="67">
        <v>2016</v>
      </c>
      <c r="D14" s="64" t="s">
        <v>1262</v>
      </c>
      <c r="E14" s="64" t="s">
        <v>18</v>
      </c>
      <c r="F14" s="66">
        <v>12220</v>
      </c>
      <c r="G14" s="65">
        <v>4369</v>
      </c>
      <c r="H14" s="64">
        <f>G14/F13%</f>
        <v>35.752864157119475</v>
      </c>
      <c r="I14" s="66">
        <v>7174</v>
      </c>
      <c r="J14" s="65">
        <v>2275</v>
      </c>
      <c r="K14" s="64">
        <f>J14/I13%</f>
        <v>31.711736827432397</v>
      </c>
      <c r="L14" s="66">
        <f>F14+I14</f>
        <v>19394</v>
      </c>
      <c r="M14" s="65">
        <f>G14+J14</f>
        <v>6644</v>
      </c>
      <c r="N14" s="64">
        <f>M14/L13%</f>
        <v>34.258017943693929</v>
      </c>
      <c r="O14" s="66">
        <v>81530</v>
      </c>
      <c r="P14" s="65">
        <v>29587</v>
      </c>
      <c r="Q14" s="64">
        <f>P14/O13%</f>
        <v>36.289709309456647</v>
      </c>
      <c r="R14" s="66">
        <f>L14+O14</f>
        <v>100924</v>
      </c>
      <c r="S14" s="65">
        <f>M14+P14</f>
        <v>36231</v>
      </c>
      <c r="T14" s="64">
        <f>S14/R13%</f>
        <v>35.89929055526931</v>
      </c>
      <c r="U14" s="64">
        <f>Q14-H14</f>
        <v>0.53684515233717178</v>
      </c>
      <c r="V14" s="64">
        <f>Q14-K14</f>
        <v>4.5779724820242507</v>
      </c>
      <c r="W14" s="64">
        <f>Q14-N14</f>
        <v>2.0316913657627182</v>
      </c>
      <c r="X14" s="52"/>
      <c r="Y14" s="75"/>
    </row>
    <row r="15" spans="1:25" ht="15.75" customHeight="1" x14ac:dyDescent="0.25">
      <c r="A15" s="64" t="s">
        <v>1318</v>
      </c>
      <c r="B15" s="64" t="s">
        <v>1260</v>
      </c>
      <c r="C15" s="74">
        <v>2020</v>
      </c>
      <c r="D15" s="64" t="s">
        <v>1259</v>
      </c>
      <c r="E15" s="64" t="s">
        <v>0</v>
      </c>
      <c r="F15" s="73">
        <v>44447</v>
      </c>
      <c r="G15" s="65">
        <v>24432</v>
      </c>
      <c r="H15" s="64">
        <f>G15/F15%</f>
        <v>54.968839291740721</v>
      </c>
      <c r="I15" s="73">
        <v>13797</v>
      </c>
      <c r="J15" s="65">
        <v>7555</v>
      </c>
      <c r="K15" s="64">
        <f>J15/I15%</f>
        <v>54.758280785678046</v>
      </c>
      <c r="L15" s="65">
        <f>F15+I15</f>
        <v>58244</v>
      </c>
      <c r="M15" s="65">
        <f>G15+J15</f>
        <v>31987</v>
      </c>
      <c r="N15" s="64">
        <f>M15/L15%</f>
        <v>54.918961609779544</v>
      </c>
      <c r="O15" s="72">
        <v>76143</v>
      </c>
      <c r="P15" s="65">
        <v>30715</v>
      </c>
      <c r="Q15" s="64">
        <f>P15/O15%</f>
        <v>40.338573473595737</v>
      </c>
      <c r="R15" s="65">
        <f>L15+O15</f>
        <v>134387</v>
      </c>
      <c r="S15" s="65">
        <f>M15+P15</f>
        <v>62702</v>
      </c>
      <c r="T15" s="64">
        <f>S15/R15%</f>
        <v>46.657786839500851</v>
      </c>
      <c r="U15" s="64">
        <f>Q15-H15</f>
        <v>-14.630265818144984</v>
      </c>
      <c r="V15" s="64">
        <f>Q15-K15</f>
        <v>-14.419707312082309</v>
      </c>
      <c r="W15" s="64">
        <f>Q15-N15</f>
        <v>-14.580388136183807</v>
      </c>
      <c r="X15" s="52"/>
      <c r="Y15" s="75"/>
    </row>
    <row r="16" spans="1:25" ht="15.75" customHeight="1" x14ac:dyDescent="0.25">
      <c r="A16" s="64" t="s">
        <v>1318</v>
      </c>
      <c r="B16" s="64" t="s">
        <v>1260</v>
      </c>
      <c r="C16" s="74">
        <v>2020</v>
      </c>
      <c r="D16" s="64" t="s">
        <v>1110</v>
      </c>
      <c r="E16" s="64" t="s">
        <v>4</v>
      </c>
      <c r="F16" s="73">
        <v>44447</v>
      </c>
      <c r="G16" s="65">
        <v>17699</v>
      </c>
      <c r="H16" s="64">
        <f>G16/F15%</f>
        <v>39.820460323531393</v>
      </c>
      <c r="I16" s="73">
        <v>13797</v>
      </c>
      <c r="J16" s="65">
        <v>5346</v>
      </c>
      <c r="K16" s="64">
        <f>J16/I15%</f>
        <v>38.747553816046967</v>
      </c>
      <c r="L16" s="65">
        <f>F16+I16</f>
        <v>58244</v>
      </c>
      <c r="M16" s="65">
        <f>G16+J16</f>
        <v>23045</v>
      </c>
      <c r="N16" s="64">
        <f>M16/L15%</f>
        <v>39.566307259116812</v>
      </c>
      <c r="O16" s="72">
        <v>76143</v>
      </c>
      <c r="P16" s="65">
        <v>40547</v>
      </c>
      <c r="Q16" s="64">
        <f>P16/O15%</f>
        <v>53.251119603903184</v>
      </c>
      <c r="R16" s="65">
        <f>L16+O16</f>
        <v>134387</v>
      </c>
      <c r="S16" s="65">
        <f>M16+P16</f>
        <v>63592</v>
      </c>
      <c r="T16" s="64">
        <f>S16/R15%</f>
        <v>47.320053278963002</v>
      </c>
      <c r="U16" s="64">
        <f>Q16-H16</f>
        <v>13.430659280371792</v>
      </c>
      <c r="V16" s="64">
        <f>Q16-K16</f>
        <v>14.503565787856218</v>
      </c>
      <c r="W16" s="64">
        <f>Q16-N16</f>
        <v>13.684812344786373</v>
      </c>
      <c r="X16" s="52"/>
      <c r="Y16" s="52"/>
    </row>
    <row r="17" spans="1:25" ht="15" x14ac:dyDescent="0.2">
      <c r="A17" s="67" t="s">
        <v>1318</v>
      </c>
      <c r="B17" s="67" t="s">
        <v>1260</v>
      </c>
      <c r="C17" s="67">
        <v>2016</v>
      </c>
      <c r="D17" s="64" t="s">
        <v>1258</v>
      </c>
      <c r="E17" s="64" t="s">
        <v>2</v>
      </c>
      <c r="F17" s="66">
        <v>15653</v>
      </c>
      <c r="G17" s="65">
        <v>6031</v>
      </c>
      <c r="H17" s="64">
        <f>G17/F17%</f>
        <v>38.529355395131923</v>
      </c>
      <c r="I17" s="66">
        <v>8779</v>
      </c>
      <c r="J17" s="65">
        <v>2802</v>
      </c>
      <c r="K17" s="64">
        <f>J17/I17%</f>
        <v>31.917074837680826</v>
      </c>
      <c r="L17" s="66">
        <f>F17+I17</f>
        <v>24432</v>
      </c>
      <c r="M17" s="65">
        <f>G17+J17</f>
        <v>8833</v>
      </c>
      <c r="N17" s="64">
        <f>M17/L17%</f>
        <v>36.153405370006553</v>
      </c>
      <c r="O17" s="66">
        <v>91148</v>
      </c>
      <c r="P17" s="65">
        <v>36858</v>
      </c>
      <c r="Q17" s="64">
        <f>P17/O17%</f>
        <v>40.437530170711369</v>
      </c>
      <c r="R17" s="66">
        <f>L17+O17</f>
        <v>115580</v>
      </c>
      <c r="S17" s="65">
        <f>M17+P17</f>
        <v>45691</v>
      </c>
      <c r="T17" s="64">
        <f>S17/R17%</f>
        <v>39.531925938743726</v>
      </c>
      <c r="U17" s="64">
        <f>Q17-H17</f>
        <v>1.9081747755794467</v>
      </c>
      <c r="V17" s="64">
        <f>Q17-K17</f>
        <v>8.5204553330305437</v>
      </c>
      <c r="W17" s="64">
        <f>Q17-N17</f>
        <v>4.2841248007048165</v>
      </c>
      <c r="X17" s="52"/>
      <c r="Y17" s="52"/>
    </row>
    <row r="18" spans="1:25" ht="15" x14ac:dyDescent="0.2">
      <c r="A18" s="67" t="s">
        <v>1318</v>
      </c>
      <c r="B18" s="67" t="s">
        <v>1260</v>
      </c>
      <c r="C18" s="67">
        <v>2016</v>
      </c>
      <c r="D18" s="64" t="s">
        <v>1257</v>
      </c>
      <c r="E18" s="64" t="s">
        <v>0</v>
      </c>
      <c r="F18" s="66">
        <v>15653</v>
      </c>
      <c r="G18" s="65">
        <v>7110</v>
      </c>
      <c r="H18" s="64">
        <f>G18/F17%</f>
        <v>45.422602695968827</v>
      </c>
      <c r="I18" s="66">
        <v>8779</v>
      </c>
      <c r="J18" s="65">
        <v>4264</v>
      </c>
      <c r="K18" s="64">
        <f>J18/I17%</f>
        <v>48.570452215514294</v>
      </c>
      <c r="L18" s="66">
        <f>F18+I18</f>
        <v>24432</v>
      </c>
      <c r="M18" s="65">
        <f>G18+J18</f>
        <v>11374</v>
      </c>
      <c r="N18" s="64">
        <f>M18/L17%</f>
        <v>46.553700065487888</v>
      </c>
      <c r="O18" s="66">
        <v>91148</v>
      </c>
      <c r="P18" s="65">
        <v>37591</v>
      </c>
      <c r="Q18" s="64">
        <f>P18/O17%</f>
        <v>41.241716768332822</v>
      </c>
      <c r="R18" s="66">
        <f>L18+O18</f>
        <v>115580</v>
      </c>
      <c r="S18" s="65">
        <f>M18+P18</f>
        <v>48965</v>
      </c>
      <c r="T18" s="64">
        <f>S18/R17%</f>
        <v>42.364595950856554</v>
      </c>
      <c r="U18" s="64">
        <f>Q18-H18</f>
        <v>-4.1808859276360053</v>
      </c>
      <c r="V18" s="64">
        <f>Q18-K18</f>
        <v>-7.3287354471814723</v>
      </c>
      <c r="W18" s="64">
        <f>Q18-N18</f>
        <v>-5.3119832971550665</v>
      </c>
      <c r="X18" s="52"/>
      <c r="Y18" s="52"/>
    </row>
    <row r="19" spans="1:25" ht="15.75" customHeight="1" x14ac:dyDescent="0.25">
      <c r="A19" s="64" t="s">
        <v>1318</v>
      </c>
      <c r="B19" s="64" t="s">
        <v>1255</v>
      </c>
      <c r="C19" s="74">
        <v>2020</v>
      </c>
      <c r="D19" s="64" t="s">
        <v>1252</v>
      </c>
      <c r="E19" s="64" t="s">
        <v>0</v>
      </c>
      <c r="F19" s="73">
        <v>30994</v>
      </c>
      <c r="G19" s="65">
        <v>19023</v>
      </c>
      <c r="H19" s="64">
        <f>G19/F19%</f>
        <v>61.376395431373815</v>
      </c>
      <c r="I19" s="73">
        <v>10756</v>
      </c>
      <c r="J19" s="65">
        <v>6555</v>
      </c>
      <c r="K19" s="64">
        <f>J19/I19%</f>
        <v>60.9427296392711</v>
      </c>
      <c r="L19" s="65">
        <f>F19+I19</f>
        <v>41750</v>
      </c>
      <c r="M19" s="65">
        <f>G19+J19</f>
        <v>25578</v>
      </c>
      <c r="N19" s="64">
        <f>M19/L19%</f>
        <v>61.264670658682633</v>
      </c>
      <c r="O19" s="72">
        <v>64349</v>
      </c>
      <c r="P19" s="65">
        <v>30808</v>
      </c>
      <c r="Q19" s="64">
        <f>P19/O19%</f>
        <v>47.876423876050907</v>
      </c>
      <c r="R19" s="65">
        <f>L19+O19</f>
        <v>106099</v>
      </c>
      <c r="S19" s="65">
        <f>M19+P19</f>
        <v>56386</v>
      </c>
      <c r="T19" s="64">
        <f>S19/R19%</f>
        <v>53.144704474123223</v>
      </c>
      <c r="U19" s="64">
        <f>Q19-H19</f>
        <v>-13.499971555322908</v>
      </c>
      <c r="V19" s="64">
        <f>Q19-K19</f>
        <v>-13.066305763220193</v>
      </c>
      <c r="W19" s="64">
        <f>Q19-N19</f>
        <v>-13.388246782631725</v>
      </c>
      <c r="X19" s="52"/>
      <c r="Y19" s="52"/>
    </row>
    <row r="20" spans="1:25" ht="15.75" customHeight="1" x14ac:dyDescent="0.25">
      <c r="A20" s="64" t="s">
        <v>1318</v>
      </c>
      <c r="B20" s="64" t="s">
        <v>1255</v>
      </c>
      <c r="C20" s="74">
        <v>2020</v>
      </c>
      <c r="D20" s="64" t="s">
        <v>1254</v>
      </c>
      <c r="E20" s="64" t="s">
        <v>4</v>
      </c>
      <c r="F20" s="73">
        <v>30994</v>
      </c>
      <c r="G20" s="65">
        <v>10264</v>
      </c>
      <c r="H20" s="64">
        <f>G20/F19%</f>
        <v>33.116086984577663</v>
      </c>
      <c r="I20" s="73">
        <v>10756</v>
      </c>
      <c r="J20" s="65">
        <v>3413</v>
      </c>
      <c r="K20" s="64">
        <f>J20/I19%</f>
        <v>31.731126812941614</v>
      </c>
      <c r="L20" s="65">
        <f>F20+I20</f>
        <v>41750</v>
      </c>
      <c r="M20" s="65">
        <f>G20+J20</f>
        <v>13677</v>
      </c>
      <c r="N20" s="64">
        <f>M20/L19%</f>
        <v>32.75928143712575</v>
      </c>
      <c r="O20" s="72">
        <v>64349</v>
      </c>
      <c r="P20" s="65">
        <v>29001</v>
      </c>
      <c r="Q20" s="64">
        <f>P20/O19%</f>
        <v>45.068299429672564</v>
      </c>
      <c r="R20" s="65">
        <f>L20+O20</f>
        <v>106099</v>
      </c>
      <c r="S20" s="65">
        <f>M20+P20</f>
        <v>42678</v>
      </c>
      <c r="T20" s="64">
        <f>S20/R19%</f>
        <v>40.224695802976463</v>
      </c>
      <c r="U20" s="64">
        <f>Q20-H20</f>
        <v>11.952212445094901</v>
      </c>
      <c r="V20" s="64">
        <f>Q20-K20</f>
        <v>13.33717261673095</v>
      </c>
      <c r="W20" s="64">
        <f>Q20-N20</f>
        <v>12.309017992546814</v>
      </c>
      <c r="X20" s="52"/>
      <c r="Y20" s="52"/>
    </row>
    <row r="21" spans="1:25" ht="15" x14ac:dyDescent="0.2">
      <c r="A21" s="67" t="s">
        <v>1318</v>
      </c>
      <c r="B21" s="67" t="s">
        <v>1255</v>
      </c>
      <c r="C21" s="67">
        <v>2016</v>
      </c>
      <c r="D21" s="64" t="s">
        <v>1253</v>
      </c>
      <c r="E21" s="64" t="s">
        <v>2</v>
      </c>
      <c r="F21" s="66">
        <v>9724</v>
      </c>
      <c r="G21" s="65">
        <v>3629</v>
      </c>
      <c r="H21" s="64">
        <f>G21/F21%</f>
        <v>37.320032908268203</v>
      </c>
      <c r="I21" s="66">
        <v>6497</v>
      </c>
      <c r="J21" s="65">
        <v>2178</v>
      </c>
      <c r="K21" s="64">
        <f>J21/I21%</f>
        <v>33.523164537478834</v>
      </c>
      <c r="L21" s="66">
        <f>F21+I21</f>
        <v>16221</v>
      </c>
      <c r="M21" s="65">
        <f>G21+J21</f>
        <v>5807</v>
      </c>
      <c r="N21" s="64">
        <f>M21/L21%</f>
        <v>35.799272547931693</v>
      </c>
      <c r="O21" s="66">
        <v>72970</v>
      </c>
      <c r="P21" s="65">
        <v>27638</v>
      </c>
      <c r="Q21" s="64">
        <f>P21/O21%</f>
        <v>37.875839386049059</v>
      </c>
      <c r="R21" s="66">
        <f>L21+O21</f>
        <v>89191</v>
      </c>
      <c r="S21" s="65">
        <f>M21+P21</f>
        <v>33445</v>
      </c>
      <c r="T21" s="64">
        <f>S21/R21%</f>
        <v>37.498178067293786</v>
      </c>
      <c r="U21" s="64">
        <f>Q21-H21</f>
        <v>0.55580647778085535</v>
      </c>
      <c r="V21" s="64">
        <f>Q21-K21</f>
        <v>4.3526748485702242</v>
      </c>
      <c r="W21" s="64">
        <f>Q21-N21</f>
        <v>2.0765668381173654</v>
      </c>
      <c r="X21" s="52"/>
      <c r="Y21" s="52"/>
    </row>
    <row r="22" spans="1:25" ht="15" x14ac:dyDescent="0.2">
      <c r="A22" s="67" t="s">
        <v>1318</v>
      </c>
      <c r="B22" s="67" t="s">
        <v>1255</v>
      </c>
      <c r="C22" s="67">
        <v>2016</v>
      </c>
      <c r="D22" s="64" t="s">
        <v>1252</v>
      </c>
      <c r="E22" s="64" t="s">
        <v>0</v>
      </c>
      <c r="F22" s="66">
        <v>9724</v>
      </c>
      <c r="G22" s="65">
        <v>4159</v>
      </c>
      <c r="H22" s="64">
        <f>G22/F21%</f>
        <v>42.770464829288358</v>
      </c>
      <c r="I22" s="66">
        <v>6497</v>
      </c>
      <c r="J22" s="65">
        <v>2876</v>
      </c>
      <c r="K22" s="64">
        <f>J22/I21%</f>
        <v>44.266584577497305</v>
      </c>
      <c r="L22" s="66">
        <f>F22+I22</f>
        <v>16221</v>
      </c>
      <c r="M22" s="65">
        <f>G22+J22</f>
        <v>7035</v>
      </c>
      <c r="N22" s="64">
        <f>M22/L21%</f>
        <v>43.369705936748659</v>
      </c>
      <c r="O22" s="66">
        <v>72970</v>
      </c>
      <c r="P22" s="65">
        <v>28820</v>
      </c>
      <c r="Q22" s="64">
        <f>P22/O21%</f>
        <v>39.495683157461968</v>
      </c>
      <c r="R22" s="66">
        <f>L22+O22</f>
        <v>89191</v>
      </c>
      <c r="S22" s="65">
        <f>M22+P22</f>
        <v>35855</v>
      </c>
      <c r="T22" s="64">
        <f>S22/R21%</f>
        <v>40.200244419279976</v>
      </c>
      <c r="U22" s="64">
        <f>Q22-H22</f>
        <v>-3.2747816718263891</v>
      </c>
      <c r="V22" s="64">
        <f>Q22-K22</f>
        <v>-4.7709014200353366</v>
      </c>
      <c r="W22" s="64">
        <f>Q22-N22</f>
        <v>-3.8740227792866904</v>
      </c>
      <c r="X22" s="52"/>
      <c r="Y22" s="52"/>
    </row>
    <row r="23" spans="1:25" ht="15.75" customHeight="1" x14ac:dyDescent="0.25">
      <c r="A23" s="64" t="s">
        <v>1318</v>
      </c>
      <c r="B23" s="64" t="s">
        <v>1250</v>
      </c>
      <c r="C23" s="74">
        <v>2020</v>
      </c>
      <c r="D23" s="64" t="s">
        <v>1249</v>
      </c>
      <c r="E23" s="64" t="s">
        <v>0</v>
      </c>
      <c r="F23" s="73">
        <v>33559</v>
      </c>
      <c r="G23" s="65">
        <v>19280</v>
      </c>
      <c r="H23" s="64">
        <f>G23/F23%</f>
        <v>57.451056348520524</v>
      </c>
      <c r="I23" s="73">
        <v>10918</v>
      </c>
      <c r="J23" s="65">
        <v>6439</v>
      </c>
      <c r="K23" s="64">
        <f>J23/I23%</f>
        <v>58.976002930939728</v>
      </c>
      <c r="L23" s="65">
        <f>F23+I23</f>
        <v>44477</v>
      </c>
      <c r="M23" s="65">
        <f>G23+J23</f>
        <v>25719</v>
      </c>
      <c r="N23" s="64">
        <f>M23/L23%</f>
        <v>57.825392899700972</v>
      </c>
      <c r="O23" s="72">
        <v>63713</v>
      </c>
      <c r="P23" s="65">
        <v>28276</v>
      </c>
      <c r="Q23" s="64">
        <f>P23/O23%</f>
        <v>44.380267763250828</v>
      </c>
      <c r="R23" s="65">
        <f>L23+O23</f>
        <v>108190</v>
      </c>
      <c r="S23" s="65">
        <f>M23+P23</f>
        <v>53995</v>
      </c>
      <c r="T23" s="64">
        <f>S23/R23%</f>
        <v>49.907570015713091</v>
      </c>
      <c r="U23" s="64">
        <f>Q23-H23</f>
        <v>-13.070788585269696</v>
      </c>
      <c r="V23" s="64">
        <f>Q23-K23</f>
        <v>-14.5957351676889</v>
      </c>
      <c r="W23" s="64">
        <f>Q23-N23</f>
        <v>-13.445125136450145</v>
      </c>
      <c r="X23" s="52"/>
      <c r="Y23" s="52"/>
    </row>
    <row r="24" spans="1:25" ht="15.75" customHeight="1" x14ac:dyDescent="0.25">
      <c r="A24" s="64" t="s">
        <v>1318</v>
      </c>
      <c r="B24" s="64" t="s">
        <v>1250</v>
      </c>
      <c r="C24" s="74">
        <v>2020</v>
      </c>
      <c r="D24" s="64" t="s">
        <v>1248</v>
      </c>
      <c r="E24" s="64" t="s">
        <v>4</v>
      </c>
      <c r="F24" s="73">
        <v>33559</v>
      </c>
      <c r="G24" s="65">
        <v>13659</v>
      </c>
      <c r="H24" s="64">
        <f>G24/F23%</f>
        <v>40.701451175541585</v>
      </c>
      <c r="I24" s="73">
        <v>10918</v>
      </c>
      <c r="J24" s="65">
        <v>4177</v>
      </c>
      <c r="K24" s="64">
        <f>J24/I23%</f>
        <v>38.257922696464554</v>
      </c>
      <c r="L24" s="65">
        <f>F24+I24</f>
        <v>44477</v>
      </c>
      <c r="M24" s="65">
        <f>G24+J24</f>
        <v>17836</v>
      </c>
      <c r="N24" s="64">
        <f>M24/L23%</f>
        <v>40.101625559277828</v>
      </c>
      <c r="O24" s="72">
        <v>63713</v>
      </c>
      <c r="P24" s="65">
        <v>33471</v>
      </c>
      <c r="Q24" s="64">
        <f>P24/O23%</f>
        <v>52.534019744793056</v>
      </c>
      <c r="R24" s="65">
        <f>L24+O24</f>
        <v>108190</v>
      </c>
      <c r="S24" s="65">
        <f>M24+P24</f>
        <v>51307</v>
      </c>
      <c r="T24" s="64">
        <f>S24/R23%</f>
        <v>47.423052038081153</v>
      </c>
      <c r="U24" s="64">
        <f>Q24-H24</f>
        <v>11.832568569251471</v>
      </c>
      <c r="V24" s="64">
        <f>Q24-K24</f>
        <v>14.276097048328502</v>
      </c>
      <c r="W24" s="64">
        <f>Q24-N24</f>
        <v>12.432394185515228</v>
      </c>
      <c r="X24" s="52"/>
      <c r="Y24" s="52"/>
    </row>
    <row r="25" spans="1:25" ht="15" x14ac:dyDescent="0.2">
      <c r="A25" s="67" t="s">
        <v>1318</v>
      </c>
      <c r="B25" s="67" t="s">
        <v>1250</v>
      </c>
      <c r="C25" s="67">
        <v>2016</v>
      </c>
      <c r="D25" s="64" t="s">
        <v>1247</v>
      </c>
      <c r="E25" s="64" t="s">
        <v>2</v>
      </c>
      <c r="F25" s="66">
        <v>12992</v>
      </c>
      <c r="G25" s="65">
        <v>4990</v>
      </c>
      <c r="H25" s="64">
        <f>G25/F25%</f>
        <v>38.408251231527096</v>
      </c>
      <c r="I25" s="66">
        <v>6362</v>
      </c>
      <c r="J25" s="65">
        <v>1962</v>
      </c>
      <c r="K25" s="64">
        <f>J25/I25%</f>
        <v>30.839358692235148</v>
      </c>
      <c r="L25" s="66">
        <f>F25+I25</f>
        <v>19354</v>
      </c>
      <c r="M25" s="65">
        <f>G25+J25</f>
        <v>6952</v>
      </c>
      <c r="N25" s="64">
        <f>M25/L25%</f>
        <v>35.920223209672422</v>
      </c>
      <c r="O25" s="66">
        <v>72259</v>
      </c>
      <c r="P25" s="65">
        <v>26749</v>
      </c>
      <c r="Q25" s="64">
        <f>P25/O25%</f>
        <v>37.018226103322768</v>
      </c>
      <c r="R25" s="66">
        <f>L25+O25</f>
        <v>91613</v>
      </c>
      <c r="S25" s="65">
        <f>M25+P25</f>
        <v>33701</v>
      </c>
      <c r="T25" s="64">
        <f>S25/R25%</f>
        <v>36.786263958171872</v>
      </c>
      <c r="U25" s="64">
        <f>Q25-H25</f>
        <v>-1.3900251282043286</v>
      </c>
      <c r="V25" s="64">
        <f>Q25-K25</f>
        <v>6.1788674110876194</v>
      </c>
      <c r="W25" s="64">
        <f>Q25-N25</f>
        <v>1.0980028936503459</v>
      </c>
      <c r="X25" s="52"/>
      <c r="Y25" s="52"/>
    </row>
    <row r="26" spans="1:25" ht="15" x14ac:dyDescent="0.2">
      <c r="A26" s="67" t="s">
        <v>1318</v>
      </c>
      <c r="B26" s="67" t="s">
        <v>1250</v>
      </c>
      <c r="C26" s="67">
        <v>2016</v>
      </c>
      <c r="D26" s="64" t="s">
        <v>1246</v>
      </c>
      <c r="E26" s="64" t="s">
        <v>0</v>
      </c>
      <c r="F26" s="66">
        <v>12992</v>
      </c>
      <c r="G26" s="65">
        <v>6329</v>
      </c>
      <c r="H26" s="64">
        <f>G26/F25%</f>
        <v>48.714593596059117</v>
      </c>
      <c r="I26" s="66">
        <v>6362</v>
      </c>
      <c r="J26" s="65">
        <v>3411</v>
      </c>
      <c r="K26" s="64">
        <f>J26/I25%</f>
        <v>53.615215341087712</v>
      </c>
      <c r="L26" s="66">
        <f>F26+I26</f>
        <v>19354</v>
      </c>
      <c r="M26" s="65">
        <f>G26+J26</f>
        <v>9740</v>
      </c>
      <c r="N26" s="64">
        <f>M26/L25%</f>
        <v>50.325514105611248</v>
      </c>
      <c r="O26" s="66">
        <v>72259</v>
      </c>
      <c r="P26" s="65">
        <v>34240</v>
      </c>
      <c r="Q26" s="64">
        <f>P26/O25%</f>
        <v>47.385100817891193</v>
      </c>
      <c r="R26" s="66">
        <f>L26+O26</f>
        <v>91613</v>
      </c>
      <c r="S26" s="65">
        <f>M26+P26</f>
        <v>43980</v>
      </c>
      <c r="T26" s="64">
        <f>S26/R25%</f>
        <v>48.006287317302132</v>
      </c>
      <c r="U26" s="64">
        <f>Q26-H26</f>
        <v>-1.3294927781679249</v>
      </c>
      <c r="V26" s="64">
        <f>Q26-K26</f>
        <v>-6.2301145231965194</v>
      </c>
      <c r="W26" s="64">
        <f>Q26-N26</f>
        <v>-2.9404132877200553</v>
      </c>
      <c r="X26" s="52"/>
      <c r="Y26" s="52"/>
    </row>
    <row r="27" spans="1:25" ht="15.75" customHeight="1" x14ac:dyDescent="0.25">
      <c r="A27" s="64" t="s">
        <v>1318</v>
      </c>
      <c r="B27" s="64" t="s">
        <v>1244</v>
      </c>
      <c r="C27" s="74">
        <v>2020</v>
      </c>
      <c r="D27" s="64" t="s">
        <v>1242</v>
      </c>
      <c r="E27" s="64" t="s">
        <v>0</v>
      </c>
      <c r="F27" s="73">
        <v>29060</v>
      </c>
      <c r="G27" s="65">
        <v>17052</v>
      </c>
      <c r="H27" s="64">
        <f>G27/F27%</f>
        <v>58.678596008258772</v>
      </c>
      <c r="I27" s="73">
        <v>12207</v>
      </c>
      <c r="J27" s="65">
        <v>7546</v>
      </c>
      <c r="K27" s="64">
        <f>J27/I27%</f>
        <v>61.816990251495049</v>
      </c>
      <c r="L27" s="65">
        <f>F27+I27</f>
        <v>41267</v>
      </c>
      <c r="M27" s="65">
        <f>G27+J27</f>
        <v>24598</v>
      </c>
      <c r="N27" s="64">
        <f>M27/L27%</f>
        <v>59.606949863086726</v>
      </c>
      <c r="O27" s="72">
        <v>57340</v>
      </c>
      <c r="P27" s="65">
        <v>26694</v>
      </c>
      <c r="Q27" s="64">
        <f>P27/O27%</f>
        <v>46.55388908266481</v>
      </c>
      <c r="R27" s="65">
        <f>L27+O27</f>
        <v>98607</v>
      </c>
      <c r="S27" s="65">
        <f>M27+P27</f>
        <v>51292</v>
      </c>
      <c r="T27" s="64">
        <f>S27/R27%</f>
        <v>52.0165911142211</v>
      </c>
      <c r="U27" s="64">
        <f>Q27-H27</f>
        <v>-12.124706925593962</v>
      </c>
      <c r="V27" s="64">
        <f>Q27-K27</f>
        <v>-15.263101168830239</v>
      </c>
      <c r="W27" s="64">
        <f>Q27-N27</f>
        <v>-13.053060780421916</v>
      </c>
      <c r="X27" s="52"/>
      <c r="Y27" s="52"/>
    </row>
    <row r="28" spans="1:25" ht="15.75" customHeight="1" x14ac:dyDescent="0.25">
      <c r="A28" s="64" t="s">
        <v>1318</v>
      </c>
      <c r="B28" s="64" t="s">
        <v>1244</v>
      </c>
      <c r="C28" s="74">
        <v>2020</v>
      </c>
      <c r="D28" s="64" t="s">
        <v>1243</v>
      </c>
      <c r="E28" s="64" t="s">
        <v>4</v>
      </c>
      <c r="F28" s="73">
        <v>29060</v>
      </c>
      <c r="G28" s="65">
        <v>10345</v>
      </c>
      <c r="H28" s="64">
        <f>G28/F27%</f>
        <v>35.598761183757738</v>
      </c>
      <c r="I28" s="73">
        <v>12207</v>
      </c>
      <c r="J28" s="65">
        <v>3713</v>
      </c>
      <c r="K28" s="64">
        <f>J28/I27%</f>
        <v>30.416973867453102</v>
      </c>
      <c r="L28" s="65">
        <f>F28+I28</f>
        <v>41267</v>
      </c>
      <c r="M28" s="65">
        <f>G28+J28</f>
        <v>14058</v>
      </c>
      <c r="N28" s="64">
        <f>M28/L27%</f>
        <v>34.065960694986309</v>
      </c>
      <c r="O28" s="72">
        <v>57340</v>
      </c>
      <c r="P28" s="65">
        <v>26684</v>
      </c>
      <c r="Q28" s="64">
        <f>P28/O27%</f>
        <v>46.536449250087202</v>
      </c>
      <c r="R28" s="65">
        <f>L28+O28</f>
        <v>98607</v>
      </c>
      <c r="S28" s="65">
        <f>M28+P28</f>
        <v>40742</v>
      </c>
      <c r="T28" s="64">
        <f>S28/R27%</f>
        <v>41.317553520541139</v>
      </c>
      <c r="U28" s="64">
        <f>Q28-H28</f>
        <v>10.937688066329464</v>
      </c>
      <c r="V28" s="64">
        <f>Q28-K28</f>
        <v>16.1194753826341</v>
      </c>
      <c r="W28" s="64">
        <f>Q28-N28</f>
        <v>12.470488555100893</v>
      </c>
      <c r="X28" s="52"/>
      <c r="Y28" s="52"/>
    </row>
    <row r="29" spans="1:25" ht="15" x14ac:dyDescent="0.2">
      <c r="A29" s="67" t="s">
        <v>1318</v>
      </c>
      <c r="B29" s="67" t="s">
        <v>1244</v>
      </c>
      <c r="C29" s="67">
        <v>2016</v>
      </c>
      <c r="D29" s="64" t="s">
        <v>1243</v>
      </c>
      <c r="E29" s="64" t="s">
        <v>2</v>
      </c>
      <c r="F29" s="66">
        <v>11285</v>
      </c>
      <c r="G29" s="65">
        <v>4013</v>
      </c>
      <c r="H29" s="64">
        <f>G29/F29%</f>
        <v>35.560478511298186</v>
      </c>
      <c r="I29" s="66">
        <v>7074</v>
      </c>
      <c r="J29" s="65">
        <v>1970</v>
      </c>
      <c r="K29" s="64">
        <f>J29/I29%</f>
        <v>27.848459146169073</v>
      </c>
      <c r="L29" s="66">
        <f>F29+I29</f>
        <v>18359</v>
      </c>
      <c r="M29" s="65">
        <f>G29+J29</f>
        <v>5983</v>
      </c>
      <c r="N29" s="64">
        <f>M29/L29%</f>
        <v>32.588920965194184</v>
      </c>
      <c r="O29" s="66">
        <v>75695</v>
      </c>
      <c r="P29" s="65">
        <v>29610</v>
      </c>
      <c r="Q29" s="64">
        <f>P29/O29%</f>
        <v>39.117511064138974</v>
      </c>
      <c r="R29" s="66">
        <f>L29+O29</f>
        <v>94054</v>
      </c>
      <c r="S29" s="65">
        <f>M29+P29</f>
        <v>35593</v>
      </c>
      <c r="T29" s="64">
        <f>S29/R29%</f>
        <v>37.843153932847088</v>
      </c>
      <c r="U29" s="64">
        <f>Q29-H29</f>
        <v>3.5570325528407878</v>
      </c>
      <c r="V29" s="64">
        <f>Q29-K29</f>
        <v>11.2690519179699</v>
      </c>
      <c r="W29" s="64">
        <f>Q29-N29</f>
        <v>6.5285900989447896</v>
      </c>
      <c r="X29" s="52"/>
      <c r="Y29" s="52"/>
    </row>
    <row r="30" spans="1:25" ht="15" x14ac:dyDescent="0.2">
      <c r="A30" s="67" t="s">
        <v>1318</v>
      </c>
      <c r="B30" s="67" t="s">
        <v>1244</v>
      </c>
      <c r="C30" s="67">
        <v>2016</v>
      </c>
      <c r="D30" s="64" t="s">
        <v>1242</v>
      </c>
      <c r="E30" s="64" t="s">
        <v>0</v>
      </c>
      <c r="F30" s="66">
        <v>11285</v>
      </c>
      <c r="G30" s="65">
        <v>5078</v>
      </c>
      <c r="H30" s="64">
        <f>G30/F29%</f>
        <v>44.997784669915816</v>
      </c>
      <c r="I30" s="66">
        <v>7074</v>
      </c>
      <c r="J30" s="65">
        <v>3551</v>
      </c>
      <c r="K30" s="64">
        <f>J30/I29%</f>
        <v>50.19790783149562</v>
      </c>
      <c r="L30" s="66">
        <f>F30+I30</f>
        <v>18359</v>
      </c>
      <c r="M30" s="65">
        <f>G30+J30</f>
        <v>8629</v>
      </c>
      <c r="N30" s="64">
        <f>M30/L29%</f>
        <v>47.001470668337056</v>
      </c>
      <c r="O30" s="66">
        <v>75695</v>
      </c>
      <c r="P30" s="65">
        <v>31099</v>
      </c>
      <c r="Q30" s="64">
        <f>P30/O29%</f>
        <v>41.084615892727392</v>
      </c>
      <c r="R30" s="66">
        <f>L30+O30</f>
        <v>94054</v>
      </c>
      <c r="S30" s="65">
        <f>M30+P30</f>
        <v>39728</v>
      </c>
      <c r="T30" s="64">
        <f>S30/R29%</f>
        <v>42.239564505496844</v>
      </c>
      <c r="U30" s="64">
        <f>Q30-H30</f>
        <v>-3.9131687771884245</v>
      </c>
      <c r="V30" s="64">
        <f>Q30-K30</f>
        <v>-9.1132919387682279</v>
      </c>
      <c r="W30" s="64">
        <f>Q30-N30</f>
        <v>-5.9168547756096643</v>
      </c>
      <c r="X30" s="52"/>
      <c r="Y30" s="52"/>
    </row>
    <row r="31" spans="1:25" ht="15.75" customHeight="1" x14ac:dyDescent="0.25">
      <c r="A31" s="64" t="s">
        <v>1318</v>
      </c>
      <c r="B31" s="64" t="s">
        <v>1240</v>
      </c>
      <c r="C31" s="74">
        <v>2020</v>
      </c>
      <c r="D31" s="64" t="s">
        <v>1239</v>
      </c>
      <c r="E31" s="64" t="s">
        <v>0</v>
      </c>
      <c r="F31" s="73">
        <v>27181</v>
      </c>
      <c r="G31" s="65">
        <v>16433</v>
      </c>
      <c r="H31" s="64">
        <f>G31/F31%</f>
        <v>60.457672638975758</v>
      </c>
      <c r="I31" s="73">
        <v>9631</v>
      </c>
      <c r="J31" s="65">
        <v>5662</v>
      </c>
      <c r="K31" s="64">
        <f>J31/I31%</f>
        <v>58.7893261343578</v>
      </c>
      <c r="L31" s="65">
        <f>F31+I31</f>
        <v>36812</v>
      </c>
      <c r="M31" s="65">
        <f>G31+J31</f>
        <v>22095</v>
      </c>
      <c r="N31" s="64">
        <f>M31/L31%</f>
        <v>60.021188742801257</v>
      </c>
      <c r="O31" s="72">
        <v>67279</v>
      </c>
      <c r="P31" s="65">
        <v>32950</v>
      </c>
      <c r="Q31" s="64">
        <f>P31/O31%</f>
        <v>48.975163126681437</v>
      </c>
      <c r="R31" s="65">
        <f>L31+O31</f>
        <v>104091</v>
      </c>
      <c r="S31" s="65">
        <f>M31+P31</f>
        <v>55045</v>
      </c>
      <c r="T31" s="64">
        <f>S31/R31%</f>
        <v>52.881613203831257</v>
      </c>
      <c r="U31" s="64">
        <f>Q31-H31</f>
        <v>-11.482509512294321</v>
      </c>
      <c r="V31" s="64">
        <f>Q31-K31</f>
        <v>-9.8141630076763633</v>
      </c>
      <c r="W31" s="64">
        <f>Q31-N31</f>
        <v>-11.04602561611982</v>
      </c>
      <c r="X31" s="52"/>
      <c r="Y31" s="52"/>
    </row>
    <row r="32" spans="1:25" ht="15.75" customHeight="1" x14ac:dyDescent="0.25">
      <c r="A32" s="64" t="s">
        <v>1318</v>
      </c>
      <c r="B32" s="64" t="s">
        <v>1240</v>
      </c>
      <c r="C32" s="74">
        <v>2020</v>
      </c>
      <c r="D32" s="64" t="s">
        <v>1087</v>
      </c>
      <c r="E32" s="64" t="s">
        <v>4</v>
      </c>
      <c r="F32" s="73">
        <v>27181</v>
      </c>
      <c r="G32" s="65">
        <v>9793</v>
      </c>
      <c r="H32" s="64">
        <f>G32/F31%</f>
        <v>36.028843677568887</v>
      </c>
      <c r="I32" s="73">
        <v>9631</v>
      </c>
      <c r="J32" s="65">
        <v>3066</v>
      </c>
      <c r="K32" s="64">
        <f>J32/I31%</f>
        <v>31.834700446474923</v>
      </c>
      <c r="L32" s="65">
        <f>F32+I32</f>
        <v>36812</v>
      </c>
      <c r="M32" s="65">
        <f>G32+J32</f>
        <v>12859</v>
      </c>
      <c r="N32" s="64">
        <f>M32/L31%</f>
        <v>34.931544061719002</v>
      </c>
      <c r="O32" s="72">
        <v>67279</v>
      </c>
      <c r="P32" s="65">
        <v>31372</v>
      </c>
      <c r="Q32" s="64">
        <f>P32/O31%</f>
        <v>46.629706149021246</v>
      </c>
      <c r="R32" s="65">
        <f>L32+O32</f>
        <v>104091</v>
      </c>
      <c r="S32" s="65">
        <f>M32+P32</f>
        <v>44231</v>
      </c>
      <c r="T32" s="64">
        <f>S32/R31%</f>
        <v>42.492626643994193</v>
      </c>
      <c r="U32" s="64">
        <f>Q32-H32</f>
        <v>10.600862471452359</v>
      </c>
      <c r="V32" s="64">
        <f>Q32-K32</f>
        <v>14.795005702546323</v>
      </c>
      <c r="W32" s="64">
        <f>Q32-N32</f>
        <v>11.698162087302244</v>
      </c>
      <c r="X32" s="52"/>
      <c r="Y32" s="52"/>
    </row>
    <row r="33" spans="1:25" ht="15" x14ac:dyDescent="0.2">
      <c r="A33" s="67" t="s">
        <v>1318</v>
      </c>
      <c r="B33" s="67" t="s">
        <v>1240</v>
      </c>
      <c r="C33" s="67">
        <v>2016</v>
      </c>
      <c r="D33" s="64" t="s">
        <v>1238</v>
      </c>
      <c r="E33" s="64" t="s">
        <v>2</v>
      </c>
      <c r="F33" s="66">
        <v>8772</v>
      </c>
      <c r="G33" s="65">
        <v>3219</v>
      </c>
      <c r="H33" s="64">
        <f>G33/F33%</f>
        <v>36.696306429548564</v>
      </c>
      <c r="I33" s="66">
        <v>5500</v>
      </c>
      <c r="J33" s="65">
        <v>1640</v>
      </c>
      <c r="K33" s="64">
        <f>J33/I33%</f>
        <v>29.818181818181817</v>
      </c>
      <c r="L33" s="66">
        <f>F33+I33</f>
        <v>14272</v>
      </c>
      <c r="M33" s="65">
        <f>G33+J33</f>
        <v>4859</v>
      </c>
      <c r="N33" s="64">
        <f>M33/L33%</f>
        <v>34.045683856502244</v>
      </c>
      <c r="O33" s="66">
        <v>73034</v>
      </c>
      <c r="P33" s="65">
        <v>27906</v>
      </c>
      <c r="Q33" s="64">
        <f>P33/O33%</f>
        <v>38.209601007749811</v>
      </c>
      <c r="R33" s="66">
        <f>L33+O33</f>
        <v>87306</v>
      </c>
      <c r="S33" s="65">
        <f>M33+P33</f>
        <v>32765</v>
      </c>
      <c r="T33" s="64">
        <f>S33/R33%</f>
        <v>37.528921265434221</v>
      </c>
      <c r="U33" s="64">
        <f>Q33-H33</f>
        <v>1.513294578201247</v>
      </c>
      <c r="V33" s="64">
        <f>Q33-K33</f>
        <v>8.3914191895679942</v>
      </c>
      <c r="W33" s="64">
        <f>Q33-N33</f>
        <v>4.163917151247567</v>
      </c>
      <c r="X33" s="52"/>
      <c r="Y33" s="52"/>
    </row>
    <row r="34" spans="1:25" ht="15" x14ac:dyDescent="0.2">
      <c r="A34" s="67" t="s">
        <v>1318</v>
      </c>
      <c r="B34" s="67" t="s">
        <v>1240</v>
      </c>
      <c r="C34" s="67">
        <v>2016</v>
      </c>
      <c r="D34" s="64" t="s">
        <v>1237</v>
      </c>
      <c r="E34" s="64" t="s">
        <v>0</v>
      </c>
      <c r="F34" s="66">
        <v>8772</v>
      </c>
      <c r="G34" s="65">
        <v>5142</v>
      </c>
      <c r="H34" s="64">
        <f>G34/F33%</f>
        <v>58.618331053351575</v>
      </c>
      <c r="I34" s="66">
        <v>5500</v>
      </c>
      <c r="J34" s="65">
        <v>3434</v>
      </c>
      <c r="K34" s="64">
        <f>J34/I33%</f>
        <v>62.436363636363637</v>
      </c>
      <c r="L34" s="66">
        <f>F34+I34</f>
        <v>14272</v>
      </c>
      <c r="M34" s="65">
        <f>G34+J34</f>
        <v>8576</v>
      </c>
      <c r="N34" s="64">
        <f>M34/L33%</f>
        <v>60.08968609865471</v>
      </c>
      <c r="O34" s="66">
        <v>73034</v>
      </c>
      <c r="P34" s="65">
        <v>41366</v>
      </c>
      <c r="Q34" s="64">
        <f>P34/O33%</f>
        <v>56.639373442506226</v>
      </c>
      <c r="R34" s="66">
        <f>L34+O34</f>
        <v>87306</v>
      </c>
      <c r="S34" s="65">
        <f>M34+P34</f>
        <v>49942</v>
      </c>
      <c r="T34" s="64">
        <f>S34/R33%</f>
        <v>57.203399537259756</v>
      </c>
      <c r="U34" s="64">
        <f>Q34-H34</f>
        <v>-1.9789576108453488</v>
      </c>
      <c r="V34" s="64">
        <f>Q34-K34</f>
        <v>-5.7969901938574111</v>
      </c>
      <c r="W34" s="64">
        <f>Q34-N34</f>
        <v>-3.4503126561484834</v>
      </c>
      <c r="X34" s="52"/>
      <c r="Y34" s="52"/>
    </row>
    <row r="35" spans="1:25" ht="15.75" customHeight="1" x14ac:dyDescent="0.25">
      <c r="A35" s="64" t="s">
        <v>1318</v>
      </c>
      <c r="B35" s="64" t="s">
        <v>1235</v>
      </c>
      <c r="C35" s="74">
        <v>2020</v>
      </c>
      <c r="D35" s="64" t="s">
        <v>1232</v>
      </c>
      <c r="E35" s="64" t="s">
        <v>0</v>
      </c>
      <c r="F35" s="73">
        <v>31165</v>
      </c>
      <c r="G35" s="65">
        <v>19530</v>
      </c>
      <c r="H35" s="64">
        <f>G35/F35%</f>
        <v>62.666452751484044</v>
      </c>
      <c r="I35" s="73">
        <v>9311</v>
      </c>
      <c r="J35" s="65">
        <v>5982</v>
      </c>
      <c r="K35" s="64">
        <f>J35/I35%</f>
        <v>64.246590054773918</v>
      </c>
      <c r="L35" s="65">
        <f>F35+I35</f>
        <v>40476</v>
      </c>
      <c r="M35" s="65">
        <f>G35+J35</f>
        <v>25512</v>
      </c>
      <c r="N35" s="64">
        <f>M35/L35%</f>
        <v>63.029943670323156</v>
      </c>
      <c r="O35" s="72">
        <v>55896</v>
      </c>
      <c r="P35" s="65">
        <v>29474</v>
      </c>
      <c r="Q35" s="64">
        <f>P35/O35%</f>
        <v>52.730070130241877</v>
      </c>
      <c r="R35" s="65">
        <f>L35+O35</f>
        <v>96372</v>
      </c>
      <c r="S35" s="65">
        <f>M35+P35</f>
        <v>54986</v>
      </c>
      <c r="T35" s="64">
        <f>S35/R35%</f>
        <v>57.055991366787033</v>
      </c>
      <c r="U35" s="64">
        <f>Q35-H35</f>
        <v>-9.9363826212421671</v>
      </c>
      <c r="V35" s="64">
        <f>Q35-K35</f>
        <v>-11.516519924532041</v>
      </c>
      <c r="W35" s="64">
        <f>Q35-N35</f>
        <v>-10.299873540081279</v>
      </c>
      <c r="X35" s="52"/>
      <c r="Y35" s="52"/>
    </row>
    <row r="36" spans="1:25" ht="15.75" customHeight="1" x14ac:dyDescent="0.25">
      <c r="A36" s="64" t="s">
        <v>1318</v>
      </c>
      <c r="B36" s="64" t="s">
        <v>1235</v>
      </c>
      <c r="C36" s="74">
        <v>2020</v>
      </c>
      <c r="D36" s="64" t="s">
        <v>1234</v>
      </c>
      <c r="E36" s="64" t="s">
        <v>4</v>
      </c>
      <c r="F36" s="73">
        <v>31165</v>
      </c>
      <c r="G36" s="65">
        <v>9940</v>
      </c>
      <c r="H36" s="64">
        <f>G36/F35%</f>
        <v>31.894753730146</v>
      </c>
      <c r="I36" s="73">
        <v>9311</v>
      </c>
      <c r="J36" s="65">
        <v>2471</v>
      </c>
      <c r="K36" s="64">
        <f>J36/I35%</f>
        <v>26.538502846096016</v>
      </c>
      <c r="L36" s="65">
        <f>F36+I36</f>
        <v>40476</v>
      </c>
      <c r="M36" s="65">
        <f>G36+J36</f>
        <v>12411</v>
      </c>
      <c r="N36" s="64">
        <f>M36/L35%</f>
        <v>30.662614882893568</v>
      </c>
      <c r="O36" s="72">
        <v>55896</v>
      </c>
      <c r="P36" s="65">
        <v>22189</v>
      </c>
      <c r="Q36" s="64">
        <f>P36/O35%</f>
        <v>39.696937169028196</v>
      </c>
      <c r="R36" s="65">
        <f>L36+O36</f>
        <v>96372</v>
      </c>
      <c r="S36" s="65">
        <f>M36+P36</f>
        <v>34600</v>
      </c>
      <c r="T36" s="64">
        <f>S36/R35%</f>
        <v>35.902544307475196</v>
      </c>
      <c r="U36" s="64">
        <f>Q36-H36</f>
        <v>7.8021834388821958</v>
      </c>
      <c r="V36" s="64">
        <f>Q36-K36</f>
        <v>13.15843432293218</v>
      </c>
      <c r="W36" s="64">
        <f>Q36-N36</f>
        <v>9.0343222861346284</v>
      </c>
      <c r="X36" s="52"/>
      <c r="Y36" s="52"/>
    </row>
    <row r="37" spans="1:25" ht="15" x14ac:dyDescent="0.2">
      <c r="A37" s="67" t="s">
        <v>1318</v>
      </c>
      <c r="B37" s="67" t="s">
        <v>1235</v>
      </c>
      <c r="C37" s="67">
        <v>2016</v>
      </c>
      <c r="D37" s="64" t="s">
        <v>1233</v>
      </c>
      <c r="E37" s="64" t="s">
        <v>2</v>
      </c>
      <c r="F37" s="66">
        <v>11085</v>
      </c>
      <c r="G37" s="65">
        <v>3488</v>
      </c>
      <c r="H37" s="64">
        <f>G37/F37%</f>
        <v>31.465944970681104</v>
      </c>
      <c r="I37" s="66">
        <v>5860</v>
      </c>
      <c r="J37" s="65">
        <v>1502</v>
      </c>
      <c r="K37" s="64">
        <f>J37/I37%</f>
        <v>25.631399317406142</v>
      </c>
      <c r="L37" s="66">
        <f>F37+I37</f>
        <v>16945</v>
      </c>
      <c r="M37" s="65">
        <f>G37+J37</f>
        <v>4990</v>
      </c>
      <c r="N37" s="64">
        <f>M37/L37%</f>
        <v>29.448214812629097</v>
      </c>
      <c r="O37" s="66">
        <v>68600</v>
      </c>
      <c r="P37" s="65">
        <v>21632</v>
      </c>
      <c r="Q37" s="64">
        <f>P37/O37%</f>
        <v>31.533527696793001</v>
      </c>
      <c r="R37" s="66">
        <f>L37+O37</f>
        <v>85545</v>
      </c>
      <c r="S37" s="65">
        <f>M37+P37</f>
        <v>26622</v>
      </c>
      <c r="T37" s="64">
        <f>S37/R37%</f>
        <v>31.120462914255654</v>
      </c>
      <c r="U37" s="64">
        <f>Q37-H37</f>
        <v>6.7582726111897529E-2</v>
      </c>
      <c r="V37" s="64">
        <f>Q37-K37</f>
        <v>5.9021283793868591</v>
      </c>
      <c r="W37" s="64">
        <f>Q37-N37</f>
        <v>2.0853128841639048</v>
      </c>
      <c r="X37" s="52"/>
      <c r="Y37" s="52"/>
    </row>
    <row r="38" spans="1:25" ht="15" x14ac:dyDescent="0.2">
      <c r="A38" s="67" t="s">
        <v>1318</v>
      </c>
      <c r="B38" s="67" t="s">
        <v>1235</v>
      </c>
      <c r="C38" s="67">
        <v>2016</v>
      </c>
      <c r="D38" s="64" t="s">
        <v>1232</v>
      </c>
      <c r="E38" s="64" t="s">
        <v>0</v>
      </c>
      <c r="F38" s="66">
        <v>11085</v>
      </c>
      <c r="G38" s="65">
        <v>6027</v>
      </c>
      <c r="H38" s="64">
        <f>G38/F37%</f>
        <v>54.37077131258458</v>
      </c>
      <c r="I38" s="66">
        <v>5860</v>
      </c>
      <c r="J38" s="65">
        <v>3264</v>
      </c>
      <c r="K38" s="64">
        <f>J38/I37%</f>
        <v>55.69965870307167</v>
      </c>
      <c r="L38" s="66">
        <f>F38+I38</f>
        <v>16945</v>
      </c>
      <c r="M38" s="65">
        <f>G38+J38</f>
        <v>9291</v>
      </c>
      <c r="N38" s="64">
        <f>M38/L37%</f>
        <v>54.830333431690768</v>
      </c>
      <c r="O38" s="66">
        <v>68600</v>
      </c>
      <c r="P38" s="65">
        <v>36547</v>
      </c>
      <c r="Q38" s="64">
        <f>P38/O37%</f>
        <v>53.275510204081634</v>
      </c>
      <c r="R38" s="66">
        <f>L38+O38</f>
        <v>85545</v>
      </c>
      <c r="S38" s="65">
        <f>M38+P38</f>
        <v>45838</v>
      </c>
      <c r="T38" s="64">
        <f>S38/R37%</f>
        <v>53.583494067449877</v>
      </c>
      <c r="U38" s="64">
        <f>Q38-H38</f>
        <v>-1.095261108502946</v>
      </c>
      <c r="V38" s="64">
        <f>Q38-K38</f>
        <v>-2.4241484989900357</v>
      </c>
      <c r="W38" s="64">
        <f>Q38-N38</f>
        <v>-1.5548232276091341</v>
      </c>
      <c r="X38" s="52"/>
      <c r="Y38" s="52"/>
    </row>
    <row r="39" spans="1:25" ht="15.75" customHeight="1" x14ac:dyDescent="0.25">
      <c r="A39" s="64" t="s">
        <v>1318</v>
      </c>
      <c r="B39" s="64" t="s">
        <v>1230</v>
      </c>
      <c r="C39" s="74">
        <v>2020</v>
      </c>
      <c r="D39" s="64" t="s">
        <v>1227</v>
      </c>
      <c r="E39" s="64" t="s">
        <v>0</v>
      </c>
      <c r="F39" s="73">
        <v>36754</v>
      </c>
      <c r="G39" s="65">
        <v>24052</v>
      </c>
      <c r="H39" s="64">
        <f>G39/F39%</f>
        <v>65.440496272514551</v>
      </c>
      <c r="I39" s="73">
        <v>12070</v>
      </c>
      <c r="J39" s="65">
        <v>7916</v>
      </c>
      <c r="K39" s="64">
        <f>J39/I39%</f>
        <v>65.584092792046391</v>
      </c>
      <c r="L39" s="65">
        <f>F39+I39</f>
        <v>48824</v>
      </c>
      <c r="M39" s="65">
        <f>G39+J39</f>
        <v>31968</v>
      </c>
      <c r="N39" s="64">
        <f>M39/L39%</f>
        <v>65.475995412092416</v>
      </c>
      <c r="O39" s="72">
        <v>77018</v>
      </c>
      <c r="P39" s="65">
        <v>41840</v>
      </c>
      <c r="Q39" s="64">
        <f>P39/O39%</f>
        <v>54.324962995663356</v>
      </c>
      <c r="R39" s="65">
        <f>L39+O39</f>
        <v>125842</v>
      </c>
      <c r="S39" s="65">
        <f>M39+P39</f>
        <v>73808</v>
      </c>
      <c r="T39" s="64">
        <f>S39/R39%</f>
        <v>58.651324676975889</v>
      </c>
      <c r="U39" s="64">
        <f>Q39-H39</f>
        <v>-11.115533276851195</v>
      </c>
      <c r="V39" s="64">
        <f>Q39-K39</f>
        <v>-11.259129796383036</v>
      </c>
      <c r="W39" s="64">
        <f>Q39-N39</f>
        <v>-11.151032416429061</v>
      </c>
      <c r="X39" s="52"/>
      <c r="Y39" s="52"/>
    </row>
    <row r="40" spans="1:25" ht="15.75" customHeight="1" x14ac:dyDescent="0.25">
      <c r="A40" s="64" t="s">
        <v>1318</v>
      </c>
      <c r="B40" s="64" t="s">
        <v>1230</v>
      </c>
      <c r="C40" s="74">
        <v>2020</v>
      </c>
      <c r="D40" s="64" t="s">
        <v>1229</v>
      </c>
      <c r="E40" s="64" t="s">
        <v>4</v>
      </c>
      <c r="F40" s="73">
        <v>36754</v>
      </c>
      <c r="G40" s="65">
        <v>11739</v>
      </c>
      <c r="H40" s="64">
        <f>G40/F39%</f>
        <v>31.93938074767372</v>
      </c>
      <c r="I40" s="73">
        <v>12070</v>
      </c>
      <c r="J40" s="65">
        <v>3467</v>
      </c>
      <c r="K40" s="64">
        <f>J40/I39%</f>
        <v>28.72410936205468</v>
      </c>
      <c r="L40" s="65">
        <f>F40+I40</f>
        <v>48824</v>
      </c>
      <c r="M40" s="65">
        <f>G40+J40</f>
        <v>15206</v>
      </c>
      <c r="N40" s="64">
        <f>M40/L39%</f>
        <v>31.144519088972636</v>
      </c>
      <c r="O40" s="72">
        <v>77018</v>
      </c>
      <c r="P40" s="65">
        <v>32224</v>
      </c>
      <c r="Q40" s="64">
        <f>P40/O39%</f>
        <v>41.839569970656214</v>
      </c>
      <c r="R40" s="65">
        <f>L40+O40</f>
        <v>125842</v>
      </c>
      <c r="S40" s="65">
        <f>M40+P40</f>
        <v>47430</v>
      </c>
      <c r="T40" s="64">
        <f>S40/R39%</f>
        <v>37.69011935601786</v>
      </c>
      <c r="U40" s="64">
        <f>Q40-H40</f>
        <v>9.9001892229824939</v>
      </c>
      <c r="V40" s="64">
        <f>Q40-K40</f>
        <v>13.115460608601534</v>
      </c>
      <c r="W40" s="64">
        <f>Q40-N40</f>
        <v>10.695050881683578</v>
      </c>
      <c r="X40" s="52"/>
      <c r="Y40" s="52"/>
    </row>
    <row r="41" spans="1:25" ht="15" x14ac:dyDescent="0.2">
      <c r="A41" s="67" t="s">
        <v>1318</v>
      </c>
      <c r="B41" s="67" t="s">
        <v>1230</v>
      </c>
      <c r="C41" s="67">
        <v>2016</v>
      </c>
      <c r="D41" s="64" t="s">
        <v>1228</v>
      </c>
      <c r="E41" s="64" t="s">
        <v>2</v>
      </c>
      <c r="F41" s="66">
        <v>13206</v>
      </c>
      <c r="G41" s="65">
        <v>4900</v>
      </c>
      <c r="H41" s="64">
        <f>G41/F41%</f>
        <v>37.104346509162504</v>
      </c>
      <c r="I41" s="66">
        <v>7671</v>
      </c>
      <c r="J41" s="65">
        <v>2466</v>
      </c>
      <c r="K41" s="64">
        <f>J41/I41%</f>
        <v>32.147047321079391</v>
      </c>
      <c r="L41" s="66">
        <f>F41+I41</f>
        <v>20877</v>
      </c>
      <c r="M41" s="65">
        <f>G41+J41</f>
        <v>7366</v>
      </c>
      <c r="N41" s="64">
        <f>M41/L41%</f>
        <v>35.282847152368632</v>
      </c>
      <c r="O41" s="66">
        <v>92330</v>
      </c>
      <c r="P41" s="65">
        <v>33751</v>
      </c>
      <c r="Q41" s="64">
        <f>P41/O41%</f>
        <v>36.554749268926678</v>
      </c>
      <c r="R41" s="66">
        <f>L41+O41</f>
        <v>113207</v>
      </c>
      <c r="S41" s="65">
        <f>M41+P41</f>
        <v>41117</v>
      </c>
      <c r="T41" s="64">
        <f>S41/R41%</f>
        <v>36.32019221426237</v>
      </c>
      <c r="U41" s="64">
        <f>Q41-H41</f>
        <v>-0.54959724023582623</v>
      </c>
      <c r="V41" s="64">
        <f>Q41-K41</f>
        <v>4.4077019478472863</v>
      </c>
      <c r="W41" s="64">
        <f>Q41-N41</f>
        <v>1.2719021165580457</v>
      </c>
      <c r="X41" s="52"/>
      <c r="Y41" s="52"/>
    </row>
    <row r="42" spans="1:25" ht="15" x14ac:dyDescent="0.2">
      <c r="A42" s="67" t="s">
        <v>1318</v>
      </c>
      <c r="B42" s="67" t="s">
        <v>1230</v>
      </c>
      <c r="C42" s="67">
        <v>2016</v>
      </c>
      <c r="D42" s="64" t="s">
        <v>1227</v>
      </c>
      <c r="E42" s="64" t="s">
        <v>0</v>
      </c>
      <c r="F42" s="66">
        <v>13206</v>
      </c>
      <c r="G42" s="65">
        <v>5890</v>
      </c>
      <c r="H42" s="64">
        <f>G42/F41%</f>
        <v>44.600938967136152</v>
      </c>
      <c r="I42" s="66">
        <v>7671</v>
      </c>
      <c r="J42" s="65">
        <v>3416</v>
      </c>
      <c r="K42" s="64">
        <f>J42/I41%</f>
        <v>44.531351844609574</v>
      </c>
      <c r="L42" s="66">
        <f>F42+I42</f>
        <v>20877</v>
      </c>
      <c r="M42" s="65">
        <f>G42+J42</f>
        <v>9306</v>
      </c>
      <c r="N42" s="64">
        <f>M42/L41%</f>
        <v>44.575370024428793</v>
      </c>
      <c r="O42" s="66">
        <v>92330</v>
      </c>
      <c r="P42" s="65">
        <v>40314</v>
      </c>
      <c r="Q42" s="64">
        <f>P42/O41%</f>
        <v>43.662948120870794</v>
      </c>
      <c r="R42" s="66">
        <f>L42+O42</f>
        <v>113207</v>
      </c>
      <c r="S42" s="65">
        <f>M42+P42</f>
        <v>49620</v>
      </c>
      <c r="T42" s="64">
        <f>S42/R41%</f>
        <v>43.831211850857279</v>
      </c>
      <c r="U42" s="64">
        <f>Q42-H42</f>
        <v>-0.93799084626535745</v>
      </c>
      <c r="V42" s="64">
        <f>Q42-K42</f>
        <v>-0.86840372373877983</v>
      </c>
      <c r="W42" s="64">
        <f>Q42-N42</f>
        <v>-0.91242190355799835</v>
      </c>
      <c r="X42" s="52"/>
      <c r="Y42" s="52"/>
    </row>
    <row r="43" spans="1:25" ht="15" x14ac:dyDescent="0.25">
      <c r="A43" s="64" t="s">
        <v>1318</v>
      </c>
      <c r="B43" s="64" t="s">
        <v>1225</v>
      </c>
      <c r="C43" s="74">
        <v>2020</v>
      </c>
      <c r="D43" s="64" t="s">
        <v>1224</v>
      </c>
      <c r="E43" s="64" t="s">
        <v>0</v>
      </c>
      <c r="F43" s="73">
        <v>43283</v>
      </c>
      <c r="G43" s="65">
        <v>29050</v>
      </c>
      <c r="H43" s="64">
        <f>G43/F43%</f>
        <v>67.116419841508218</v>
      </c>
      <c r="I43" s="73">
        <v>16008</v>
      </c>
      <c r="J43" s="65">
        <v>10668</v>
      </c>
      <c r="K43" s="64">
        <f>J43/I43%</f>
        <v>66.641679160419784</v>
      </c>
      <c r="L43" s="65">
        <f>F43+I43</f>
        <v>59291</v>
      </c>
      <c r="M43" s="65">
        <f>G43+J43</f>
        <v>39718</v>
      </c>
      <c r="N43" s="64">
        <f>M43/L43%</f>
        <v>66.988244421581697</v>
      </c>
      <c r="O43" s="72">
        <v>78273</v>
      </c>
      <c r="P43" s="65">
        <v>42829</v>
      </c>
      <c r="Q43" s="64">
        <f>P43/O43%</f>
        <v>54.717463237642612</v>
      </c>
      <c r="R43" s="65">
        <f>L43+O43</f>
        <v>137564</v>
      </c>
      <c r="S43" s="65">
        <f>M43+P43</f>
        <v>82547</v>
      </c>
      <c r="T43" s="64">
        <f>S43/R43%</f>
        <v>60.006251635602332</v>
      </c>
      <c r="U43" s="64">
        <f>Q43-H43</f>
        <v>-12.398956603865606</v>
      </c>
      <c r="V43" s="64">
        <f>Q43-K43</f>
        <v>-11.924215922777172</v>
      </c>
      <c r="W43" s="64">
        <f>Q43-N43</f>
        <v>-12.270781183939086</v>
      </c>
      <c r="X43" s="52"/>
      <c r="Y43" s="52"/>
    </row>
    <row r="44" spans="1:25" ht="15" x14ac:dyDescent="0.25">
      <c r="A44" s="64" t="s">
        <v>1318</v>
      </c>
      <c r="B44" s="64" t="s">
        <v>1225</v>
      </c>
      <c r="C44" s="74">
        <v>2020</v>
      </c>
      <c r="D44" s="64" t="s">
        <v>1223</v>
      </c>
      <c r="E44" s="64" t="s">
        <v>4</v>
      </c>
      <c r="F44" s="73">
        <v>43283</v>
      </c>
      <c r="G44" s="65">
        <v>12955</v>
      </c>
      <c r="H44" s="64">
        <f>G44/F43%</f>
        <v>29.930919760645057</v>
      </c>
      <c r="I44" s="73">
        <v>16008</v>
      </c>
      <c r="J44" s="65">
        <v>4550</v>
      </c>
      <c r="K44" s="64">
        <f>J44/I43%</f>
        <v>28.423288355822088</v>
      </c>
      <c r="L44" s="65">
        <f>F44+I44</f>
        <v>59291</v>
      </c>
      <c r="M44" s="65">
        <f>G44+J44</f>
        <v>17505</v>
      </c>
      <c r="N44" s="64">
        <f>M44/L43%</f>
        <v>29.523873775109209</v>
      </c>
      <c r="O44" s="72">
        <v>78273</v>
      </c>
      <c r="P44" s="65">
        <v>32046</v>
      </c>
      <c r="Q44" s="64">
        <f>P44/O43%</f>
        <v>40.94132076194856</v>
      </c>
      <c r="R44" s="65">
        <f>L44+O44</f>
        <v>137564</v>
      </c>
      <c r="S44" s="65">
        <f>M44+P44</f>
        <v>49551</v>
      </c>
      <c r="T44" s="64">
        <f>S44/R43%</f>
        <v>36.020325085051319</v>
      </c>
      <c r="U44" s="64">
        <f>Q44-H44</f>
        <v>11.010401001303503</v>
      </c>
      <c r="V44" s="64">
        <f>Q44-K44</f>
        <v>12.518032406126473</v>
      </c>
      <c r="W44" s="64">
        <f>Q44-N44</f>
        <v>11.417446986839352</v>
      </c>
      <c r="X44" s="52"/>
      <c r="Y44" s="52"/>
    </row>
    <row r="45" spans="1:25" ht="15" x14ac:dyDescent="0.2">
      <c r="A45" s="67" t="s">
        <v>1318</v>
      </c>
      <c r="B45" s="67" t="s">
        <v>1225</v>
      </c>
      <c r="C45" s="67">
        <v>2016</v>
      </c>
      <c r="D45" s="64" t="s">
        <v>1219</v>
      </c>
      <c r="E45" s="64" t="s">
        <v>2</v>
      </c>
      <c r="F45" s="66">
        <v>17083</v>
      </c>
      <c r="G45" s="65">
        <v>6173</v>
      </c>
      <c r="H45" s="64">
        <f>G45/F45%</f>
        <v>36.135339226131237</v>
      </c>
      <c r="I45" s="66">
        <v>9402</v>
      </c>
      <c r="J45" s="65">
        <v>2818</v>
      </c>
      <c r="K45" s="64">
        <f>J45/I45%</f>
        <v>29.972346309295897</v>
      </c>
      <c r="L45" s="66">
        <f>F45+I45</f>
        <v>26485</v>
      </c>
      <c r="M45" s="65">
        <f>G45+J45</f>
        <v>8991</v>
      </c>
      <c r="N45" s="64">
        <f>M45/L45%</f>
        <v>33.947517462714742</v>
      </c>
      <c r="O45" s="66">
        <v>95662</v>
      </c>
      <c r="P45" s="65">
        <v>34798</v>
      </c>
      <c r="Q45" s="64">
        <f>P45/O45%</f>
        <v>36.375990466433905</v>
      </c>
      <c r="R45" s="66">
        <f>L45+O45</f>
        <v>122147</v>
      </c>
      <c r="S45" s="65">
        <f>M45+P45</f>
        <v>43789</v>
      </c>
      <c r="T45" s="64">
        <f>S45/R45%</f>
        <v>35.849427329365433</v>
      </c>
      <c r="U45" s="64">
        <f>Q45-H45</f>
        <v>0.24065124030266816</v>
      </c>
      <c r="V45" s="64">
        <f>Q45-K45</f>
        <v>6.4036441571380074</v>
      </c>
      <c r="W45" s="64">
        <f>Q45-N45</f>
        <v>2.4284730037191622</v>
      </c>
      <c r="X45" s="52"/>
      <c r="Y45" s="52"/>
    </row>
    <row r="46" spans="1:25" ht="15" x14ac:dyDescent="0.2">
      <c r="A46" s="67" t="s">
        <v>1318</v>
      </c>
      <c r="B46" s="67" t="s">
        <v>1225</v>
      </c>
      <c r="C46" s="67">
        <v>2016</v>
      </c>
      <c r="D46" s="64" t="s">
        <v>1222</v>
      </c>
      <c r="E46" s="64" t="s">
        <v>0</v>
      </c>
      <c r="F46" s="66">
        <v>17083</v>
      </c>
      <c r="G46" s="65">
        <v>8375</v>
      </c>
      <c r="H46" s="64">
        <f>G46/F45%</f>
        <v>49.025346836035823</v>
      </c>
      <c r="I46" s="66">
        <v>9402</v>
      </c>
      <c r="J46" s="65">
        <v>4829</v>
      </c>
      <c r="K46" s="64">
        <f>J46/I45%</f>
        <v>51.361412465432892</v>
      </c>
      <c r="L46" s="66">
        <f>F46+I46</f>
        <v>26485</v>
      </c>
      <c r="M46" s="65">
        <f>G46+J46</f>
        <v>13204</v>
      </c>
      <c r="N46" s="64">
        <f>M46/L45%</f>
        <v>49.854634698886159</v>
      </c>
      <c r="O46" s="66">
        <v>95662</v>
      </c>
      <c r="P46" s="65">
        <v>44615</v>
      </c>
      <c r="Q46" s="64">
        <f>P46/O45%</f>
        <v>46.63816353410968</v>
      </c>
      <c r="R46" s="66">
        <f>L46+O46</f>
        <v>122147</v>
      </c>
      <c r="S46" s="65">
        <f>M46+P46</f>
        <v>57819</v>
      </c>
      <c r="T46" s="64">
        <f>S46/R45%</f>
        <v>47.335587447911124</v>
      </c>
      <c r="U46" s="64">
        <f>Q46-H46</f>
        <v>-2.387183301926143</v>
      </c>
      <c r="V46" s="64">
        <f>Q46-K46</f>
        <v>-4.7232489313232122</v>
      </c>
      <c r="W46" s="64">
        <f>Q46-N46</f>
        <v>-3.216471164776479</v>
      </c>
      <c r="X46" s="52"/>
      <c r="Y46" s="52"/>
    </row>
    <row r="47" spans="1:25" ht="15" x14ac:dyDescent="0.25">
      <c r="A47" s="64" t="s">
        <v>1318</v>
      </c>
      <c r="B47" s="64" t="s">
        <v>1220</v>
      </c>
      <c r="C47" s="74">
        <v>2020</v>
      </c>
      <c r="D47" s="64" t="s">
        <v>1217</v>
      </c>
      <c r="E47" s="64" t="s">
        <v>0</v>
      </c>
      <c r="F47" s="73">
        <v>34737</v>
      </c>
      <c r="G47" s="65">
        <v>22797</v>
      </c>
      <c r="H47" s="64">
        <f>G47/F47%</f>
        <v>65.627428966231975</v>
      </c>
      <c r="I47" s="73">
        <v>12489</v>
      </c>
      <c r="J47" s="65">
        <v>8246</v>
      </c>
      <c r="K47" s="64">
        <f>J47/I47%</f>
        <v>66.026102970614147</v>
      </c>
      <c r="L47" s="65">
        <f>F47+I47</f>
        <v>47226</v>
      </c>
      <c r="M47" s="65">
        <f>G47+J47</f>
        <v>31043</v>
      </c>
      <c r="N47" s="64">
        <f>M47/L47%</f>
        <v>65.732859018337365</v>
      </c>
      <c r="O47" s="72">
        <v>72970</v>
      </c>
      <c r="P47" s="65">
        <v>39427</v>
      </c>
      <c r="Q47" s="64">
        <f>P47/O47%</f>
        <v>54.031793887899134</v>
      </c>
      <c r="R47" s="65">
        <f>L47+O47</f>
        <v>120196</v>
      </c>
      <c r="S47" s="65">
        <f>M47+P47</f>
        <v>70470</v>
      </c>
      <c r="T47" s="64">
        <f>S47/R47%</f>
        <v>58.629238909780689</v>
      </c>
      <c r="U47" s="64">
        <f>Q47-H47</f>
        <v>-11.59563507833284</v>
      </c>
      <c r="V47" s="64">
        <f>Q47-K47</f>
        <v>-11.994309082715013</v>
      </c>
      <c r="W47" s="64">
        <f>Q47-N47</f>
        <v>-11.701065130438231</v>
      </c>
      <c r="X47" s="52"/>
      <c r="Y47" s="52"/>
    </row>
    <row r="48" spans="1:25" ht="15" x14ac:dyDescent="0.25">
      <c r="A48" s="64" t="s">
        <v>1318</v>
      </c>
      <c r="B48" s="64" t="s">
        <v>1220</v>
      </c>
      <c r="C48" s="74">
        <v>2020</v>
      </c>
      <c r="D48" s="64" t="s">
        <v>1219</v>
      </c>
      <c r="E48" s="64" t="s">
        <v>4</v>
      </c>
      <c r="F48" s="73">
        <v>34737</v>
      </c>
      <c r="G48" s="65">
        <v>11030</v>
      </c>
      <c r="H48" s="64">
        <f>G48/F47%</f>
        <v>31.752885971730432</v>
      </c>
      <c r="I48" s="73">
        <v>12489</v>
      </c>
      <c r="J48" s="65">
        <v>3671</v>
      </c>
      <c r="K48" s="64">
        <f>J48/I47%</f>
        <v>29.393866602610299</v>
      </c>
      <c r="L48" s="65">
        <f>F48+I48</f>
        <v>47226</v>
      </c>
      <c r="M48" s="65">
        <f>G48+J48</f>
        <v>14701</v>
      </c>
      <c r="N48" s="64">
        <f>M48/L47%</f>
        <v>31.129039088637615</v>
      </c>
      <c r="O48" s="72">
        <v>72970</v>
      </c>
      <c r="P48" s="65">
        <v>30734</v>
      </c>
      <c r="Q48" s="64">
        <f>P48/O47%</f>
        <v>42.118678909140741</v>
      </c>
      <c r="R48" s="65">
        <f>L48+O48</f>
        <v>120196</v>
      </c>
      <c r="S48" s="65">
        <f>M48+P48</f>
        <v>45435</v>
      </c>
      <c r="T48" s="64">
        <f>S48/R47%</f>
        <v>37.800758760690869</v>
      </c>
      <c r="U48" s="64">
        <f>Q48-H48</f>
        <v>10.365792937410308</v>
      </c>
      <c r="V48" s="64">
        <f>Q48-K48</f>
        <v>12.724812306530442</v>
      </c>
      <c r="W48" s="64">
        <f>Q48-N48</f>
        <v>10.989639820503125</v>
      </c>
      <c r="X48" s="52"/>
      <c r="Y48" s="52"/>
    </row>
    <row r="49" spans="1:25" ht="15" x14ac:dyDescent="0.2">
      <c r="A49" s="67" t="s">
        <v>1318</v>
      </c>
      <c r="B49" s="67" t="s">
        <v>1220</v>
      </c>
      <c r="C49" s="67">
        <v>2016</v>
      </c>
      <c r="D49" s="64" t="s">
        <v>1218</v>
      </c>
      <c r="E49" s="64" t="s">
        <v>2</v>
      </c>
      <c r="F49" s="66">
        <v>11761</v>
      </c>
      <c r="G49" s="65">
        <v>3785</v>
      </c>
      <c r="H49" s="64">
        <f>G49/F49%</f>
        <v>32.182637530822213</v>
      </c>
      <c r="I49" s="66">
        <v>7442</v>
      </c>
      <c r="J49" s="65">
        <v>1934</v>
      </c>
      <c r="K49" s="64">
        <f>J49/I49%</f>
        <v>25.987637731792528</v>
      </c>
      <c r="L49" s="66">
        <f>F49+I49</f>
        <v>19203</v>
      </c>
      <c r="M49" s="65">
        <f>G49+J49</f>
        <v>5719</v>
      </c>
      <c r="N49" s="64">
        <f>M49/L49%</f>
        <v>29.781804926313598</v>
      </c>
      <c r="O49" s="66">
        <v>85617</v>
      </c>
      <c r="P49" s="65">
        <v>27962</v>
      </c>
      <c r="Q49" s="64">
        <f>P49/O49%</f>
        <v>32.659401754324492</v>
      </c>
      <c r="R49" s="66">
        <f>L49+O49</f>
        <v>104820</v>
      </c>
      <c r="S49" s="65">
        <f>M49+P49</f>
        <v>33681</v>
      </c>
      <c r="T49" s="64">
        <f>S49/R49%</f>
        <v>32.132226674298799</v>
      </c>
      <c r="U49" s="64">
        <f>Q49-H49</f>
        <v>0.47676422350227909</v>
      </c>
      <c r="V49" s="64">
        <f>Q49-K49</f>
        <v>6.6717640225319634</v>
      </c>
      <c r="W49" s="64">
        <f>Q49-N49</f>
        <v>2.8775968280108941</v>
      </c>
      <c r="X49" s="52"/>
      <c r="Y49" s="52"/>
    </row>
    <row r="50" spans="1:25" ht="15" x14ac:dyDescent="0.2">
      <c r="A50" s="67" t="s">
        <v>1318</v>
      </c>
      <c r="B50" s="67" t="s">
        <v>1220</v>
      </c>
      <c r="C50" s="67">
        <v>2016</v>
      </c>
      <c r="D50" s="64" t="s">
        <v>1217</v>
      </c>
      <c r="E50" s="64" t="s">
        <v>0</v>
      </c>
      <c r="F50" s="66">
        <v>11761</v>
      </c>
      <c r="G50" s="65">
        <v>4727</v>
      </c>
      <c r="H50" s="64">
        <f>G50/F49%</f>
        <v>40.192160530567129</v>
      </c>
      <c r="I50" s="66">
        <v>7442</v>
      </c>
      <c r="J50" s="65">
        <v>3193</v>
      </c>
      <c r="K50" s="64">
        <f>J50/I49%</f>
        <v>42.905133028755706</v>
      </c>
      <c r="L50" s="66">
        <f>F50+I50</f>
        <v>19203</v>
      </c>
      <c r="M50" s="65">
        <f>G50+J50</f>
        <v>7920</v>
      </c>
      <c r="N50" s="64">
        <f>M50/L49%</f>
        <v>41.243555694422746</v>
      </c>
      <c r="O50" s="66">
        <v>85617</v>
      </c>
      <c r="P50" s="65">
        <v>32914</v>
      </c>
      <c r="Q50" s="64">
        <f>P50/O49%</f>
        <v>38.443299811953239</v>
      </c>
      <c r="R50" s="66">
        <f>L50+O50</f>
        <v>104820</v>
      </c>
      <c r="S50" s="65">
        <f>M50+P50</f>
        <v>40834</v>
      </c>
      <c r="T50" s="64">
        <f>S50/R49%</f>
        <v>38.956306048464029</v>
      </c>
      <c r="U50" s="64">
        <f>Q50-H50</f>
        <v>-1.7488607186138907</v>
      </c>
      <c r="V50" s="64">
        <f>Q50-K50</f>
        <v>-4.4618332168024679</v>
      </c>
      <c r="W50" s="64">
        <f>Q50-N50</f>
        <v>-2.8002558824695072</v>
      </c>
      <c r="X50" s="52"/>
      <c r="Y50" s="52"/>
    </row>
    <row r="51" spans="1:25" ht="15" x14ac:dyDescent="0.25">
      <c r="A51" s="64" t="s">
        <v>1318</v>
      </c>
      <c r="B51" s="64" t="s">
        <v>1215</v>
      </c>
      <c r="C51" s="74">
        <v>2020</v>
      </c>
      <c r="D51" s="64" t="s">
        <v>1213</v>
      </c>
      <c r="E51" s="64" t="s">
        <v>0</v>
      </c>
      <c r="F51" s="73">
        <v>28233</v>
      </c>
      <c r="G51" s="65">
        <v>17751</v>
      </c>
      <c r="H51" s="64">
        <f>G51/F51%</f>
        <v>62.873233450217832</v>
      </c>
      <c r="I51" s="73">
        <v>8169</v>
      </c>
      <c r="J51" s="65">
        <v>5432</v>
      </c>
      <c r="K51" s="64">
        <f>J51/I51%</f>
        <v>66.495287060839757</v>
      </c>
      <c r="L51" s="65">
        <f>F51+I51</f>
        <v>36402</v>
      </c>
      <c r="M51" s="65">
        <f>G51+J51</f>
        <v>23183</v>
      </c>
      <c r="N51" s="64">
        <f>M51/L51%</f>
        <v>63.686061205428274</v>
      </c>
      <c r="O51" s="72">
        <v>50394</v>
      </c>
      <c r="P51" s="65">
        <v>26062</v>
      </c>
      <c r="Q51" s="64">
        <f>P51/O51%</f>
        <v>51.716474183434535</v>
      </c>
      <c r="R51" s="65">
        <f>L51+O51</f>
        <v>86796</v>
      </c>
      <c r="S51" s="65">
        <f>M51+P51</f>
        <v>49245</v>
      </c>
      <c r="T51" s="64">
        <f>S51/R51%</f>
        <v>56.736485552329597</v>
      </c>
      <c r="U51" s="64">
        <f>Q51-H51</f>
        <v>-11.156759266783297</v>
      </c>
      <c r="V51" s="64">
        <f>Q51-K51</f>
        <v>-14.778812877405223</v>
      </c>
      <c r="W51" s="64">
        <f>Q51-N51</f>
        <v>-11.969587021993739</v>
      </c>
      <c r="X51" s="52"/>
      <c r="Y51" s="52"/>
    </row>
    <row r="52" spans="1:25" ht="15" x14ac:dyDescent="0.25">
      <c r="A52" s="64" t="s">
        <v>1318</v>
      </c>
      <c r="B52" s="64" t="s">
        <v>1215</v>
      </c>
      <c r="C52" s="74">
        <v>2020</v>
      </c>
      <c r="D52" s="64" t="s">
        <v>1214</v>
      </c>
      <c r="E52" s="64" t="s">
        <v>4</v>
      </c>
      <c r="F52" s="73">
        <v>28233</v>
      </c>
      <c r="G52" s="65">
        <v>9524</v>
      </c>
      <c r="H52" s="64">
        <f>G52/F51%</f>
        <v>33.73357418623597</v>
      </c>
      <c r="I52" s="73">
        <v>8169</v>
      </c>
      <c r="J52" s="65">
        <v>2282</v>
      </c>
      <c r="K52" s="64">
        <f>J52/I51%</f>
        <v>27.934875749785775</v>
      </c>
      <c r="L52" s="65">
        <f>F52+I52</f>
        <v>36402</v>
      </c>
      <c r="M52" s="65">
        <f>G52+J52</f>
        <v>11806</v>
      </c>
      <c r="N52" s="64">
        <f>M52/L51%</f>
        <v>32.432283940442836</v>
      </c>
      <c r="O52" s="72">
        <v>50394</v>
      </c>
      <c r="P52" s="65">
        <v>21902</v>
      </c>
      <c r="Q52" s="64">
        <f>P52/O51%</f>
        <v>43.46152319720602</v>
      </c>
      <c r="R52" s="65">
        <f>L52+O52</f>
        <v>86796</v>
      </c>
      <c r="S52" s="65">
        <f>M52+P52</f>
        <v>33708</v>
      </c>
      <c r="T52" s="64">
        <f>S52/R51%</f>
        <v>38.83589105488732</v>
      </c>
      <c r="U52" s="64">
        <f>Q52-H52</f>
        <v>9.7279490109700504</v>
      </c>
      <c r="V52" s="64">
        <f>Q52-K52</f>
        <v>15.526647447420245</v>
      </c>
      <c r="W52" s="64">
        <f>Q52-N52</f>
        <v>11.029239256763184</v>
      </c>
      <c r="X52" s="52"/>
      <c r="Y52" s="52"/>
    </row>
    <row r="53" spans="1:25" ht="15" x14ac:dyDescent="0.2">
      <c r="A53" s="67" t="s">
        <v>1318</v>
      </c>
      <c r="B53" s="67" t="s">
        <v>1215</v>
      </c>
      <c r="C53" s="67">
        <v>2016</v>
      </c>
      <c r="D53" s="64" t="s">
        <v>1214</v>
      </c>
      <c r="E53" s="64" t="s">
        <v>2</v>
      </c>
      <c r="F53" s="66">
        <v>9330</v>
      </c>
      <c r="G53" s="65">
        <v>3683</v>
      </c>
      <c r="H53" s="64">
        <f>G53/F53%</f>
        <v>39.474812433011792</v>
      </c>
      <c r="I53" s="66">
        <v>5142</v>
      </c>
      <c r="J53" s="65">
        <v>1523</v>
      </c>
      <c r="K53" s="64">
        <f>J53/I53%</f>
        <v>29.618825359782186</v>
      </c>
      <c r="L53" s="66">
        <f>F53+I53</f>
        <v>14472</v>
      </c>
      <c r="M53" s="65">
        <f>G53+J53</f>
        <v>5206</v>
      </c>
      <c r="N53" s="64">
        <f>M53/L53%</f>
        <v>35.972913211719181</v>
      </c>
      <c r="O53" s="66">
        <v>62700</v>
      </c>
      <c r="P53" s="65">
        <v>24892</v>
      </c>
      <c r="Q53" s="64">
        <f>P53/O53%</f>
        <v>39.700159489633172</v>
      </c>
      <c r="R53" s="66">
        <f>L53+O53</f>
        <v>77172</v>
      </c>
      <c r="S53" s="65">
        <f>M53+P53</f>
        <v>30098</v>
      </c>
      <c r="T53" s="64">
        <f>S53/R53%</f>
        <v>39.001192142227751</v>
      </c>
      <c r="U53" s="64">
        <f>Q53-H53</f>
        <v>0.22534705662138066</v>
      </c>
      <c r="V53" s="64">
        <f>Q53-K53</f>
        <v>10.081334129850987</v>
      </c>
      <c r="W53" s="64">
        <f>Q53-N53</f>
        <v>3.7272462779139914</v>
      </c>
      <c r="X53" s="52"/>
      <c r="Y53" s="52"/>
    </row>
    <row r="54" spans="1:25" ht="15" x14ac:dyDescent="0.2">
      <c r="A54" s="67" t="s">
        <v>1318</v>
      </c>
      <c r="B54" s="67" t="s">
        <v>1215</v>
      </c>
      <c r="C54" s="67">
        <v>2016</v>
      </c>
      <c r="D54" s="64" t="s">
        <v>1213</v>
      </c>
      <c r="E54" s="64" t="s">
        <v>0</v>
      </c>
      <c r="F54" s="66">
        <v>9330</v>
      </c>
      <c r="G54" s="65">
        <v>3284</v>
      </c>
      <c r="H54" s="64">
        <f>G54/F53%</f>
        <v>35.19828510182208</v>
      </c>
      <c r="I54" s="66">
        <v>5142</v>
      </c>
      <c r="J54" s="65">
        <v>2328</v>
      </c>
      <c r="K54" s="64">
        <f>J54/I53%</f>
        <v>45.274212368728122</v>
      </c>
      <c r="L54" s="66">
        <f>F54+I54</f>
        <v>14472</v>
      </c>
      <c r="M54" s="65">
        <f>G54+J54</f>
        <v>5612</v>
      </c>
      <c r="N54" s="64">
        <f>M54/L53%</f>
        <v>38.778330569375349</v>
      </c>
      <c r="O54" s="66">
        <v>62700</v>
      </c>
      <c r="P54" s="65">
        <v>20799</v>
      </c>
      <c r="Q54" s="64">
        <f>P54/O53%</f>
        <v>33.172248803827749</v>
      </c>
      <c r="R54" s="66">
        <f>L54+O54</f>
        <v>77172</v>
      </c>
      <c r="S54" s="65">
        <f>M54+P54</f>
        <v>26411</v>
      </c>
      <c r="T54" s="64">
        <f>S54/R53%</f>
        <v>34.223552583838696</v>
      </c>
      <c r="U54" s="64">
        <f>Q54-H54</f>
        <v>-2.0260362979943309</v>
      </c>
      <c r="V54" s="64">
        <f>Q54-K54</f>
        <v>-12.101963564900373</v>
      </c>
      <c r="W54" s="64">
        <f>Q54-N54</f>
        <v>-5.6060817655476001</v>
      </c>
      <c r="X54" s="52"/>
      <c r="Y54" s="52"/>
    </row>
    <row r="55" spans="1:25" ht="15" x14ac:dyDescent="0.25">
      <c r="A55" s="64" t="s">
        <v>1318</v>
      </c>
      <c r="B55" s="64" t="s">
        <v>1211</v>
      </c>
      <c r="C55" s="74">
        <v>2020</v>
      </c>
      <c r="D55" s="64" t="s">
        <v>1209</v>
      </c>
      <c r="E55" s="64" t="s">
        <v>0</v>
      </c>
      <c r="F55" s="73">
        <v>24211</v>
      </c>
      <c r="G55" s="65">
        <v>17141</v>
      </c>
      <c r="H55" s="64">
        <f>G55/F55%</f>
        <v>70.798397422659122</v>
      </c>
      <c r="I55" s="73">
        <v>9327</v>
      </c>
      <c r="J55" s="65">
        <v>6691</v>
      </c>
      <c r="K55" s="64">
        <f>J55/I55%</f>
        <v>71.737965047710944</v>
      </c>
      <c r="L55" s="65">
        <f>F55+I55</f>
        <v>33538</v>
      </c>
      <c r="M55" s="65">
        <f>G55+J55</f>
        <v>23832</v>
      </c>
      <c r="N55" s="64">
        <f>M55/L55%</f>
        <v>71.059693482020393</v>
      </c>
      <c r="O55" s="72">
        <v>55783</v>
      </c>
      <c r="P55" s="65">
        <v>32992</v>
      </c>
      <c r="Q55" s="64">
        <f>P55/O55%</f>
        <v>59.143466647544948</v>
      </c>
      <c r="R55" s="65">
        <f>L55+O55</f>
        <v>89321</v>
      </c>
      <c r="S55" s="65">
        <f>M55+P55</f>
        <v>56824</v>
      </c>
      <c r="T55" s="64">
        <f>S55/R55%</f>
        <v>63.617738269835762</v>
      </c>
      <c r="U55" s="64">
        <f>Q55-H55</f>
        <v>-11.654930775114174</v>
      </c>
      <c r="V55" s="64">
        <f>Q55-K55</f>
        <v>-12.594498400165996</v>
      </c>
      <c r="W55" s="64">
        <f>Q55-N55</f>
        <v>-11.916226834475445</v>
      </c>
      <c r="X55" s="52"/>
      <c r="Y55" s="52"/>
    </row>
    <row r="56" spans="1:25" ht="15" x14ac:dyDescent="0.25">
      <c r="A56" s="64" t="s">
        <v>1318</v>
      </c>
      <c r="B56" s="64" t="s">
        <v>1211</v>
      </c>
      <c r="C56" s="74">
        <v>2020</v>
      </c>
      <c r="D56" s="64" t="s">
        <v>1210</v>
      </c>
      <c r="E56" s="64" t="s">
        <v>4</v>
      </c>
      <c r="F56" s="73">
        <v>24211</v>
      </c>
      <c r="G56" s="65">
        <v>6692</v>
      </c>
      <c r="H56" s="64">
        <f>G56/F55%</f>
        <v>27.640328776176116</v>
      </c>
      <c r="I56" s="73">
        <v>9327</v>
      </c>
      <c r="J56" s="65">
        <v>2405</v>
      </c>
      <c r="K56" s="64">
        <f>J56/I55%</f>
        <v>25.78535434759301</v>
      </c>
      <c r="L56" s="65">
        <f>F56+I56</f>
        <v>33538</v>
      </c>
      <c r="M56" s="65">
        <f>G56+J56</f>
        <v>9097</v>
      </c>
      <c r="N56" s="64">
        <f>M56/L55%</f>
        <v>27.124455841135429</v>
      </c>
      <c r="O56" s="72">
        <v>55783</v>
      </c>
      <c r="P56" s="65">
        <v>21495</v>
      </c>
      <c r="Q56" s="64">
        <f>P56/O55%</f>
        <v>38.533244895398234</v>
      </c>
      <c r="R56" s="65">
        <f>L56+O56</f>
        <v>89321</v>
      </c>
      <c r="S56" s="65">
        <f>M56+P56</f>
        <v>30592</v>
      </c>
      <c r="T56" s="64">
        <f>S56/R55%</f>
        <v>34.249504595783748</v>
      </c>
      <c r="U56" s="64">
        <f>Q56-H56</f>
        <v>10.892916119222118</v>
      </c>
      <c r="V56" s="64">
        <f>Q56-K56</f>
        <v>12.747890547805223</v>
      </c>
      <c r="W56" s="64">
        <f>Q56-N56</f>
        <v>11.408789054262805</v>
      </c>
      <c r="X56" s="52"/>
      <c r="Y56" s="52"/>
    </row>
    <row r="57" spans="1:25" ht="15" x14ac:dyDescent="0.2">
      <c r="A57" s="67" t="s">
        <v>1318</v>
      </c>
      <c r="B57" s="67" t="s">
        <v>1211</v>
      </c>
      <c r="C57" s="67">
        <v>2016</v>
      </c>
      <c r="D57" s="64" t="s">
        <v>1210</v>
      </c>
      <c r="E57" s="64" t="s">
        <v>2</v>
      </c>
      <c r="F57" s="66">
        <v>8436</v>
      </c>
      <c r="G57" s="65">
        <v>3011</v>
      </c>
      <c r="H57" s="64">
        <f>G57/F57%</f>
        <v>35.69227121858701</v>
      </c>
      <c r="I57" s="66">
        <v>5728</v>
      </c>
      <c r="J57" s="65">
        <v>1615</v>
      </c>
      <c r="K57" s="64">
        <f>J57/I57%</f>
        <v>28.194832402234635</v>
      </c>
      <c r="L57" s="66">
        <f>F57+I57</f>
        <v>14164</v>
      </c>
      <c r="M57" s="65">
        <f>G57+J57</f>
        <v>4626</v>
      </c>
      <c r="N57" s="64">
        <f>M57/L57%</f>
        <v>32.660265461733978</v>
      </c>
      <c r="O57" s="66">
        <v>65931</v>
      </c>
      <c r="P57" s="65">
        <v>23183</v>
      </c>
      <c r="Q57" s="64">
        <f>P57/O57%</f>
        <v>35.162518390438493</v>
      </c>
      <c r="R57" s="66">
        <f>L57+O57</f>
        <v>80095</v>
      </c>
      <c r="S57" s="65">
        <f>M57+P57</f>
        <v>27809</v>
      </c>
      <c r="T57" s="64">
        <f>S57/R57%</f>
        <v>34.720019976278166</v>
      </c>
      <c r="U57" s="64">
        <f>Q57-H57</f>
        <v>-0.5297528281485171</v>
      </c>
      <c r="V57" s="64">
        <f>Q57-K57</f>
        <v>6.9676859882038578</v>
      </c>
      <c r="W57" s="64">
        <f>Q57-N57</f>
        <v>2.5022529287045145</v>
      </c>
      <c r="X57" s="52"/>
      <c r="Y57" s="52"/>
    </row>
    <row r="58" spans="1:25" ht="15" x14ac:dyDescent="0.2">
      <c r="A58" s="67" t="s">
        <v>1318</v>
      </c>
      <c r="B58" s="67" t="s">
        <v>1211</v>
      </c>
      <c r="C58" s="67">
        <v>2016</v>
      </c>
      <c r="D58" s="64" t="s">
        <v>1209</v>
      </c>
      <c r="E58" s="64" t="s">
        <v>0</v>
      </c>
      <c r="F58" s="66">
        <v>8436</v>
      </c>
      <c r="G58" s="65">
        <v>4390</v>
      </c>
      <c r="H58" s="64">
        <f>G58/F57%</f>
        <v>52.03888098624941</v>
      </c>
      <c r="I58" s="66">
        <v>5728</v>
      </c>
      <c r="J58" s="65">
        <v>3159</v>
      </c>
      <c r="K58" s="64">
        <f>J58/I57%</f>
        <v>55.15013966480447</v>
      </c>
      <c r="L58" s="66">
        <f>F58+I58</f>
        <v>14164</v>
      </c>
      <c r="M58" s="65">
        <f>G58+J58</f>
        <v>7549</v>
      </c>
      <c r="N58" s="64">
        <f>M58/L57%</f>
        <v>53.297091217170298</v>
      </c>
      <c r="O58" s="66">
        <v>65931</v>
      </c>
      <c r="P58" s="65">
        <v>32824</v>
      </c>
      <c r="Q58" s="64">
        <f>P58/O57%</f>
        <v>49.785381686915109</v>
      </c>
      <c r="R58" s="66">
        <f>L58+O58</f>
        <v>80095</v>
      </c>
      <c r="S58" s="65">
        <f>M58+P58</f>
        <v>40373</v>
      </c>
      <c r="T58" s="64">
        <f>S58/R57%</f>
        <v>50.406392409014295</v>
      </c>
      <c r="U58" s="64">
        <f>Q58-H58</f>
        <v>-2.253499299334301</v>
      </c>
      <c r="V58" s="64">
        <f>Q58-K58</f>
        <v>-5.3647579778893615</v>
      </c>
      <c r="W58" s="64">
        <f>Q58-N58</f>
        <v>-3.5117095302551888</v>
      </c>
      <c r="X58" s="52"/>
      <c r="Y58" s="52"/>
    </row>
    <row r="59" spans="1:25" ht="15" x14ac:dyDescent="0.25">
      <c r="A59" s="64" t="s">
        <v>1318</v>
      </c>
      <c r="B59" s="64" t="s">
        <v>1207</v>
      </c>
      <c r="C59" s="74">
        <v>2020</v>
      </c>
      <c r="D59" s="64" t="s">
        <v>1204</v>
      </c>
      <c r="E59" s="64" t="s">
        <v>0</v>
      </c>
      <c r="F59" s="73">
        <v>28258</v>
      </c>
      <c r="G59" s="65">
        <v>16924</v>
      </c>
      <c r="H59" s="64">
        <f>G59/F59%</f>
        <v>59.891004317361457</v>
      </c>
      <c r="I59" s="73">
        <v>9582</v>
      </c>
      <c r="J59" s="65">
        <v>5995</v>
      </c>
      <c r="K59" s="64">
        <f>J59/I59%</f>
        <v>62.565226466290966</v>
      </c>
      <c r="L59" s="65">
        <f>F59+I59</f>
        <v>37840</v>
      </c>
      <c r="M59" s="65">
        <f>G59+J59</f>
        <v>22919</v>
      </c>
      <c r="N59" s="64">
        <f>M59/L59%</f>
        <v>60.56818181818182</v>
      </c>
      <c r="O59" s="72">
        <v>56531</v>
      </c>
      <c r="P59" s="65">
        <v>27536</v>
      </c>
      <c r="Q59" s="64">
        <f>P59/O59%</f>
        <v>48.709557587872148</v>
      </c>
      <c r="R59" s="65">
        <f>L59+O59</f>
        <v>94371</v>
      </c>
      <c r="S59" s="65">
        <f>M59+P59</f>
        <v>50455</v>
      </c>
      <c r="T59" s="64">
        <f>S59/R59%</f>
        <v>53.464517701412511</v>
      </c>
      <c r="U59" s="64">
        <f>Q59-H59</f>
        <v>-11.181446729489309</v>
      </c>
      <c r="V59" s="64">
        <f>Q59-K59</f>
        <v>-13.855668878418818</v>
      </c>
      <c r="W59" s="64">
        <f>Q59-N59</f>
        <v>-11.858624230309672</v>
      </c>
      <c r="X59" s="52"/>
      <c r="Y59" s="52"/>
    </row>
    <row r="60" spans="1:25" ht="15" x14ac:dyDescent="0.25">
      <c r="A60" s="64" t="s">
        <v>1318</v>
      </c>
      <c r="B60" s="64" t="s">
        <v>1207</v>
      </c>
      <c r="C60" s="74">
        <v>2020</v>
      </c>
      <c r="D60" s="64" t="s">
        <v>1206</v>
      </c>
      <c r="E60" s="64" t="s">
        <v>4</v>
      </c>
      <c r="F60" s="73">
        <v>28258</v>
      </c>
      <c r="G60" s="65">
        <v>9799</v>
      </c>
      <c r="H60" s="64">
        <f>G60/F59%</f>
        <v>34.676905655035746</v>
      </c>
      <c r="I60" s="73">
        <v>9582</v>
      </c>
      <c r="J60" s="65">
        <v>2882</v>
      </c>
      <c r="K60" s="64">
        <f>J60/I59%</f>
        <v>30.0772281360885</v>
      </c>
      <c r="L60" s="65">
        <f>F60+I60</f>
        <v>37840</v>
      </c>
      <c r="M60" s="65">
        <f>G60+J60</f>
        <v>12681</v>
      </c>
      <c r="N60" s="64">
        <f>M60/L59%</f>
        <v>33.512156448202958</v>
      </c>
      <c r="O60" s="72">
        <v>56531</v>
      </c>
      <c r="P60" s="65">
        <v>25187</v>
      </c>
      <c r="Q60" s="64">
        <f>P60/O59%</f>
        <v>44.55431533141109</v>
      </c>
      <c r="R60" s="65">
        <f>L60+O60</f>
        <v>94371</v>
      </c>
      <c r="S60" s="65">
        <f>M60+P60</f>
        <v>37868</v>
      </c>
      <c r="T60" s="64">
        <f>S60/R59%</f>
        <v>40.126733848322047</v>
      </c>
      <c r="U60" s="64">
        <f>Q60-H60</f>
        <v>9.8774096763753434</v>
      </c>
      <c r="V60" s="64">
        <f>Q60-K60</f>
        <v>14.477087195322589</v>
      </c>
      <c r="W60" s="64">
        <f>Q60-N60</f>
        <v>11.042158883208131</v>
      </c>
      <c r="X60" s="52"/>
      <c r="Y60" s="52"/>
    </row>
    <row r="61" spans="1:25" ht="15" x14ac:dyDescent="0.2">
      <c r="A61" s="67" t="s">
        <v>1318</v>
      </c>
      <c r="B61" s="67" t="s">
        <v>1207</v>
      </c>
      <c r="C61" s="67">
        <v>2016</v>
      </c>
      <c r="D61" s="64" t="s">
        <v>1205</v>
      </c>
      <c r="E61" s="64" t="s">
        <v>2</v>
      </c>
      <c r="F61" s="66">
        <v>10704</v>
      </c>
      <c r="G61" s="65">
        <v>4338</v>
      </c>
      <c r="H61" s="64">
        <f>G61/F61%</f>
        <v>40.526905829596409</v>
      </c>
      <c r="I61" s="66">
        <v>6215</v>
      </c>
      <c r="J61" s="65">
        <v>1980</v>
      </c>
      <c r="K61" s="64">
        <f>J61/I61%</f>
        <v>31.858407079646017</v>
      </c>
      <c r="L61" s="66">
        <f>F61+I61</f>
        <v>16919</v>
      </c>
      <c r="M61" s="65">
        <f>G61+J61</f>
        <v>6318</v>
      </c>
      <c r="N61" s="64">
        <f>M61/L61%</f>
        <v>37.342632543294521</v>
      </c>
      <c r="O61" s="66">
        <v>67742</v>
      </c>
      <c r="P61" s="65">
        <v>26732</v>
      </c>
      <c r="Q61" s="64">
        <f>P61/O61%</f>
        <v>39.461486227155973</v>
      </c>
      <c r="R61" s="66">
        <f>L61+O61</f>
        <v>84661</v>
      </c>
      <c r="S61" s="65">
        <f>M61+P61</f>
        <v>33050</v>
      </c>
      <c r="T61" s="64">
        <f>S61/R61%</f>
        <v>39.038045853462634</v>
      </c>
      <c r="U61" s="64">
        <f>Q61-H61</f>
        <v>-1.0654196024404357</v>
      </c>
      <c r="V61" s="64">
        <f>Q61-K61</f>
        <v>7.6030791475099555</v>
      </c>
      <c r="W61" s="64">
        <f>Q61-N61</f>
        <v>2.1188536838614525</v>
      </c>
      <c r="X61" s="52"/>
      <c r="Y61" s="52"/>
    </row>
    <row r="62" spans="1:25" ht="15" x14ac:dyDescent="0.2">
      <c r="A62" s="67" t="s">
        <v>1318</v>
      </c>
      <c r="B62" s="67" t="s">
        <v>1207</v>
      </c>
      <c r="C62" s="67">
        <v>2016</v>
      </c>
      <c r="D62" s="64" t="s">
        <v>1204</v>
      </c>
      <c r="E62" s="64" t="s">
        <v>0</v>
      </c>
      <c r="F62" s="66">
        <v>10704</v>
      </c>
      <c r="G62" s="65">
        <v>6198</v>
      </c>
      <c r="H62" s="64">
        <f>G62/F61%</f>
        <v>57.903587443946186</v>
      </c>
      <c r="I62" s="66">
        <v>6215</v>
      </c>
      <c r="J62" s="65">
        <v>4088</v>
      </c>
      <c r="K62" s="64">
        <f>J62/I61%</f>
        <v>65.776347546259046</v>
      </c>
      <c r="L62" s="66">
        <f>F62+I62</f>
        <v>16919</v>
      </c>
      <c r="M62" s="65">
        <f>G62+J62</f>
        <v>10286</v>
      </c>
      <c r="N62" s="64">
        <f>M62/L61%</f>
        <v>60.795555292866013</v>
      </c>
      <c r="O62" s="66">
        <v>67742</v>
      </c>
      <c r="P62" s="65">
        <v>39494</v>
      </c>
      <c r="Q62" s="64">
        <f>P62/O61%</f>
        <v>58.300611142275109</v>
      </c>
      <c r="R62" s="66">
        <f>L62+O62</f>
        <v>84661</v>
      </c>
      <c r="S62" s="65">
        <f>M62+P62</f>
        <v>49780</v>
      </c>
      <c r="T62" s="64">
        <f>S62/R61%</f>
        <v>58.799210970813007</v>
      </c>
      <c r="U62" s="64">
        <f>Q62-H62</f>
        <v>0.39702369832892259</v>
      </c>
      <c r="V62" s="64">
        <f>Q62-K62</f>
        <v>-7.4757364039839374</v>
      </c>
      <c r="W62" s="64">
        <f>Q62-N62</f>
        <v>-2.4949441505909036</v>
      </c>
      <c r="X62" s="52"/>
      <c r="Y62" s="52"/>
    </row>
    <row r="63" spans="1:25" ht="15" x14ac:dyDescent="0.25">
      <c r="A63" s="64" t="s">
        <v>1318</v>
      </c>
      <c r="B63" s="64" t="s">
        <v>1202</v>
      </c>
      <c r="C63" s="74">
        <v>2020</v>
      </c>
      <c r="D63" s="64" t="s">
        <v>1200</v>
      </c>
      <c r="E63" s="64" t="s">
        <v>0</v>
      </c>
      <c r="F63" s="73">
        <v>29134</v>
      </c>
      <c r="G63" s="65">
        <v>17280</v>
      </c>
      <c r="H63" s="64">
        <f>G63/F63%</f>
        <v>59.312143886867581</v>
      </c>
      <c r="I63" s="73">
        <v>8649</v>
      </c>
      <c r="J63" s="65">
        <v>5290</v>
      </c>
      <c r="K63" s="64">
        <f>J63/I63%</f>
        <v>61.163140247427449</v>
      </c>
      <c r="L63" s="65">
        <f>F63+I63</f>
        <v>37783</v>
      </c>
      <c r="M63" s="65">
        <f>G63+J63</f>
        <v>22570</v>
      </c>
      <c r="N63" s="64">
        <f>M63/L63%</f>
        <v>59.735860042876432</v>
      </c>
      <c r="O63" s="72">
        <v>60681</v>
      </c>
      <c r="P63" s="65">
        <v>28961</v>
      </c>
      <c r="Q63" s="64">
        <f>P63/O63%</f>
        <v>47.726636014567994</v>
      </c>
      <c r="R63" s="65">
        <f>L63+O63</f>
        <v>98464</v>
      </c>
      <c r="S63" s="65">
        <f>M63+P63</f>
        <v>51531</v>
      </c>
      <c r="T63" s="64">
        <f>S63/R63%</f>
        <v>52.334863503412414</v>
      </c>
      <c r="U63" s="64">
        <f>Q63-H63</f>
        <v>-11.585507872299587</v>
      </c>
      <c r="V63" s="64">
        <f>Q63-K63</f>
        <v>-13.436504232859455</v>
      </c>
      <c r="W63" s="64">
        <f>Q63-N63</f>
        <v>-12.009224028308438</v>
      </c>
      <c r="X63" s="52"/>
      <c r="Y63" s="52"/>
    </row>
    <row r="64" spans="1:25" ht="15" x14ac:dyDescent="0.25">
      <c r="A64" s="64" t="s">
        <v>1318</v>
      </c>
      <c r="B64" s="64" t="s">
        <v>1202</v>
      </c>
      <c r="C64" s="74">
        <v>2020</v>
      </c>
      <c r="D64" s="64" t="s">
        <v>1201</v>
      </c>
      <c r="E64" s="64" t="s">
        <v>4</v>
      </c>
      <c r="F64" s="73">
        <v>29134</v>
      </c>
      <c r="G64" s="65">
        <v>11374</v>
      </c>
      <c r="H64" s="64">
        <f>G64/F63%</f>
        <v>39.04029656071944</v>
      </c>
      <c r="I64" s="73">
        <v>8649</v>
      </c>
      <c r="J64" s="65">
        <v>3007</v>
      </c>
      <c r="K64" s="64">
        <f>J64/I63%</f>
        <v>34.767025089605738</v>
      </c>
      <c r="L64" s="65">
        <f>F64+I64</f>
        <v>37783</v>
      </c>
      <c r="M64" s="65">
        <f>G64+J64</f>
        <v>14381</v>
      </c>
      <c r="N64" s="64">
        <f>M64/L63%</f>
        <v>38.062091416774742</v>
      </c>
      <c r="O64" s="72">
        <v>60681</v>
      </c>
      <c r="P64" s="65">
        <v>29973</v>
      </c>
      <c r="Q64" s="64">
        <f>P64/O63%</f>
        <v>49.394373856726162</v>
      </c>
      <c r="R64" s="65">
        <f>L64+O64</f>
        <v>98464</v>
      </c>
      <c r="S64" s="65">
        <f>M64+P64</f>
        <v>44354</v>
      </c>
      <c r="T64" s="64">
        <f>S64/R63%</f>
        <v>45.045905102372444</v>
      </c>
      <c r="U64" s="64">
        <f>Q64-H64</f>
        <v>10.354077296006722</v>
      </c>
      <c r="V64" s="64">
        <f>Q64-K64</f>
        <v>14.627348767120424</v>
      </c>
      <c r="W64" s="64">
        <f>Q64-N64</f>
        <v>11.33228243995142</v>
      </c>
      <c r="X64" s="52"/>
      <c r="Y64" s="52"/>
    </row>
    <row r="65" spans="1:25" ht="15" x14ac:dyDescent="0.2">
      <c r="A65" s="67" t="s">
        <v>1318</v>
      </c>
      <c r="B65" s="67" t="s">
        <v>1202</v>
      </c>
      <c r="C65" s="67">
        <v>2016</v>
      </c>
      <c r="D65" s="64" t="s">
        <v>1201</v>
      </c>
      <c r="E65" s="64" t="s">
        <v>2</v>
      </c>
      <c r="F65" s="66">
        <v>11139</v>
      </c>
      <c r="G65" s="65">
        <v>5133</v>
      </c>
      <c r="H65" s="64">
        <f>G65/F65%</f>
        <v>46.081335847023972</v>
      </c>
      <c r="I65" s="66">
        <v>6096</v>
      </c>
      <c r="J65" s="65">
        <v>2292</v>
      </c>
      <c r="K65" s="64">
        <f>J65/I65%</f>
        <v>37.598425196850393</v>
      </c>
      <c r="L65" s="66">
        <f>F65+I65</f>
        <v>17235</v>
      </c>
      <c r="M65" s="65">
        <f>G65+J65</f>
        <v>7425</v>
      </c>
      <c r="N65" s="64">
        <f>M65/L65%</f>
        <v>43.080939947780678</v>
      </c>
      <c r="O65" s="66">
        <v>72683</v>
      </c>
      <c r="P65" s="65">
        <v>31363</v>
      </c>
      <c r="Q65" s="64">
        <f>P65/O65%</f>
        <v>43.150392801617983</v>
      </c>
      <c r="R65" s="66">
        <f>L65+O65</f>
        <v>89918</v>
      </c>
      <c r="S65" s="65">
        <f>M65+P65</f>
        <v>38788</v>
      </c>
      <c r="T65" s="64">
        <f>S65/R65%</f>
        <v>43.137080451077651</v>
      </c>
      <c r="U65" s="64">
        <f>Q65-H65</f>
        <v>-2.9309430454059893</v>
      </c>
      <c r="V65" s="64">
        <f>Q65-K65</f>
        <v>5.5519676047675901</v>
      </c>
      <c r="W65" s="64">
        <f>Q65-N65</f>
        <v>6.9452853837304929E-2</v>
      </c>
      <c r="X65" s="52"/>
      <c r="Y65" s="52"/>
    </row>
    <row r="66" spans="1:25" ht="15" x14ac:dyDescent="0.2">
      <c r="A66" s="67" t="s">
        <v>1318</v>
      </c>
      <c r="B66" s="67" t="s">
        <v>1202</v>
      </c>
      <c r="C66" s="67">
        <v>2016</v>
      </c>
      <c r="D66" s="64" t="s">
        <v>1200</v>
      </c>
      <c r="E66" s="64" t="s">
        <v>0</v>
      </c>
      <c r="F66" s="66">
        <v>11139</v>
      </c>
      <c r="G66" s="65">
        <v>3803</v>
      </c>
      <c r="H66" s="64">
        <f>G66/F65%</f>
        <v>34.141305323637667</v>
      </c>
      <c r="I66" s="66">
        <v>6096</v>
      </c>
      <c r="J66" s="65">
        <v>2431</v>
      </c>
      <c r="K66" s="64">
        <f>J66/I65%</f>
        <v>39.878608923884514</v>
      </c>
      <c r="L66" s="66">
        <f>F66+I66</f>
        <v>17235</v>
      </c>
      <c r="M66" s="65">
        <f>G66+J66</f>
        <v>6234</v>
      </c>
      <c r="N66" s="64">
        <f>M66/L65%</f>
        <v>36.170583115752827</v>
      </c>
      <c r="O66" s="66">
        <v>72683</v>
      </c>
      <c r="P66" s="65">
        <v>26057</v>
      </c>
      <c r="Q66" s="64">
        <f>P66/O65%</f>
        <v>35.850198808524688</v>
      </c>
      <c r="R66" s="66">
        <f>L66+O66</f>
        <v>89918</v>
      </c>
      <c r="S66" s="65">
        <f>M66+P66</f>
        <v>32291</v>
      </c>
      <c r="T66" s="64">
        <f>S66/R65%</f>
        <v>35.911608354278343</v>
      </c>
      <c r="U66" s="64">
        <f>Q66-H66</f>
        <v>1.708893484887021</v>
      </c>
      <c r="V66" s="64">
        <f>Q66-K66</f>
        <v>-4.0284101153598257</v>
      </c>
      <c r="W66" s="64">
        <f>Q66-N66</f>
        <v>-0.32038430722813871</v>
      </c>
      <c r="X66" s="52"/>
      <c r="Y66" s="52"/>
    </row>
    <row r="67" spans="1:25" ht="15" x14ac:dyDescent="0.25">
      <c r="A67" s="64" t="s">
        <v>1318</v>
      </c>
      <c r="B67" s="64" t="s">
        <v>1198</v>
      </c>
      <c r="C67" s="74">
        <v>2020</v>
      </c>
      <c r="D67" s="64" t="s">
        <v>1196</v>
      </c>
      <c r="E67" s="64" t="s">
        <v>0</v>
      </c>
      <c r="F67" s="73">
        <v>28676</v>
      </c>
      <c r="G67" s="65">
        <v>18074</v>
      </c>
      <c r="H67" s="64">
        <f>G67/F67%</f>
        <v>63.028316362114666</v>
      </c>
      <c r="I67" s="73">
        <v>11279</v>
      </c>
      <c r="J67" s="65">
        <v>7202</v>
      </c>
      <c r="K67" s="64">
        <f>J67/I67%</f>
        <v>63.853178473268905</v>
      </c>
      <c r="L67" s="65">
        <f>F67+I67</f>
        <v>39955</v>
      </c>
      <c r="M67" s="65">
        <f>G67+J67</f>
        <v>25276</v>
      </c>
      <c r="N67" s="64">
        <f>M67/L67%</f>
        <v>63.261168814916779</v>
      </c>
      <c r="O67" s="72">
        <v>55703</v>
      </c>
      <c r="P67" s="65">
        <v>28400</v>
      </c>
      <c r="Q67" s="64">
        <f>P67/O67%</f>
        <v>50.984686641653056</v>
      </c>
      <c r="R67" s="65">
        <f>L67+O67</f>
        <v>95658</v>
      </c>
      <c r="S67" s="65">
        <f>M67+P67</f>
        <v>53676</v>
      </c>
      <c r="T67" s="64">
        <f>S67/R67%</f>
        <v>56.112400426519471</v>
      </c>
      <c r="U67" s="64">
        <f>Q67-H67</f>
        <v>-12.04362972046161</v>
      </c>
      <c r="V67" s="64">
        <f>Q67-K67</f>
        <v>-12.868491831615849</v>
      </c>
      <c r="W67" s="64">
        <f>Q67-N67</f>
        <v>-12.276482173263723</v>
      </c>
      <c r="X67" s="52"/>
      <c r="Y67" s="52"/>
    </row>
    <row r="68" spans="1:25" ht="15" x14ac:dyDescent="0.25">
      <c r="A68" s="64" t="s">
        <v>1318</v>
      </c>
      <c r="B68" s="64" t="s">
        <v>1198</v>
      </c>
      <c r="C68" s="74">
        <v>2020</v>
      </c>
      <c r="D68" s="64" t="s">
        <v>1197</v>
      </c>
      <c r="E68" s="64" t="s">
        <v>4</v>
      </c>
      <c r="F68" s="73">
        <v>28676</v>
      </c>
      <c r="G68" s="65">
        <v>9453</v>
      </c>
      <c r="H68" s="64">
        <f>G68/F67%</f>
        <v>32.96484865392663</v>
      </c>
      <c r="I68" s="73">
        <v>11279</v>
      </c>
      <c r="J68" s="65">
        <v>3468</v>
      </c>
      <c r="K68" s="64">
        <f>J68/I67%</f>
        <v>30.747406684989802</v>
      </c>
      <c r="L68" s="65">
        <f>F68+I68</f>
        <v>39955</v>
      </c>
      <c r="M68" s="65">
        <f>G68+J68</f>
        <v>12921</v>
      </c>
      <c r="N68" s="64">
        <f>M68/L67%</f>
        <v>32.338881241396571</v>
      </c>
      <c r="O68" s="72">
        <v>55703</v>
      </c>
      <c r="P68" s="65">
        <v>23744</v>
      </c>
      <c r="Q68" s="64">
        <f>P68/O67%</f>
        <v>42.626070409134158</v>
      </c>
      <c r="R68" s="65">
        <f>L68+O68</f>
        <v>95658</v>
      </c>
      <c r="S68" s="65">
        <f>M68+P68</f>
        <v>36665</v>
      </c>
      <c r="T68" s="64">
        <f>S68/R67%</f>
        <v>38.329256308933907</v>
      </c>
      <c r="U68" s="64">
        <f>Q68-H68</f>
        <v>9.6612217552075279</v>
      </c>
      <c r="V68" s="64">
        <f>Q68-K68</f>
        <v>11.878663724144356</v>
      </c>
      <c r="W68" s="64">
        <f>Q68-N68</f>
        <v>10.287189167737587</v>
      </c>
      <c r="X68" s="52"/>
      <c r="Y68" s="52"/>
    </row>
    <row r="69" spans="1:25" ht="15" x14ac:dyDescent="0.2">
      <c r="A69" s="67" t="s">
        <v>1318</v>
      </c>
      <c r="B69" s="67" t="s">
        <v>1198</v>
      </c>
      <c r="C69" s="67">
        <v>2016</v>
      </c>
      <c r="D69" s="64" t="s">
        <v>1197</v>
      </c>
      <c r="E69" s="64" t="s">
        <v>2</v>
      </c>
      <c r="F69" s="66">
        <v>9915</v>
      </c>
      <c r="G69" s="65">
        <v>3849</v>
      </c>
      <c r="H69" s="64">
        <f>G69/F69%</f>
        <v>38.819969742813917</v>
      </c>
      <c r="I69" s="66">
        <v>6601</v>
      </c>
      <c r="J69" s="65">
        <v>2342</v>
      </c>
      <c r="K69" s="64">
        <f>J69/I69%</f>
        <v>35.47947280715043</v>
      </c>
      <c r="L69" s="66">
        <f>F69+I69</f>
        <v>16516</v>
      </c>
      <c r="M69" s="65">
        <f>G69+J69</f>
        <v>6191</v>
      </c>
      <c r="N69" s="64">
        <f>M69/L69%</f>
        <v>37.484863162993463</v>
      </c>
      <c r="O69" s="66">
        <v>71088</v>
      </c>
      <c r="P69" s="65">
        <v>27918</v>
      </c>
      <c r="Q69" s="64">
        <f>P69/O69%</f>
        <v>39.272451046590142</v>
      </c>
      <c r="R69" s="66">
        <f>L69+O69</f>
        <v>87604</v>
      </c>
      <c r="S69" s="65">
        <f>M69+P69</f>
        <v>34109</v>
      </c>
      <c r="T69" s="64">
        <f>S69/R69%</f>
        <v>38.935436738048494</v>
      </c>
      <c r="U69" s="64">
        <f>Q69-H69</f>
        <v>0.45248130377622431</v>
      </c>
      <c r="V69" s="64">
        <f>Q69-K69</f>
        <v>3.7929782394397122</v>
      </c>
      <c r="W69" s="64">
        <f>Q69-N69</f>
        <v>1.7875878835966788</v>
      </c>
      <c r="X69" s="52"/>
      <c r="Y69" s="52"/>
    </row>
    <row r="70" spans="1:25" ht="15" x14ac:dyDescent="0.2">
      <c r="A70" s="67" t="s">
        <v>1318</v>
      </c>
      <c r="B70" s="67" t="s">
        <v>1198</v>
      </c>
      <c r="C70" s="67">
        <v>2016</v>
      </c>
      <c r="D70" s="64" t="s">
        <v>1196</v>
      </c>
      <c r="E70" s="64" t="s">
        <v>0</v>
      </c>
      <c r="F70" s="66">
        <v>9915</v>
      </c>
      <c r="G70" s="65">
        <v>4170</v>
      </c>
      <c r="H70" s="64">
        <f>G70/F69%</f>
        <v>42.057488653555218</v>
      </c>
      <c r="I70" s="66">
        <v>6601</v>
      </c>
      <c r="J70" s="65">
        <v>2939</v>
      </c>
      <c r="K70" s="64">
        <f>J70/I69%</f>
        <v>44.523557036812598</v>
      </c>
      <c r="L70" s="66">
        <f>F70+I70</f>
        <v>16516</v>
      </c>
      <c r="M70" s="65">
        <f>G70+J70</f>
        <v>7109</v>
      </c>
      <c r="N70" s="64">
        <f>M70/L69%</f>
        <v>43.043109711794621</v>
      </c>
      <c r="O70" s="66">
        <v>71088</v>
      </c>
      <c r="P70" s="65">
        <v>29096</v>
      </c>
      <c r="Q70" s="64">
        <f>P70/O69%</f>
        <v>40.929552104433938</v>
      </c>
      <c r="R70" s="66">
        <f>L70+O70</f>
        <v>87604</v>
      </c>
      <c r="S70" s="65">
        <f>M70+P70</f>
        <v>36205</v>
      </c>
      <c r="T70" s="64">
        <f>S70/R69%</f>
        <v>41.328021551527328</v>
      </c>
      <c r="U70" s="64">
        <f>Q70-H70</f>
        <v>-1.1279365491212801</v>
      </c>
      <c r="V70" s="64">
        <f>Q70-K70</f>
        <v>-3.5940049323786596</v>
      </c>
      <c r="W70" s="64">
        <f>Q70-N70</f>
        <v>-2.1135576073606828</v>
      </c>
      <c r="X70" s="52"/>
      <c r="Y70" s="52"/>
    </row>
    <row r="71" spans="1:25" ht="15" x14ac:dyDescent="0.25">
      <c r="A71" s="64" t="s">
        <v>1318</v>
      </c>
      <c r="B71" s="64" t="s">
        <v>1194</v>
      </c>
      <c r="C71" s="74">
        <v>2020</v>
      </c>
      <c r="D71" s="64" t="s">
        <v>1191</v>
      </c>
      <c r="E71" s="64" t="s">
        <v>0</v>
      </c>
      <c r="F71" s="73">
        <v>29822</v>
      </c>
      <c r="G71" s="65">
        <v>20828</v>
      </c>
      <c r="H71" s="64">
        <f>G71/F71%</f>
        <v>69.841056937831127</v>
      </c>
      <c r="I71" s="73">
        <v>11565</v>
      </c>
      <c r="J71" s="65">
        <v>7710</v>
      </c>
      <c r="K71" s="64">
        <f>J71/I71%</f>
        <v>66.666666666666657</v>
      </c>
      <c r="L71" s="65">
        <f>F71+I71</f>
        <v>41387</v>
      </c>
      <c r="M71" s="65">
        <f>G71+J71</f>
        <v>28538</v>
      </c>
      <c r="N71" s="64">
        <f>M71/L71%</f>
        <v>68.954019378065581</v>
      </c>
      <c r="O71" s="72">
        <v>73837</v>
      </c>
      <c r="P71" s="65">
        <v>42811</v>
      </c>
      <c r="Q71" s="64">
        <f>P71/O71%</f>
        <v>57.980416322439972</v>
      </c>
      <c r="R71" s="65">
        <f>L71+O71</f>
        <v>115224</v>
      </c>
      <c r="S71" s="65">
        <f>M71+P71</f>
        <v>71349</v>
      </c>
      <c r="T71" s="64">
        <f>S71/R71%</f>
        <v>61.921995417621325</v>
      </c>
      <c r="U71" s="64">
        <f>Q71-H71</f>
        <v>-11.860640615391155</v>
      </c>
      <c r="V71" s="64">
        <f>Q71-K71</f>
        <v>-8.6862503442266856</v>
      </c>
      <c r="W71" s="64">
        <f>Q71-N71</f>
        <v>-10.97360305562561</v>
      </c>
      <c r="X71" s="52"/>
      <c r="Y71" s="52"/>
    </row>
    <row r="72" spans="1:25" ht="15" x14ac:dyDescent="0.25">
      <c r="A72" s="64" t="s">
        <v>1318</v>
      </c>
      <c r="B72" s="64" t="s">
        <v>1194</v>
      </c>
      <c r="C72" s="74">
        <v>2020</v>
      </c>
      <c r="D72" s="64" t="s">
        <v>1193</v>
      </c>
      <c r="E72" s="64" t="s">
        <v>4</v>
      </c>
      <c r="F72" s="73">
        <v>29822</v>
      </c>
      <c r="G72" s="65">
        <v>8560</v>
      </c>
      <c r="H72" s="64">
        <f>G72/F71%</f>
        <v>28.703641606867411</v>
      </c>
      <c r="I72" s="73">
        <v>11565</v>
      </c>
      <c r="J72" s="65">
        <v>3584</v>
      </c>
      <c r="K72" s="64">
        <f>J72/I71%</f>
        <v>30.990056204063986</v>
      </c>
      <c r="L72" s="65">
        <f>F72+I72</f>
        <v>41387</v>
      </c>
      <c r="M72" s="65">
        <f>G72+J72</f>
        <v>12144</v>
      </c>
      <c r="N72" s="64">
        <f>M72/L71%</f>
        <v>29.342547176649671</v>
      </c>
      <c r="O72" s="72">
        <v>73837</v>
      </c>
      <c r="P72" s="65">
        <v>29469</v>
      </c>
      <c r="Q72" s="64">
        <f>P72/O71%</f>
        <v>39.910884786760022</v>
      </c>
      <c r="R72" s="65">
        <f>L72+O72</f>
        <v>115224</v>
      </c>
      <c r="S72" s="65">
        <f>M72+P72</f>
        <v>41613</v>
      </c>
      <c r="T72" s="64">
        <f>S72/R71%</f>
        <v>36.114871901687145</v>
      </c>
      <c r="U72" s="64">
        <f>Q72-H72</f>
        <v>11.207243179892611</v>
      </c>
      <c r="V72" s="64">
        <f>Q72-K72</f>
        <v>8.9208285826960356</v>
      </c>
      <c r="W72" s="64">
        <f>Q72-N72</f>
        <v>10.568337610110351</v>
      </c>
      <c r="X72" s="52"/>
      <c r="Y72" s="52"/>
    </row>
    <row r="73" spans="1:25" ht="15" x14ac:dyDescent="0.2">
      <c r="A73" s="67" t="s">
        <v>1318</v>
      </c>
      <c r="B73" s="67" t="s">
        <v>1194</v>
      </c>
      <c r="C73" s="67">
        <v>2016</v>
      </c>
      <c r="D73" s="64" t="s">
        <v>1192</v>
      </c>
      <c r="E73" s="64" t="s">
        <v>2</v>
      </c>
      <c r="F73" s="66">
        <v>11406</v>
      </c>
      <c r="G73" s="65">
        <v>3140</v>
      </c>
      <c r="H73" s="64">
        <f>G73/F73%</f>
        <v>27.529370506750833</v>
      </c>
      <c r="I73" s="66">
        <v>7896</v>
      </c>
      <c r="J73" s="65">
        <v>2169</v>
      </c>
      <c r="K73" s="64">
        <f>J73/I73%</f>
        <v>27.469604863221885</v>
      </c>
      <c r="L73" s="66">
        <f>F73+I73</f>
        <v>19302</v>
      </c>
      <c r="M73" s="65">
        <f>G73+J73</f>
        <v>5309</v>
      </c>
      <c r="N73" s="64">
        <f>M73/L73%</f>
        <v>27.504921769764788</v>
      </c>
      <c r="O73" s="66">
        <v>89049</v>
      </c>
      <c r="P73" s="65">
        <v>26717</v>
      </c>
      <c r="Q73" s="64">
        <f>P73/O73%</f>
        <v>30.002582847645677</v>
      </c>
      <c r="R73" s="66">
        <f>L73+O73</f>
        <v>108351</v>
      </c>
      <c r="S73" s="65">
        <f>M73+P73</f>
        <v>32026</v>
      </c>
      <c r="T73" s="64">
        <f>S73/R73%</f>
        <v>29.557641369253631</v>
      </c>
      <c r="U73" s="64">
        <f>Q73-H73</f>
        <v>2.4732123408948432</v>
      </c>
      <c r="V73" s="64">
        <f>Q73-K73</f>
        <v>2.5329779844237912</v>
      </c>
      <c r="W73" s="64">
        <f>Q73-N73</f>
        <v>2.4976610778808883</v>
      </c>
      <c r="X73" s="52"/>
      <c r="Y73" s="52"/>
    </row>
    <row r="74" spans="1:25" ht="15" x14ac:dyDescent="0.2">
      <c r="A74" s="67" t="s">
        <v>1318</v>
      </c>
      <c r="B74" s="67" t="s">
        <v>1194</v>
      </c>
      <c r="C74" s="67">
        <v>2016</v>
      </c>
      <c r="D74" s="64" t="s">
        <v>1191</v>
      </c>
      <c r="E74" s="64" t="s">
        <v>0</v>
      </c>
      <c r="F74" s="66">
        <v>11406</v>
      </c>
      <c r="G74" s="65">
        <v>6253</v>
      </c>
      <c r="H74" s="64">
        <f>G74/F73%</f>
        <v>54.8220234964054</v>
      </c>
      <c r="I74" s="66">
        <v>7896</v>
      </c>
      <c r="J74" s="65">
        <v>4046</v>
      </c>
      <c r="K74" s="64">
        <f>J74/I73%</f>
        <v>51.241134751773053</v>
      </c>
      <c r="L74" s="66">
        <f>F74+I74</f>
        <v>19302</v>
      </c>
      <c r="M74" s="65">
        <f>G74+J74</f>
        <v>10299</v>
      </c>
      <c r="N74" s="64">
        <f>M74/L73%</f>
        <v>53.357165060615479</v>
      </c>
      <c r="O74" s="66">
        <v>89049</v>
      </c>
      <c r="P74" s="65">
        <v>45388</v>
      </c>
      <c r="Q74" s="64">
        <f>P74/O73%</f>
        <v>50.969690844366582</v>
      </c>
      <c r="R74" s="66">
        <f>L74+O74</f>
        <v>108351</v>
      </c>
      <c r="S74" s="65">
        <f>M74+P74</f>
        <v>55687</v>
      </c>
      <c r="T74" s="64">
        <f>S74/R73%</f>
        <v>51.395003276388771</v>
      </c>
      <c r="U74" s="64">
        <f>Q74-H74</f>
        <v>-3.8523326520388181</v>
      </c>
      <c r="V74" s="64">
        <f>Q74-K74</f>
        <v>-0.2714439074064714</v>
      </c>
      <c r="W74" s="64">
        <f>Q74-N74</f>
        <v>-2.3874742162488971</v>
      </c>
      <c r="X74" s="52"/>
      <c r="Y74" s="52"/>
    </row>
    <row r="75" spans="1:25" ht="15" x14ac:dyDescent="0.25">
      <c r="A75" s="64" t="s">
        <v>1318</v>
      </c>
      <c r="B75" s="64" t="s">
        <v>1189</v>
      </c>
      <c r="C75" s="74">
        <v>2020</v>
      </c>
      <c r="D75" s="64" t="s">
        <v>150</v>
      </c>
      <c r="E75" s="64" t="s">
        <v>0</v>
      </c>
      <c r="F75" s="73">
        <v>31724</v>
      </c>
      <c r="G75" s="65">
        <v>19020</v>
      </c>
      <c r="H75" s="64">
        <f>G75/F75%</f>
        <v>59.954608498297816</v>
      </c>
      <c r="I75" s="73">
        <v>10551</v>
      </c>
      <c r="J75" s="65">
        <v>6035</v>
      </c>
      <c r="K75" s="64">
        <f>J75/I75%</f>
        <v>57.198369822765613</v>
      </c>
      <c r="L75" s="65">
        <f>F75+I75</f>
        <v>42275</v>
      </c>
      <c r="M75" s="65">
        <f>G75+J75</f>
        <v>25055</v>
      </c>
      <c r="N75" s="64">
        <f>M75/L75%</f>
        <v>59.266706091070375</v>
      </c>
      <c r="O75" s="72">
        <v>62659</v>
      </c>
      <c r="P75" s="65">
        <v>30230</v>
      </c>
      <c r="Q75" s="64">
        <f>P75/O75%</f>
        <v>48.24526404826122</v>
      </c>
      <c r="R75" s="65">
        <f>L75+O75</f>
        <v>104934</v>
      </c>
      <c r="S75" s="65">
        <f>M75+P75</f>
        <v>55285</v>
      </c>
      <c r="T75" s="64">
        <f>S75/R75%</f>
        <v>52.685497550841482</v>
      </c>
      <c r="U75" s="64">
        <f>Q75-H75</f>
        <v>-11.709344450036596</v>
      </c>
      <c r="V75" s="64">
        <f>Q75-K75</f>
        <v>-8.9531057745043938</v>
      </c>
      <c r="W75" s="64">
        <f>Q75-N75</f>
        <v>-11.021442042809156</v>
      </c>
      <c r="X75" s="52"/>
      <c r="Y75" s="52"/>
    </row>
    <row r="76" spans="1:25" ht="15" x14ac:dyDescent="0.25">
      <c r="A76" s="64" t="s">
        <v>1318</v>
      </c>
      <c r="B76" s="64" t="s">
        <v>1189</v>
      </c>
      <c r="C76" s="74">
        <v>2020</v>
      </c>
      <c r="D76" s="64" t="s">
        <v>1188</v>
      </c>
      <c r="E76" s="64" t="s">
        <v>4</v>
      </c>
      <c r="F76" s="73">
        <v>31724</v>
      </c>
      <c r="G76" s="65">
        <v>11902</v>
      </c>
      <c r="H76" s="64">
        <f>G76/F75%</f>
        <v>37.517337031900141</v>
      </c>
      <c r="I76" s="73">
        <v>10551</v>
      </c>
      <c r="J76" s="65">
        <v>3993</v>
      </c>
      <c r="K76" s="64">
        <f>J76/I75%</f>
        <v>37.844754051748644</v>
      </c>
      <c r="L76" s="65">
        <f>F76+I76</f>
        <v>42275</v>
      </c>
      <c r="M76" s="65">
        <f>G76+J76</f>
        <v>15895</v>
      </c>
      <c r="N76" s="64">
        <f>M76/L75%</f>
        <v>37.599053814311056</v>
      </c>
      <c r="O76" s="72">
        <v>62659</v>
      </c>
      <c r="P76" s="65">
        <v>30295</v>
      </c>
      <c r="Q76" s="64">
        <f>P76/O75%</f>
        <v>48.349000143634591</v>
      </c>
      <c r="R76" s="65">
        <f>L76+O76</f>
        <v>104934</v>
      </c>
      <c r="S76" s="65">
        <f>M76+P76</f>
        <v>46190</v>
      </c>
      <c r="T76" s="64">
        <f>S76/R75%</f>
        <v>44.018144738597599</v>
      </c>
      <c r="U76" s="64">
        <f>Q76-H76</f>
        <v>10.83166311173445</v>
      </c>
      <c r="V76" s="64">
        <f>Q76-K76</f>
        <v>10.504246091885946</v>
      </c>
      <c r="W76" s="64">
        <f>Q76-N76</f>
        <v>10.749946329323535</v>
      </c>
      <c r="X76" s="52"/>
      <c r="Y76" s="52"/>
    </row>
    <row r="77" spans="1:25" ht="15" x14ac:dyDescent="0.2">
      <c r="A77" s="67" t="s">
        <v>1318</v>
      </c>
      <c r="B77" s="67" t="s">
        <v>1189</v>
      </c>
      <c r="C77" s="67">
        <v>2016</v>
      </c>
      <c r="D77" s="64" t="s">
        <v>1188</v>
      </c>
      <c r="E77" s="64" t="s">
        <v>2</v>
      </c>
      <c r="F77" s="66">
        <v>14468</v>
      </c>
      <c r="G77" s="65">
        <v>4349</v>
      </c>
      <c r="H77" s="64">
        <f>G77/F77%</f>
        <v>30.059441526126623</v>
      </c>
      <c r="I77" s="66">
        <v>8347</v>
      </c>
      <c r="J77" s="65">
        <v>2210</v>
      </c>
      <c r="K77" s="64">
        <f>J77/I77%</f>
        <v>26.476578411405296</v>
      </c>
      <c r="L77" s="66">
        <f>F77+I77</f>
        <v>22815</v>
      </c>
      <c r="M77" s="65">
        <f>G77+J77</f>
        <v>6559</v>
      </c>
      <c r="N77" s="64">
        <f>M77/L77%</f>
        <v>28.748630287091824</v>
      </c>
      <c r="O77" s="66">
        <v>80895</v>
      </c>
      <c r="P77" s="65">
        <v>25726</v>
      </c>
      <c r="Q77" s="64">
        <f>P77/O77%</f>
        <v>31.801718276778537</v>
      </c>
      <c r="R77" s="66">
        <f>L77+O77</f>
        <v>103710</v>
      </c>
      <c r="S77" s="65">
        <f>M77+P77</f>
        <v>32285</v>
      </c>
      <c r="T77" s="64">
        <f>S77/R77%</f>
        <v>31.130074245492242</v>
      </c>
      <c r="U77" s="64">
        <f>Q77-H77</f>
        <v>1.7422767506519143</v>
      </c>
      <c r="V77" s="64">
        <f>Q77-K77</f>
        <v>5.3251398653732416</v>
      </c>
      <c r="W77" s="64">
        <f>Q77-N77</f>
        <v>3.0530879896867127</v>
      </c>
      <c r="X77" s="52"/>
      <c r="Y77" s="52"/>
    </row>
    <row r="78" spans="1:25" ht="15" x14ac:dyDescent="0.2">
      <c r="A78" s="67" t="s">
        <v>1318</v>
      </c>
      <c r="B78" s="67" t="s">
        <v>1189</v>
      </c>
      <c r="C78" s="67">
        <v>2016</v>
      </c>
      <c r="D78" s="64" t="s">
        <v>1187</v>
      </c>
      <c r="E78" s="64" t="s">
        <v>18</v>
      </c>
      <c r="F78" s="66">
        <v>14468</v>
      </c>
      <c r="G78" s="65">
        <v>7986</v>
      </c>
      <c r="H78" s="64">
        <f>G78/F77%</f>
        <v>55.197677633397838</v>
      </c>
      <c r="I78" s="66">
        <v>8347</v>
      </c>
      <c r="J78" s="65">
        <v>4601</v>
      </c>
      <c r="K78" s="64">
        <f>J78/I77%</f>
        <v>55.12160057505691</v>
      </c>
      <c r="L78" s="66">
        <f>F78+I78</f>
        <v>22815</v>
      </c>
      <c r="M78" s="65">
        <f>G78+J78</f>
        <v>12587</v>
      </c>
      <c r="N78" s="64">
        <f>M78/L77%</f>
        <v>55.169844400613627</v>
      </c>
      <c r="O78" s="66">
        <v>80895</v>
      </c>
      <c r="P78" s="65">
        <v>41343</v>
      </c>
      <c r="Q78" s="64">
        <f>P78/O77%</f>
        <v>51.106990543296867</v>
      </c>
      <c r="R78" s="66">
        <f>L78+O78</f>
        <v>103710</v>
      </c>
      <c r="S78" s="65">
        <f>M78+P78</f>
        <v>53930</v>
      </c>
      <c r="T78" s="64">
        <f>S78/R77%</f>
        <v>52.000771381737543</v>
      </c>
      <c r="U78" s="64">
        <f>Q78-H78</f>
        <v>-4.0906870901009711</v>
      </c>
      <c r="V78" s="64">
        <f>Q78-K78</f>
        <v>-4.0146100317600428</v>
      </c>
      <c r="W78" s="64">
        <f>Q78-N78</f>
        <v>-4.0628538573167603</v>
      </c>
      <c r="X78" s="52"/>
      <c r="Y78" s="52"/>
    </row>
    <row r="79" spans="1:25" ht="15" x14ac:dyDescent="0.25">
      <c r="A79" s="64" t="s">
        <v>1318</v>
      </c>
      <c r="B79" s="64" t="s">
        <v>1185</v>
      </c>
      <c r="C79" s="74">
        <v>2020</v>
      </c>
      <c r="D79" s="64" t="s">
        <v>1182</v>
      </c>
      <c r="E79" s="64" t="s">
        <v>0</v>
      </c>
      <c r="F79" s="73">
        <v>44626</v>
      </c>
      <c r="G79" s="65">
        <v>30985</v>
      </c>
      <c r="H79" s="64">
        <f>G79/F79%</f>
        <v>69.432617756464836</v>
      </c>
      <c r="I79" s="73">
        <v>14488</v>
      </c>
      <c r="J79" s="65">
        <v>10419</v>
      </c>
      <c r="K79" s="64">
        <f>J79/I79%</f>
        <v>71.914688017669803</v>
      </c>
      <c r="L79" s="65">
        <f>F79+I79</f>
        <v>59114</v>
      </c>
      <c r="M79" s="65">
        <f>G79+J79</f>
        <v>41404</v>
      </c>
      <c r="N79" s="64">
        <f>M79/L79%</f>
        <v>70.040937848902118</v>
      </c>
      <c r="O79" s="72">
        <v>76038</v>
      </c>
      <c r="P79" s="65">
        <v>44529</v>
      </c>
      <c r="Q79" s="64">
        <f>P79/O79%</f>
        <v>58.56150871932455</v>
      </c>
      <c r="R79" s="65">
        <f>L79+O79</f>
        <v>135152</v>
      </c>
      <c r="S79" s="65">
        <f>M79+P79</f>
        <v>85933</v>
      </c>
      <c r="T79" s="64">
        <f>S79/R79%</f>
        <v>63.582484905883746</v>
      </c>
      <c r="U79" s="64">
        <f>Q79-H79</f>
        <v>-10.871109037140286</v>
      </c>
      <c r="V79" s="64">
        <f>Q79-K79</f>
        <v>-13.353179298345253</v>
      </c>
      <c r="W79" s="64">
        <f>Q79-N79</f>
        <v>-11.479429129577568</v>
      </c>
      <c r="X79" s="52"/>
      <c r="Y79" s="52"/>
    </row>
    <row r="80" spans="1:25" ht="15" x14ac:dyDescent="0.25">
      <c r="A80" s="64" t="s">
        <v>1318</v>
      </c>
      <c r="B80" s="64" t="s">
        <v>1185</v>
      </c>
      <c r="C80" s="74">
        <v>2020</v>
      </c>
      <c r="D80" s="64" t="s">
        <v>1184</v>
      </c>
      <c r="E80" s="64" t="s">
        <v>4</v>
      </c>
      <c r="F80" s="73">
        <v>44626</v>
      </c>
      <c r="G80" s="65">
        <v>12717</v>
      </c>
      <c r="H80" s="64">
        <f>G80/F79%</f>
        <v>28.496840406937661</v>
      </c>
      <c r="I80" s="73">
        <v>14488</v>
      </c>
      <c r="J80" s="65">
        <v>3586</v>
      </c>
      <c r="K80" s="64">
        <f>J80/I79%</f>
        <v>24.751518498067366</v>
      </c>
      <c r="L80" s="65">
        <f>F80+I80</f>
        <v>59114</v>
      </c>
      <c r="M80" s="65">
        <f>G80+J80</f>
        <v>16303</v>
      </c>
      <c r="N80" s="64">
        <f>M80/L79%</f>
        <v>27.578915316168761</v>
      </c>
      <c r="O80" s="72">
        <v>76038</v>
      </c>
      <c r="P80" s="65">
        <v>29131</v>
      </c>
      <c r="Q80" s="64">
        <f>P80/O79%</f>
        <v>38.31110760409269</v>
      </c>
      <c r="R80" s="65">
        <f>L80+O80</f>
        <v>135152</v>
      </c>
      <c r="S80" s="65">
        <f>M80+P80</f>
        <v>45434</v>
      </c>
      <c r="T80" s="64">
        <f>S80/R79%</f>
        <v>33.616964602817568</v>
      </c>
      <c r="U80" s="64">
        <f>Q80-H80</f>
        <v>9.8142671971550293</v>
      </c>
      <c r="V80" s="64">
        <f>Q80-K80</f>
        <v>13.559589106025324</v>
      </c>
      <c r="W80" s="64">
        <f>Q80-N80</f>
        <v>10.73219228792393</v>
      </c>
      <c r="X80" s="52"/>
      <c r="Y80" s="52"/>
    </row>
    <row r="81" spans="1:25" ht="15" x14ac:dyDescent="0.2">
      <c r="A81" s="67" t="s">
        <v>1318</v>
      </c>
      <c r="B81" s="67" t="s">
        <v>1185</v>
      </c>
      <c r="C81" s="67">
        <v>2016</v>
      </c>
      <c r="D81" s="64" t="s">
        <v>1183</v>
      </c>
      <c r="E81" s="64" t="s">
        <v>2</v>
      </c>
      <c r="F81" s="66">
        <v>15242</v>
      </c>
      <c r="G81" s="65">
        <v>5580</v>
      </c>
      <c r="H81" s="64">
        <f>G81/F81%</f>
        <v>36.609368849232389</v>
      </c>
      <c r="I81" s="66">
        <v>8971</v>
      </c>
      <c r="J81" s="65">
        <v>2426</v>
      </c>
      <c r="K81" s="64">
        <f>J81/I81%</f>
        <v>27.042693122282913</v>
      </c>
      <c r="L81" s="66">
        <f>F81+I81</f>
        <v>24213</v>
      </c>
      <c r="M81" s="65">
        <f>G81+J81</f>
        <v>8006</v>
      </c>
      <c r="N81" s="64">
        <f>M81/L81%</f>
        <v>33.064882501135756</v>
      </c>
      <c r="O81" s="66">
        <v>92595</v>
      </c>
      <c r="P81" s="65">
        <v>34985</v>
      </c>
      <c r="Q81" s="64">
        <f>P81/O81%</f>
        <v>37.782817646741179</v>
      </c>
      <c r="R81" s="66">
        <f>L81+O81</f>
        <v>116808</v>
      </c>
      <c r="S81" s="65">
        <f>M81+P81</f>
        <v>42991</v>
      </c>
      <c r="T81" s="64">
        <f>S81/R81%</f>
        <v>36.804842134100404</v>
      </c>
      <c r="U81" s="64">
        <f>Q81-H81</f>
        <v>1.1734487975087902</v>
      </c>
      <c r="V81" s="64">
        <f>Q81-K81</f>
        <v>10.740124524458267</v>
      </c>
      <c r="W81" s="64">
        <f>Q81-N81</f>
        <v>4.7179351456054235</v>
      </c>
      <c r="X81" s="52"/>
      <c r="Y81" s="52"/>
    </row>
    <row r="82" spans="1:25" ht="15" x14ac:dyDescent="0.2">
      <c r="A82" s="67" t="s">
        <v>1318</v>
      </c>
      <c r="B82" s="67" t="s">
        <v>1185</v>
      </c>
      <c r="C82" s="67">
        <v>2016</v>
      </c>
      <c r="D82" s="64" t="s">
        <v>1182</v>
      </c>
      <c r="E82" s="64" t="s">
        <v>0</v>
      </c>
      <c r="F82" s="66">
        <v>15242</v>
      </c>
      <c r="G82" s="65">
        <v>6132</v>
      </c>
      <c r="H82" s="64">
        <f>G82/F81%</f>
        <v>40.230940821414514</v>
      </c>
      <c r="I82" s="66">
        <v>8971</v>
      </c>
      <c r="J82" s="65">
        <v>4300</v>
      </c>
      <c r="K82" s="64">
        <f>J82/I81%</f>
        <v>47.932226061754548</v>
      </c>
      <c r="L82" s="66">
        <f>F82+I82</f>
        <v>24213</v>
      </c>
      <c r="M82" s="65">
        <f>G82+J82</f>
        <v>10432</v>
      </c>
      <c r="N82" s="64">
        <f>M82/L81%</f>
        <v>43.084293561310041</v>
      </c>
      <c r="O82" s="66">
        <v>92595</v>
      </c>
      <c r="P82" s="65">
        <v>47335</v>
      </c>
      <c r="Q82" s="64">
        <f>P82/O81%</f>
        <v>51.120470867757433</v>
      </c>
      <c r="R82" s="66">
        <f>L82+O82</f>
        <v>116808</v>
      </c>
      <c r="S82" s="65">
        <f>M82+P82</f>
        <v>57767</v>
      </c>
      <c r="T82" s="64">
        <f>S82/R81%</f>
        <v>49.454660639682217</v>
      </c>
      <c r="U82" s="64">
        <f>Q82-H82</f>
        <v>10.889530046342919</v>
      </c>
      <c r="V82" s="64">
        <f>Q82-K82</f>
        <v>3.188244806002885</v>
      </c>
      <c r="W82" s="64">
        <f>Q82-N82</f>
        <v>8.0361773064473923</v>
      </c>
      <c r="X82" s="52"/>
      <c r="Y82" s="52"/>
    </row>
    <row r="83" spans="1:25" ht="15" x14ac:dyDescent="0.25">
      <c r="A83" s="64" t="s">
        <v>1318</v>
      </c>
      <c r="B83" s="64" t="s">
        <v>1180</v>
      </c>
      <c r="C83" s="74">
        <v>2020</v>
      </c>
      <c r="D83" s="64" t="s">
        <v>1178</v>
      </c>
      <c r="E83" s="64" t="s">
        <v>0</v>
      </c>
      <c r="F83" s="73">
        <v>41396</v>
      </c>
      <c r="G83" s="65">
        <v>26596</v>
      </c>
      <c r="H83" s="64">
        <f>G83/F83%</f>
        <v>64.247753406126193</v>
      </c>
      <c r="I83" s="73">
        <v>14404</v>
      </c>
      <c r="J83" s="65">
        <v>9276</v>
      </c>
      <c r="K83" s="64">
        <f>J83/I83%</f>
        <v>64.398778117189678</v>
      </c>
      <c r="L83" s="65">
        <f>F83+I83</f>
        <v>55800</v>
      </c>
      <c r="M83" s="65">
        <f>G83+J83</f>
        <v>35872</v>
      </c>
      <c r="N83" s="64">
        <f>M83/L83%</f>
        <v>64.286738351254485</v>
      </c>
      <c r="O83" s="72">
        <v>82205</v>
      </c>
      <c r="P83" s="65">
        <v>42452</v>
      </c>
      <c r="Q83" s="64">
        <f>P83/O83%</f>
        <v>51.641627638221522</v>
      </c>
      <c r="R83" s="65">
        <f>L83+O83</f>
        <v>138005</v>
      </c>
      <c r="S83" s="65">
        <f>M83+P83</f>
        <v>78324</v>
      </c>
      <c r="T83" s="64">
        <f>S83/R83%</f>
        <v>56.75446541791964</v>
      </c>
      <c r="U83" s="64">
        <f>Q83-H83</f>
        <v>-12.606125767904672</v>
      </c>
      <c r="V83" s="64">
        <f>Q83-K83</f>
        <v>-12.757150478968157</v>
      </c>
      <c r="W83" s="64">
        <f>Q83-N83</f>
        <v>-12.645110713032963</v>
      </c>
      <c r="X83" s="52"/>
      <c r="Y83" s="52"/>
    </row>
    <row r="84" spans="1:25" ht="15" x14ac:dyDescent="0.25">
      <c r="A84" s="64" t="s">
        <v>1318</v>
      </c>
      <c r="B84" s="64" t="s">
        <v>1180</v>
      </c>
      <c r="C84" s="74">
        <v>2020</v>
      </c>
      <c r="D84" s="64" t="s">
        <v>1179</v>
      </c>
      <c r="E84" s="64" t="s">
        <v>4</v>
      </c>
      <c r="F84" s="73">
        <v>41396</v>
      </c>
      <c r="G84" s="65">
        <v>12291</v>
      </c>
      <c r="H84" s="64">
        <f>G84/F83%</f>
        <v>29.691274519277226</v>
      </c>
      <c r="I84" s="73">
        <v>14404</v>
      </c>
      <c r="J84" s="65">
        <v>3970</v>
      </c>
      <c r="K84" s="64">
        <f>J84/I83%</f>
        <v>27.561788392113304</v>
      </c>
      <c r="L84" s="65">
        <f>F84+I84</f>
        <v>55800</v>
      </c>
      <c r="M84" s="65">
        <f>G84+J84</f>
        <v>16261</v>
      </c>
      <c r="N84" s="64">
        <f>M84/L83%</f>
        <v>29.141577060931901</v>
      </c>
      <c r="O84" s="72">
        <v>82205</v>
      </c>
      <c r="P84" s="65">
        <v>33274</v>
      </c>
      <c r="Q84" s="64">
        <f>P84/O83%</f>
        <v>40.476856638890581</v>
      </c>
      <c r="R84" s="65">
        <f>L84+O84</f>
        <v>138005</v>
      </c>
      <c r="S84" s="65">
        <f>M84+P84</f>
        <v>49535</v>
      </c>
      <c r="T84" s="64">
        <f>S84/R83%</f>
        <v>35.893627042498458</v>
      </c>
      <c r="U84" s="64">
        <f>Q84-H84</f>
        <v>10.785582119613355</v>
      </c>
      <c r="V84" s="64">
        <f>Q84-K84</f>
        <v>12.915068246777277</v>
      </c>
      <c r="W84" s="64">
        <f>Q84-N84</f>
        <v>11.33527957795868</v>
      </c>
      <c r="X84" s="52"/>
      <c r="Y84" s="52"/>
    </row>
    <row r="85" spans="1:25" ht="15" x14ac:dyDescent="0.2">
      <c r="A85" s="67" t="s">
        <v>1318</v>
      </c>
      <c r="B85" s="67" t="s">
        <v>1180</v>
      </c>
      <c r="C85" s="67">
        <v>2016</v>
      </c>
      <c r="D85" s="64" t="s">
        <v>1178</v>
      </c>
      <c r="E85" s="64" t="s">
        <v>0</v>
      </c>
      <c r="F85" s="66">
        <v>14516</v>
      </c>
      <c r="G85" s="65">
        <v>5063</v>
      </c>
      <c r="H85" s="64">
        <f>G85/F85%</f>
        <v>34.87875447781758</v>
      </c>
      <c r="I85" s="66">
        <v>9145</v>
      </c>
      <c r="J85" s="65">
        <v>3479</v>
      </c>
      <c r="K85" s="64">
        <f>J85/I85%</f>
        <v>38.042646254784032</v>
      </c>
      <c r="L85" s="66">
        <f>F85+I85</f>
        <v>23661</v>
      </c>
      <c r="M85" s="65">
        <f>G85+J85</f>
        <v>8542</v>
      </c>
      <c r="N85" s="64">
        <f>M85/L85%</f>
        <v>36.101601791978361</v>
      </c>
      <c r="O85" s="66">
        <v>96241</v>
      </c>
      <c r="P85" s="65">
        <v>34162</v>
      </c>
      <c r="Q85" s="64">
        <f>P85/O85%</f>
        <v>35.496306148107358</v>
      </c>
      <c r="R85" s="66">
        <f>L85+O85</f>
        <v>119902</v>
      </c>
      <c r="S85" s="65">
        <f>M85+P85</f>
        <v>42704</v>
      </c>
      <c r="T85" s="64">
        <f>S85/R85%</f>
        <v>35.615752864839621</v>
      </c>
      <c r="U85" s="64">
        <f>Q85-H85</f>
        <v>0.61755167028977809</v>
      </c>
      <c r="V85" s="64">
        <f>Q85-K85</f>
        <v>-2.5463401066766735</v>
      </c>
      <c r="W85" s="64">
        <f>Q85-N85</f>
        <v>-0.60529564387100265</v>
      </c>
      <c r="X85" s="52"/>
      <c r="Y85" s="52"/>
    </row>
    <row r="86" spans="1:25" ht="15" x14ac:dyDescent="0.2">
      <c r="A86" s="67" t="s">
        <v>1318</v>
      </c>
      <c r="B86" s="67" t="s">
        <v>1180</v>
      </c>
      <c r="C86" s="67">
        <v>2016</v>
      </c>
      <c r="D86" s="64" t="s">
        <v>1177</v>
      </c>
      <c r="E86" s="64" t="s">
        <v>37</v>
      </c>
      <c r="F86" s="66">
        <v>14516</v>
      </c>
      <c r="G86" s="65">
        <v>4349</v>
      </c>
      <c r="H86" s="64">
        <f>G86/F85%</f>
        <v>29.960044089280796</v>
      </c>
      <c r="I86" s="66">
        <v>9145</v>
      </c>
      <c r="J86" s="65">
        <v>2445</v>
      </c>
      <c r="K86" s="64">
        <f>J86/I85%</f>
        <v>26.735921268452707</v>
      </c>
      <c r="L86" s="66">
        <f>F86+I86</f>
        <v>23661</v>
      </c>
      <c r="M86" s="65">
        <f>G86+J86</f>
        <v>6794</v>
      </c>
      <c r="N86" s="64">
        <f>M86/L85%</f>
        <v>28.713917416846286</v>
      </c>
      <c r="O86" s="66">
        <v>96241</v>
      </c>
      <c r="P86" s="65">
        <v>27524</v>
      </c>
      <c r="Q86" s="64">
        <f>P86/O85%</f>
        <v>28.599037832108976</v>
      </c>
      <c r="R86" s="66">
        <f>L86+O86</f>
        <v>119902</v>
      </c>
      <c r="S86" s="65">
        <f>M86+P86</f>
        <v>34318</v>
      </c>
      <c r="T86" s="64">
        <f>S86/R85%</f>
        <v>28.621707727977849</v>
      </c>
      <c r="U86" s="64">
        <f>Q86-H86</f>
        <v>-1.3610062571718196</v>
      </c>
      <c r="V86" s="64">
        <f>Q86-K86</f>
        <v>1.8631165636562699</v>
      </c>
      <c r="W86" s="64">
        <f>Q86-N86</f>
        <v>-0.11487958473730941</v>
      </c>
      <c r="X86" s="52"/>
      <c r="Y86" s="52"/>
    </row>
    <row r="87" spans="1:25" ht="15" x14ac:dyDescent="0.25">
      <c r="A87" s="64" t="s">
        <v>1318</v>
      </c>
      <c r="B87" s="64" t="s">
        <v>1175</v>
      </c>
      <c r="C87" s="74">
        <v>2020</v>
      </c>
      <c r="D87" s="64" t="s">
        <v>1173</v>
      </c>
      <c r="E87" s="64" t="s">
        <v>0</v>
      </c>
      <c r="F87" s="73">
        <v>24340</v>
      </c>
      <c r="G87" s="65">
        <v>14377</v>
      </c>
      <c r="H87" s="64">
        <f>G87/F87%</f>
        <v>59.067378800328676</v>
      </c>
      <c r="I87" s="73">
        <v>12968</v>
      </c>
      <c r="J87" s="65">
        <v>7933</v>
      </c>
      <c r="K87" s="64">
        <f>J87/I87%</f>
        <v>61.173658235657001</v>
      </c>
      <c r="L87" s="65">
        <f>F87+I87</f>
        <v>37308</v>
      </c>
      <c r="M87" s="65">
        <f>G87+J87</f>
        <v>22310</v>
      </c>
      <c r="N87" s="64">
        <f>M87/L87%</f>
        <v>59.799506808191275</v>
      </c>
      <c r="O87" s="72">
        <v>53336</v>
      </c>
      <c r="P87" s="65">
        <v>25392</v>
      </c>
      <c r="Q87" s="64">
        <f>P87/O87%</f>
        <v>47.607619619019047</v>
      </c>
      <c r="R87" s="65">
        <f>L87+O87</f>
        <v>90644</v>
      </c>
      <c r="S87" s="65">
        <f>M87+P87</f>
        <v>47702</v>
      </c>
      <c r="T87" s="64">
        <f>S87/R87%</f>
        <v>52.625656414103524</v>
      </c>
      <c r="U87" s="64">
        <f>Q87-H87</f>
        <v>-11.459759181309629</v>
      </c>
      <c r="V87" s="64">
        <f>Q87-K87</f>
        <v>-13.566038616637954</v>
      </c>
      <c r="W87" s="64">
        <f>Q87-N87</f>
        <v>-12.191887189172228</v>
      </c>
      <c r="X87" s="52"/>
      <c r="Y87" s="52"/>
    </row>
    <row r="88" spans="1:25" ht="15" x14ac:dyDescent="0.25">
      <c r="A88" s="64" t="s">
        <v>1318</v>
      </c>
      <c r="B88" s="64" t="s">
        <v>1175</v>
      </c>
      <c r="C88" s="74">
        <v>2020</v>
      </c>
      <c r="D88" s="64" t="s">
        <v>1174</v>
      </c>
      <c r="E88" s="64" t="s">
        <v>4</v>
      </c>
      <c r="F88" s="73">
        <v>24340</v>
      </c>
      <c r="G88" s="65">
        <v>8774</v>
      </c>
      <c r="H88" s="64">
        <f>G88/F87%</f>
        <v>36.047658175842237</v>
      </c>
      <c r="I88" s="73">
        <v>12968</v>
      </c>
      <c r="J88" s="65">
        <v>4059</v>
      </c>
      <c r="K88" s="64">
        <f>J88/I87%</f>
        <v>31.300123380629241</v>
      </c>
      <c r="L88" s="65">
        <f>F88+I88</f>
        <v>37308</v>
      </c>
      <c r="M88" s="65">
        <f>G88+J88</f>
        <v>12833</v>
      </c>
      <c r="N88" s="64">
        <f>M88/L87%</f>
        <v>34.39744826846789</v>
      </c>
      <c r="O88" s="72">
        <v>53336</v>
      </c>
      <c r="P88" s="65">
        <v>24549</v>
      </c>
      <c r="Q88" s="64">
        <f>P88/O87%</f>
        <v>46.027073646317682</v>
      </c>
      <c r="R88" s="65">
        <f>L88+O88</f>
        <v>90644</v>
      </c>
      <c r="S88" s="65">
        <f>M88+P88</f>
        <v>37382</v>
      </c>
      <c r="T88" s="64">
        <f>S88/R87%</f>
        <v>41.240457173116809</v>
      </c>
      <c r="U88" s="64">
        <f>Q88-H88</f>
        <v>9.9794154704754447</v>
      </c>
      <c r="V88" s="64">
        <f>Q88-K88</f>
        <v>14.726950265688441</v>
      </c>
      <c r="W88" s="64">
        <f>Q88-N88</f>
        <v>11.629625377849791</v>
      </c>
      <c r="X88" s="52"/>
      <c r="Y88" s="52"/>
    </row>
    <row r="89" spans="1:25" ht="15" x14ac:dyDescent="0.2">
      <c r="A89" s="67" t="s">
        <v>1318</v>
      </c>
      <c r="B89" s="67" t="s">
        <v>1175</v>
      </c>
      <c r="C89" s="67">
        <v>2016</v>
      </c>
      <c r="D89" s="64" t="s">
        <v>1174</v>
      </c>
      <c r="E89" s="64" t="s">
        <v>2</v>
      </c>
      <c r="F89" s="66">
        <v>8897</v>
      </c>
      <c r="G89" s="65">
        <v>3710</v>
      </c>
      <c r="H89" s="64">
        <f>G89/F89%</f>
        <v>41.699449252557045</v>
      </c>
      <c r="I89" s="66">
        <v>7281</v>
      </c>
      <c r="J89" s="65">
        <v>2342</v>
      </c>
      <c r="K89" s="64">
        <f>J89/I89%</f>
        <v>32.165911275923634</v>
      </c>
      <c r="L89" s="66">
        <f>F89+I89</f>
        <v>16178</v>
      </c>
      <c r="M89" s="65">
        <f>G89+J89</f>
        <v>6052</v>
      </c>
      <c r="N89" s="64">
        <f>M89/L89%</f>
        <v>37.408826801829647</v>
      </c>
      <c r="O89" s="66">
        <v>63253</v>
      </c>
      <c r="P89" s="65">
        <v>25477</v>
      </c>
      <c r="Q89" s="64">
        <f>P89/O89%</f>
        <v>40.277931481510763</v>
      </c>
      <c r="R89" s="66">
        <f>L89+O89</f>
        <v>79431</v>
      </c>
      <c r="S89" s="65">
        <f>M89+P89</f>
        <v>31529</v>
      </c>
      <c r="T89" s="64">
        <f>S89/R89%</f>
        <v>39.693570520325821</v>
      </c>
      <c r="U89" s="64">
        <f>Q89-H89</f>
        <v>-1.4215177710462825</v>
      </c>
      <c r="V89" s="64">
        <f>Q89-K89</f>
        <v>8.1120202055871289</v>
      </c>
      <c r="W89" s="64">
        <f>Q89-N89</f>
        <v>2.869104679681115</v>
      </c>
      <c r="X89" s="52"/>
      <c r="Y89" s="52"/>
    </row>
    <row r="90" spans="1:25" ht="15" x14ac:dyDescent="0.2">
      <c r="A90" s="67" t="s">
        <v>1318</v>
      </c>
      <c r="B90" s="67" t="s">
        <v>1175</v>
      </c>
      <c r="C90" s="67">
        <v>2016</v>
      </c>
      <c r="D90" s="64" t="s">
        <v>1173</v>
      </c>
      <c r="E90" s="64" t="s">
        <v>0</v>
      </c>
      <c r="F90" s="66">
        <v>8897</v>
      </c>
      <c r="G90" s="65">
        <v>4774</v>
      </c>
      <c r="H90" s="64">
        <f>G90/F89%</f>
        <v>53.658536585365852</v>
      </c>
      <c r="I90" s="66">
        <v>7281</v>
      </c>
      <c r="J90" s="65">
        <v>4299</v>
      </c>
      <c r="K90" s="64">
        <f>J90/I89%</f>
        <v>59.044087350638648</v>
      </c>
      <c r="L90" s="66">
        <f>F90+I90</f>
        <v>16178</v>
      </c>
      <c r="M90" s="65">
        <f>G90+J90</f>
        <v>9073</v>
      </c>
      <c r="N90" s="64">
        <f>M90/L89%</f>
        <v>56.08233403387316</v>
      </c>
      <c r="O90" s="66">
        <v>63253</v>
      </c>
      <c r="P90" s="65">
        <v>33899</v>
      </c>
      <c r="Q90" s="64">
        <f>P90/O89%</f>
        <v>53.592714970040952</v>
      </c>
      <c r="R90" s="66">
        <f>L90+O90</f>
        <v>79431</v>
      </c>
      <c r="S90" s="65">
        <f>M90+P90</f>
        <v>42972</v>
      </c>
      <c r="T90" s="64">
        <f>S90/R89%</f>
        <v>54.099784718812558</v>
      </c>
      <c r="U90" s="64">
        <f>Q90-H90</f>
        <v>-6.5821615324900051E-2</v>
      </c>
      <c r="V90" s="64">
        <f>Q90-K90</f>
        <v>-5.4513723805976966</v>
      </c>
      <c r="W90" s="64">
        <f>Q90-N90</f>
        <v>-2.4896190638322082</v>
      </c>
      <c r="X90" s="52"/>
      <c r="Y90" s="52"/>
    </row>
    <row r="91" spans="1:25" ht="15" x14ac:dyDescent="0.25">
      <c r="A91" s="64" t="s">
        <v>1318</v>
      </c>
      <c r="B91" s="64" t="s">
        <v>1171</v>
      </c>
      <c r="C91" s="74">
        <v>2020</v>
      </c>
      <c r="D91" s="64" t="s">
        <v>1168</v>
      </c>
      <c r="E91" s="64" t="s">
        <v>0</v>
      </c>
      <c r="F91" s="73">
        <v>30425</v>
      </c>
      <c r="G91" s="65">
        <v>20203</v>
      </c>
      <c r="H91" s="64">
        <f>G91/F91%</f>
        <v>66.402629416598188</v>
      </c>
      <c r="I91" s="73">
        <v>9508</v>
      </c>
      <c r="J91" s="65">
        <v>6553</v>
      </c>
      <c r="K91" s="64">
        <f>J91/I91%</f>
        <v>68.920908708456039</v>
      </c>
      <c r="L91" s="65">
        <f>F91+I91</f>
        <v>39933</v>
      </c>
      <c r="M91" s="65">
        <f>G91+J91</f>
        <v>26756</v>
      </c>
      <c r="N91" s="64">
        <f>M91/L91%</f>
        <v>67.002228733127993</v>
      </c>
      <c r="O91" s="72">
        <v>56210</v>
      </c>
      <c r="P91" s="65">
        <v>31317</v>
      </c>
      <c r="Q91" s="64">
        <f>P91/O91%</f>
        <v>55.714285714285715</v>
      </c>
      <c r="R91" s="65">
        <f>L91+O91</f>
        <v>96143</v>
      </c>
      <c r="S91" s="65">
        <f>M91+P91</f>
        <v>58073</v>
      </c>
      <c r="T91" s="64">
        <f>S91/R91%</f>
        <v>60.40273342833072</v>
      </c>
      <c r="U91" s="64">
        <f>Q91-H91</f>
        <v>-10.688343702312473</v>
      </c>
      <c r="V91" s="64">
        <f>Q91-K91</f>
        <v>-13.206622994170324</v>
      </c>
      <c r="W91" s="64">
        <f>Q91-N91</f>
        <v>-11.287943018842277</v>
      </c>
      <c r="X91" s="52"/>
      <c r="Y91" s="52"/>
    </row>
    <row r="92" spans="1:25" ht="15" x14ac:dyDescent="0.25">
      <c r="A92" s="64" t="s">
        <v>1318</v>
      </c>
      <c r="B92" s="64" t="s">
        <v>1171</v>
      </c>
      <c r="C92" s="74">
        <v>2020</v>
      </c>
      <c r="D92" s="64" t="s">
        <v>1170</v>
      </c>
      <c r="E92" s="64" t="s">
        <v>4</v>
      </c>
      <c r="F92" s="73">
        <v>30425</v>
      </c>
      <c r="G92" s="65">
        <v>9714</v>
      </c>
      <c r="H92" s="64">
        <f>G92/F91%</f>
        <v>31.927691043549711</v>
      </c>
      <c r="I92" s="73">
        <v>9508</v>
      </c>
      <c r="J92" s="65">
        <v>2659</v>
      </c>
      <c r="K92" s="64">
        <f>J92/I91%</f>
        <v>27.965923432898613</v>
      </c>
      <c r="L92" s="65">
        <f>F92+I92</f>
        <v>39933</v>
      </c>
      <c r="M92" s="65">
        <f>G92+J92</f>
        <v>12373</v>
      </c>
      <c r="N92" s="64">
        <f>M92/L91%</f>
        <v>30.984398868104076</v>
      </c>
      <c r="O92" s="72">
        <v>56210</v>
      </c>
      <c r="P92" s="65">
        <v>23370</v>
      </c>
      <c r="Q92" s="64">
        <f>P92/O91%</f>
        <v>41.576231987190887</v>
      </c>
      <c r="R92" s="65">
        <f>L92+O92</f>
        <v>96143</v>
      </c>
      <c r="S92" s="65">
        <f>M92+P92</f>
        <v>35743</v>
      </c>
      <c r="T92" s="64">
        <f>S92/R91%</f>
        <v>37.176913555849104</v>
      </c>
      <c r="U92" s="64">
        <f>Q92-H92</f>
        <v>9.6485409436411764</v>
      </c>
      <c r="V92" s="64">
        <f>Q92-K92</f>
        <v>13.610308554292274</v>
      </c>
      <c r="W92" s="64">
        <f>Q92-N92</f>
        <v>10.591833119086811</v>
      </c>
      <c r="X92" s="52"/>
      <c r="Y92" s="52"/>
    </row>
    <row r="93" spans="1:25" ht="15" x14ac:dyDescent="0.2">
      <c r="A93" s="67" t="s">
        <v>1318</v>
      </c>
      <c r="B93" s="67" t="s">
        <v>1171</v>
      </c>
      <c r="C93" s="67">
        <v>2016</v>
      </c>
      <c r="D93" s="64" t="s">
        <v>1169</v>
      </c>
      <c r="E93" s="64" t="s">
        <v>2</v>
      </c>
      <c r="F93" s="66">
        <v>10755</v>
      </c>
      <c r="G93" s="65">
        <v>4303</v>
      </c>
      <c r="H93" s="64">
        <f>G93/F93%</f>
        <v>40.009298000929803</v>
      </c>
      <c r="I93" s="66">
        <v>6295</v>
      </c>
      <c r="J93" s="65">
        <v>2208</v>
      </c>
      <c r="K93" s="64">
        <f>J93/I93%</f>
        <v>35.075456711675933</v>
      </c>
      <c r="L93" s="66">
        <f>F93+I93</f>
        <v>17050</v>
      </c>
      <c r="M93" s="65">
        <f>G93+J93</f>
        <v>6511</v>
      </c>
      <c r="N93" s="64">
        <f>M93/L93%</f>
        <v>38.187683284457478</v>
      </c>
      <c r="O93" s="66">
        <v>68974</v>
      </c>
      <c r="P93" s="65">
        <v>27341</v>
      </c>
      <c r="Q93" s="64">
        <f>P93/O93%</f>
        <v>39.639574332357121</v>
      </c>
      <c r="R93" s="66">
        <f>L93+O93</f>
        <v>86024</v>
      </c>
      <c r="S93" s="65">
        <f>M93+P93</f>
        <v>33852</v>
      </c>
      <c r="T93" s="64">
        <f>S93/R93%</f>
        <v>39.351808797544869</v>
      </c>
      <c r="U93" s="64">
        <f>Q93-H93</f>
        <v>-0.36972366857268213</v>
      </c>
      <c r="V93" s="64">
        <f>Q93-K93</f>
        <v>4.5641176206811878</v>
      </c>
      <c r="W93" s="64">
        <f>Q93-N93</f>
        <v>1.4518910478996432</v>
      </c>
      <c r="X93" s="52"/>
      <c r="Y93" s="52"/>
    </row>
    <row r="94" spans="1:25" ht="15" x14ac:dyDescent="0.2">
      <c r="A94" s="67" t="s">
        <v>1318</v>
      </c>
      <c r="B94" s="67" t="s">
        <v>1171</v>
      </c>
      <c r="C94" s="67">
        <v>2016</v>
      </c>
      <c r="D94" s="64" t="s">
        <v>1168</v>
      </c>
      <c r="E94" s="64" t="s">
        <v>0</v>
      </c>
      <c r="F94" s="66">
        <v>10755</v>
      </c>
      <c r="G94" s="65">
        <v>5310</v>
      </c>
      <c r="H94" s="64">
        <f>G94/F93%</f>
        <v>49.372384937238493</v>
      </c>
      <c r="I94" s="66">
        <v>6295</v>
      </c>
      <c r="J94" s="65">
        <v>3195</v>
      </c>
      <c r="K94" s="64">
        <f>J94/I93%</f>
        <v>50.754567116759333</v>
      </c>
      <c r="L94" s="66">
        <f>F94+I94</f>
        <v>17050</v>
      </c>
      <c r="M94" s="65">
        <f>G94+J94</f>
        <v>8505</v>
      </c>
      <c r="N94" s="64">
        <f>M94/L93%</f>
        <v>49.882697947214076</v>
      </c>
      <c r="O94" s="66">
        <v>68974</v>
      </c>
      <c r="P94" s="65">
        <v>33020</v>
      </c>
      <c r="Q94" s="64">
        <f>P94/O93%</f>
        <v>47.873111607272307</v>
      </c>
      <c r="R94" s="66">
        <f>L94+O94</f>
        <v>86024</v>
      </c>
      <c r="S94" s="65">
        <f>M94+P94</f>
        <v>41525</v>
      </c>
      <c r="T94" s="64">
        <f>S94/R93%</f>
        <v>48.271412629033755</v>
      </c>
      <c r="U94" s="64">
        <f>Q94-H94</f>
        <v>-1.4992733299661865</v>
      </c>
      <c r="V94" s="64">
        <f>Q94-K94</f>
        <v>-2.8814555094870258</v>
      </c>
      <c r="W94" s="64">
        <f>Q94-N94</f>
        <v>-2.0095863399417695</v>
      </c>
      <c r="X94" s="52"/>
      <c r="Y94" s="52"/>
    </row>
    <row r="95" spans="1:25" ht="15" x14ac:dyDescent="0.25">
      <c r="A95" s="64" t="s">
        <v>1318</v>
      </c>
      <c r="B95" s="64" t="s">
        <v>1166</v>
      </c>
      <c r="C95" s="74">
        <v>2020</v>
      </c>
      <c r="D95" s="64" t="s">
        <v>1163</v>
      </c>
      <c r="E95" s="64" t="s">
        <v>0</v>
      </c>
      <c r="F95" s="73">
        <v>28598</v>
      </c>
      <c r="G95" s="65">
        <v>18187</v>
      </c>
      <c r="H95" s="64">
        <f>G95/F95%</f>
        <v>63.595356318623679</v>
      </c>
      <c r="I95" s="73">
        <v>11206</v>
      </c>
      <c r="J95" s="65">
        <v>6931</v>
      </c>
      <c r="K95" s="64">
        <f>J95/I95%</f>
        <v>61.850794217383545</v>
      </c>
      <c r="L95" s="65">
        <f>F95+I95</f>
        <v>39804</v>
      </c>
      <c r="M95" s="65">
        <f>G95+J95</f>
        <v>25118</v>
      </c>
      <c r="N95" s="64">
        <f>M95/L95%</f>
        <v>63.104210632097271</v>
      </c>
      <c r="O95" s="72">
        <v>55802</v>
      </c>
      <c r="P95" s="65">
        <v>27763</v>
      </c>
      <c r="Q95" s="64">
        <f>P95/O95%</f>
        <v>49.752697035948536</v>
      </c>
      <c r="R95" s="65">
        <f>L95+O95</f>
        <v>95606</v>
      </c>
      <c r="S95" s="65">
        <f>M95+P95</f>
        <v>52881</v>
      </c>
      <c r="T95" s="64">
        <f>S95/R95%</f>
        <v>55.311382130828612</v>
      </c>
      <c r="U95" s="64">
        <f>Q95-H95</f>
        <v>-13.842659282675143</v>
      </c>
      <c r="V95" s="64">
        <f>Q95-K95</f>
        <v>-12.098097181435008</v>
      </c>
      <c r="W95" s="64">
        <f>Q95-N95</f>
        <v>-13.351513596148735</v>
      </c>
      <c r="X95" s="52"/>
      <c r="Y95" s="52"/>
    </row>
    <row r="96" spans="1:25" ht="15" x14ac:dyDescent="0.25">
      <c r="A96" s="64" t="s">
        <v>1318</v>
      </c>
      <c r="B96" s="64" t="s">
        <v>1166</v>
      </c>
      <c r="C96" s="74">
        <v>2020</v>
      </c>
      <c r="D96" s="64" t="s">
        <v>1165</v>
      </c>
      <c r="E96" s="64" t="s">
        <v>4</v>
      </c>
      <c r="F96" s="73">
        <v>28598</v>
      </c>
      <c r="G96" s="65">
        <v>9947</v>
      </c>
      <c r="H96" s="64">
        <f>G96/F95%</f>
        <v>34.782152598083783</v>
      </c>
      <c r="I96" s="73">
        <v>11206</v>
      </c>
      <c r="J96" s="65">
        <v>3934</v>
      </c>
      <c r="K96" s="64">
        <f>J96/I95%</f>
        <v>35.10619311083348</v>
      </c>
      <c r="L96" s="65">
        <f>F96+I96</f>
        <v>39804</v>
      </c>
      <c r="M96" s="65">
        <f>G96+J96</f>
        <v>13881</v>
      </c>
      <c r="N96" s="64">
        <f>M96/L95%</f>
        <v>34.873379559843229</v>
      </c>
      <c r="O96" s="72">
        <v>55802</v>
      </c>
      <c r="P96" s="65">
        <v>26733</v>
      </c>
      <c r="Q96" s="64">
        <f>P96/O95%</f>
        <v>47.90688505788323</v>
      </c>
      <c r="R96" s="65">
        <f>L96+O96</f>
        <v>95606</v>
      </c>
      <c r="S96" s="65">
        <f>M96+P96</f>
        <v>40614</v>
      </c>
      <c r="T96" s="64">
        <f>S96/R95%</f>
        <v>42.480597452042758</v>
      </c>
      <c r="U96" s="64">
        <f>Q96-H96</f>
        <v>13.124732459799446</v>
      </c>
      <c r="V96" s="64">
        <f>Q96-K96</f>
        <v>12.800691947049749</v>
      </c>
      <c r="W96" s="64">
        <f>Q96-N96</f>
        <v>13.03350549804</v>
      </c>
      <c r="X96" s="52"/>
      <c r="Y96" s="52"/>
    </row>
    <row r="97" spans="1:25" ht="15" x14ac:dyDescent="0.2">
      <c r="A97" s="67" t="s">
        <v>1318</v>
      </c>
      <c r="B97" s="67" t="s">
        <v>1166</v>
      </c>
      <c r="C97" s="67">
        <v>2016</v>
      </c>
      <c r="D97" s="64" t="s">
        <v>1164</v>
      </c>
      <c r="E97" s="64" t="s">
        <v>2</v>
      </c>
      <c r="F97" s="66">
        <v>10235</v>
      </c>
      <c r="G97" s="65">
        <v>3203</v>
      </c>
      <c r="H97" s="64">
        <f>G97/F97%</f>
        <v>31.294577430385932</v>
      </c>
      <c r="I97" s="66">
        <v>6661</v>
      </c>
      <c r="J97" s="65">
        <v>1990</v>
      </c>
      <c r="K97" s="64">
        <f>J97/I97%</f>
        <v>29.875394084972228</v>
      </c>
      <c r="L97" s="66">
        <f>F97+I97</f>
        <v>16896</v>
      </c>
      <c r="M97" s="65">
        <f>G97+J97</f>
        <v>5193</v>
      </c>
      <c r="N97" s="64">
        <f>M97/L97%</f>
        <v>30.735085227272727</v>
      </c>
      <c r="O97" s="66">
        <v>69505</v>
      </c>
      <c r="P97" s="65">
        <v>23236</v>
      </c>
      <c r="Q97" s="64">
        <f>P97/O97%</f>
        <v>33.430688439680601</v>
      </c>
      <c r="R97" s="66">
        <f>L97+O97</f>
        <v>86401</v>
      </c>
      <c r="S97" s="65">
        <f>M97+P97</f>
        <v>28429</v>
      </c>
      <c r="T97" s="64">
        <f>S97/R97%</f>
        <v>32.90355435700976</v>
      </c>
      <c r="U97" s="64">
        <f>Q97-H97</f>
        <v>2.1361110092946696</v>
      </c>
      <c r="V97" s="64">
        <f>Q97-K97</f>
        <v>3.5552943547083729</v>
      </c>
      <c r="W97" s="64">
        <f>Q97-N97</f>
        <v>2.6956032124078746</v>
      </c>
      <c r="X97" s="52"/>
      <c r="Y97" s="52"/>
    </row>
    <row r="98" spans="1:25" ht="15" x14ac:dyDescent="0.2">
      <c r="A98" s="67" t="s">
        <v>1318</v>
      </c>
      <c r="B98" s="67" t="s">
        <v>1166</v>
      </c>
      <c r="C98" s="67">
        <v>2016</v>
      </c>
      <c r="D98" s="64" t="s">
        <v>1163</v>
      </c>
      <c r="E98" s="64" t="s">
        <v>0</v>
      </c>
      <c r="F98" s="66">
        <v>10235</v>
      </c>
      <c r="G98" s="65">
        <v>5505</v>
      </c>
      <c r="H98" s="64">
        <f>G98/F97%</f>
        <v>53.786028334147538</v>
      </c>
      <c r="I98" s="66">
        <v>6661</v>
      </c>
      <c r="J98" s="65">
        <v>3493</v>
      </c>
      <c r="K98" s="64">
        <f>J98/I97%</f>
        <v>52.439573637591955</v>
      </c>
      <c r="L98" s="66">
        <f>F98+I98</f>
        <v>16896</v>
      </c>
      <c r="M98" s="65">
        <f>G98+J98</f>
        <v>8998</v>
      </c>
      <c r="N98" s="64">
        <f>M98/L97%</f>
        <v>53.255208333333329</v>
      </c>
      <c r="O98" s="66">
        <v>69505</v>
      </c>
      <c r="P98" s="65">
        <v>35453</v>
      </c>
      <c r="Q98" s="64">
        <f>P98/O97%</f>
        <v>51.007841162506296</v>
      </c>
      <c r="R98" s="66">
        <f>L98+O98</f>
        <v>86401</v>
      </c>
      <c r="S98" s="65">
        <f>M98+P98</f>
        <v>44451</v>
      </c>
      <c r="T98" s="64">
        <f>S98/R97%</f>
        <v>51.447321211560052</v>
      </c>
      <c r="U98" s="64">
        <f>Q98-H98</f>
        <v>-2.7781871716412425</v>
      </c>
      <c r="V98" s="64">
        <f>Q98-K98</f>
        <v>-1.4317324750856599</v>
      </c>
      <c r="W98" s="64">
        <f>Q98-N98</f>
        <v>-2.2473671708270331</v>
      </c>
      <c r="X98" s="52"/>
      <c r="Y98" s="52"/>
    </row>
    <row r="99" spans="1:25" ht="15" x14ac:dyDescent="0.25">
      <c r="A99" s="64" t="s">
        <v>1318</v>
      </c>
      <c r="B99" s="64" t="s">
        <v>1161</v>
      </c>
      <c r="C99" s="74">
        <v>2020</v>
      </c>
      <c r="D99" s="64" t="s">
        <v>1160</v>
      </c>
      <c r="E99" s="64" t="s">
        <v>0</v>
      </c>
      <c r="F99" s="73">
        <v>38611</v>
      </c>
      <c r="G99" s="65">
        <v>23886</v>
      </c>
      <c r="H99" s="64">
        <f>G99/F99%</f>
        <v>61.8631996063298</v>
      </c>
      <c r="I99" s="73">
        <v>13787</v>
      </c>
      <c r="J99" s="65">
        <v>8304</v>
      </c>
      <c r="K99" s="64">
        <f>J99/I99%</f>
        <v>60.230652063538116</v>
      </c>
      <c r="L99" s="65">
        <f>F99+I99</f>
        <v>52398</v>
      </c>
      <c r="M99" s="65">
        <f>G99+J99</f>
        <v>32190</v>
      </c>
      <c r="N99" s="64">
        <f>M99/L99%</f>
        <v>61.433642505439138</v>
      </c>
      <c r="O99" s="72">
        <v>77615</v>
      </c>
      <c r="P99" s="65">
        <v>36828</v>
      </c>
      <c r="Q99" s="64">
        <f>P99/O99%</f>
        <v>47.449590929588354</v>
      </c>
      <c r="R99" s="65">
        <f>L99+O99</f>
        <v>130013</v>
      </c>
      <c r="S99" s="65">
        <f>M99+P99</f>
        <v>69018</v>
      </c>
      <c r="T99" s="64">
        <f>S99/R99%</f>
        <v>53.085460684700756</v>
      </c>
      <c r="U99" s="64">
        <f>Q99-H99</f>
        <v>-14.413608676741447</v>
      </c>
      <c r="V99" s="64">
        <f>Q99-K99</f>
        <v>-12.781061133949763</v>
      </c>
      <c r="W99" s="64">
        <f>Q99-N99</f>
        <v>-13.984051575850785</v>
      </c>
      <c r="X99" s="52"/>
      <c r="Y99" s="52"/>
    </row>
    <row r="100" spans="1:25" ht="15" x14ac:dyDescent="0.25">
      <c r="A100" s="64" t="s">
        <v>1318</v>
      </c>
      <c r="B100" s="64" t="s">
        <v>1161</v>
      </c>
      <c r="C100" s="74">
        <v>2020</v>
      </c>
      <c r="D100" s="64" t="s">
        <v>1159</v>
      </c>
      <c r="E100" s="64" t="s">
        <v>4</v>
      </c>
      <c r="F100" s="73">
        <v>38611</v>
      </c>
      <c r="G100" s="65">
        <v>10985</v>
      </c>
      <c r="H100" s="64">
        <f>G100/F99%</f>
        <v>28.450441584004558</v>
      </c>
      <c r="I100" s="73">
        <v>13787</v>
      </c>
      <c r="J100" s="65">
        <v>3978</v>
      </c>
      <c r="K100" s="64">
        <f>J100/I99%</f>
        <v>28.853267570900123</v>
      </c>
      <c r="L100" s="65">
        <f>F100+I100</f>
        <v>52398</v>
      </c>
      <c r="M100" s="65">
        <f>G100+J100</f>
        <v>14963</v>
      </c>
      <c r="N100" s="64">
        <f>M100/L99%</f>
        <v>28.55643345165846</v>
      </c>
      <c r="O100" s="72">
        <v>77615</v>
      </c>
      <c r="P100" s="65">
        <v>32279</v>
      </c>
      <c r="Q100" s="64">
        <f>P100/O99%</f>
        <v>41.588610449011149</v>
      </c>
      <c r="R100" s="65">
        <f>L100+O100</f>
        <v>130013</v>
      </c>
      <c r="S100" s="65">
        <f>M100+P100</f>
        <v>47242</v>
      </c>
      <c r="T100" s="64">
        <f>S100/R99%</f>
        <v>36.336366363363659</v>
      </c>
      <c r="U100" s="64">
        <f>Q100-H100</f>
        <v>13.138168865006591</v>
      </c>
      <c r="V100" s="64">
        <f>Q100-K100</f>
        <v>12.735342878111027</v>
      </c>
      <c r="W100" s="64">
        <f>Q100-N100</f>
        <v>13.032176997352689</v>
      </c>
      <c r="X100" s="52"/>
      <c r="Y100" s="52"/>
    </row>
    <row r="101" spans="1:25" ht="15" x14ac:dyDescent="0.2">
      <c r="A101" s="67" t="s">
        <v>1318</v>
      </c>
      <c r="B101" s="67" t="s">
        <v>1161</v>
      </c>
      <c r="C101" s="67">
        <v>2016</v>
      </c>
      <c r="D101" s="64" t="s">
        <v>1159</v>
      </c>
      <c r="E101" s="64" t="s">
        <v>2</v>
      </c>
      <c r="F101" s="66">
        <v>13557</v>
      </c>
      <c r="G101" s="65">
        <v>4070</v>
      </c>
      <c r="H101" s="64">
        <f>G101/F101%</f>
        <v>30.021391163236707</v>
      </c>
      <c r="I101" s="66">
        <v>8529</v>
      </c>
      <c r="J101" s="65">
        <v>2409</v>
      </c>
      <c r="K101" s="64">
        <f>J101/I101%</f>
        <v>28.244811818501582</v>
      </c>
      <c r="L101" s="66">
        <f>F101+I101</f>
        <v>22086</v>
      </c>
      <c r="M101" s="65">
        <f>G101+J101</f>
        <v>6479</v>
      </c>
      <c r="N101" s="64">
        <f>M101/L101%</f>
        <v>29.335325545594493</v>
      </c>
      <c r="O101" s="66">
        <v>95946</v>
      </c>
      <c r="P101" s="65">
        <v>30884</v>
      </c>
      <c r="Q101" s="64">
        <f>P101/O101%</f>
        <v>32.188939611865003</v>
      </c>
      <c r="R101" s="66">
        <f>L101+O101</f>
        <v>118032</v>
      </c>
      <c r="S101" s="65">
        <f>M101+P101</f>
        <v>37363</v>
      </c>
      <c r="T101" s="64">
        <f>S101/R101%</f>
        <v>31.654974922055036</v>
      </c>
      <c r="U101" s="64">
        <f>Q101-H101</f>
        <v>2.1675484486282954</v>
      </c>
      <c r="V101" s="64">
        <f>Q101-K101</f>
        <v>3.9441277933634211</v>
      </c>
      <c r="W101" s="64">
        <f>Q101-N101</f>
        <v>2.8536140662705094</v>
      </c>
      <c r="X101" s="52"/>
      <c r="Y101" s="52"/>
    </row>
    <row r="102" spans="1:25" ht="15" x14ac:dyDescent="0.2">
      <c r="A102" s="67" t="s">
        <v>1318</v>
      </c>
      <c r="B102" s="67" t="s">
        <v>1161</v>
      </c>
      <c r="C102" s="67">
        <v>2016</v>
      </c>
      <c r="D102" s="64" t="s">
        <v>1158</v>
      </c>
      <c r="E102" s="64" t="s">
        <v>0</v>
      </c>
      <c r="F102" s="66">
        <v>13557</v>
      </c>
      <c r="G102" s="65">
        <v>6186</v>
      </c>
      <c r="H102" s="64">
        <f>G102/F101%</f>
        <v>45.629564062845766</v>
      </c>
      <c r="I102" s="66">
        <v>8529</v>
      </c>
      <c r="J102" s="65">
        <v>3855</v>
      </c>
      <c r="K102" s="64">
        <f>J102/I101%</f>
        <v>45.198733731973263</v>
      </c>
      <c r="L102" s="66">
        <f>F102+I102</f>
        <v>22086</v>
      </c>
      <c r="M102" s="65">
        <f>G102+J102</f>
        <v>10041</v>
      </c>
      <c r="N102" s="64">
        <f>M102/L101%</f>
        <v>45.463189350719908</v>
      </c>
      <c r="O102" s="66">
        <v>95946</v>
      </c>
      <c r="P102" s="65">
        <v>39414</v>
      </c>
      <c r="Q102" s="64">
        <f>P102/O101%</f>
        <v>41.079357138390343</v>
      </c>
      <c r="R102" s="66">
        <f>L102+O102</f>
        <v>118032</v>
      </c>
      <c r="S102" s="65">
        <f>M102+P102</f>
        <v>49455</v>
      </c>
      <c r="T102" s="64">
        <f>S102/R101%</f>
        <v>41.899654331028877</v>
      </c>
      <c r="U102" s="64">
        <f>Q102-H102</f>
        <v>-4.5502069244554235</v>
      </c>
      <c r="V102" s="64">
        <f>Q102-K102</f>
        <v>-4.1193765935829205</v>
      </c>
      <c r="W102" s="64">
        <f>Q102-N102</f>
        <v>-4.3838322123295654</v>
      </c>
      <c r="X102" s="52"/>
      <c r="Y102" s="52"/>
    </row>
    <row r="103" spans="1:25" ht="15" x14ac:dyDescent="0.25">
      <c r="A103" s="64" t="s">
        <v>1318</v>
      </c>
      <c r="B103" s="64" t="s">
        <v>1156</v>
      </c>
      <c r="C103" s="74">
        <v>2020</v>
      </c>
      <c r="D103" s="64" t="s">
        <v>1153</v>
      </c>
      <c r="E103" s="64" t="s">
        <v>0</v>
      </c>
      <c r="F103" s="73">
        <v>45313</v>
      </c>
      <c r="G103" s="65">
        <v>27221</v>
      </c>
      <c r="H103" s="64">
        <f>G103/F103%</f>
        <v>60.073268157041028</v>
      </c>
      <c r="I103" s="73">
        <v>14484</v>
      </c>
      <c r="J103" s="65">
        <v>8563</v>
      </c>
      <c r="K103" s="64">
        <f>J103/I103%</f>
        <v>59.120408726871027</v>
      </c>
      <c r="L103" s="65">
        <f>F103+I103</f>
        <v>59797</v>
      </c>
      <c r="M103" s="65">
        <f>G103+J103</f>
        <v>35784</v>
      </c>
      <c r="N103" s="64">
        <f>M103/L103%</f>
        <v>59.842467013395321</v>
      </c>
      <c r="O103" s="72">
        <v>91782</v>
      </c>
      <c r="P103" s="65">
        <v>42057</v>
      </c>
      <c r="Q103" s="64">
        <f>P103/O103%</f>
        <v>45.822710335359872</v>
      </c>
      <c r="R103" s="65">
        <f>L103+O103</f>
        <v>151579</v>
      </c>
      <c r="S103" s="65">
        <f>M103+P103</f>
        <v>77841</v>
      </c>
      <c r="T103" s="64">
        <f>S103/R103%</f>
        <v>51.353419668951503</v>
      </c>
      <c r="U103" s="64">
        <f>Q103-H103</f>
        <v>-14.250557821681156</v>
      </c>
      <c r="V103" s="64">
        <f>Q103-K103</f>
        <v>-13.297698391511155</v>
      </c>
      <c r="W103" s="64">
        <f>Q103-N103</f>
        <v>-14.019756678035449</v>
      </c>
      <c r="X103" s="52"/>
      <c r="Y103" s="52"/>
    </row>
    <row r="104" spans="1:25" ht="15" x14ac:dyDescent="0.25">
      <c r="A104" s="64" t="s">
        <v>1318</v>
      </c>
      <c r="B104" s="64" t="s">
        <v>1156</v>
      </c>
      <c r="C104" s="74">
        <v>2020</v>
      </c>
      <c r="D104" s="64" t="s">
        <v>1155</v>
      </c>
      <c r="E104" s="64" t="s">
        <v>4</v>
      </c>
      <c r="F104" s="73">
        <v>45313</v>
      </c>
      <c r="G104" s="65">
        <v>16764</v>
      </c>
      <c r="H104" s="64">
        <f>G104/F103%</f>
        <v>36.996005561317943</v>
      </c>
      <c r="I104" s="73">
        <v>14484</v>
      </c>
      <c r="J104" s="65">
        <v>5178</v>
      </c>
      <c r="K104" s="64">
        <f>J104/I103%</f>
        <v>35.749792874896436</v>
      </c>
      <c r="L104" s="65">
        <f>F104+I104</f>
        <v>59797</v>
      </c>
      <c r="M104" s="65">
        <f>G104+J104</f>
        <v>21942</v>
      </c>
      <c r="N104" s="64">
        <f>M104/L103%</f>
        <v>36.694148535879727</v>
      </c>
      <c r="O104" s="72">
        <v>91782</v>
      </c>
      <c r="P104" s="65">
        <v>45669</v>
      </c>
      <c r="Q104" s="64">
        <f>P104/O103%</f>
        <v>49.758122507681243</v>
      </c>
      <c r="R104" s="65">
        <f>L104+O104</f>
        <v>151579</v>
      </c>
      <c r="S104" s="65">
        <f>M104+P104</f>
        <v>67611</v>
      </c>
      <c r="T104" s="64">
        <f>S104/R103%</f>
        <v>44.604463679005669</v>
      </c>
      <c r="U104" s="64">
        <f>Q104-H104</f>
        <v>12.7621169463633</v>
      </c>
      <c r="V104" s="64">
        <f>Q104-K104</f>
        <v>14.008329632784807</v>
      </c>
      <c r="W104" s="64">
        <f>Q104-N104</f>
        <v>13.063973971801516</v>
      </c>
      <c r="X104" s="52"/>
      <c r="Y104" s="52"/>
    </row>
    <row r="105" spans="1:25" ht="15" x14ac:dyDescent="0.2">
      <c r="A105" s="67" t="s">
        <v>1318</v>
      </c>
      <c r="B105" s="67" t="s">
        <v>1156</v>
      </c>
      <c r="C105" s="67">
        <v>2016</v>
      </c>
      <c r="D105" s="64" t="s">
        <v>1154</v>
      </c>
      <c r="E105" s="64" t="s">
        <v>2</v>
      </c>
      <c r="F105" s="66">
        <v>17082</v>
      </c>
      <c r="G105" s="65">
        <v>6758</v>
      </c>
      <c r="H105" s="64">
        <f>G105/F105%</f>
        <v>39.562112164851889</v>
      </c>
      <c r="I105" s="66">
        <v>9892</v>
      </c>
      <c r="J105" s="65">
        <v>3537</v>
      </c>
      <c r="K105" s="64">
        <f>J105/I105%</f>
        <v>35.756166599272142</v>
      </c>
      <c r="L105" s="66">
        <f>F105+I105</f>
        <v>26974</v>
      </c>
      <c r="M105" s="65">
        <f>G105+J105</f>
        <v>10295</v>
      </c>
      <c r="N105" s="64">
        <f>M105/L105%</f>
        <v>38.166382442351896</v>
      </c>
      <c r="O105" s="66">
        <v>103317</v>
      </c>
      <c r="P105" s="65">
        <v>40900</v>
      </c>
      <c r="Q105" s="64">
        <f>P105/O105%</f>
        <v>39.586902445870471</v>
      </c>
      <c r="R105" s="66">
        <f>L105+O105</f>
        <v>130291</v>
      </c>
      <c r="S105" s="65">
        <f>M105+P105</f>
        <v>51195</v>
      </c>
      <c r="T105" s="64">
        <f>S105/R105%</f>
        <v>39.292813778388371</v>
      </c>
      <c r="U105" s="64">
        <f>Q105-H105</f>
        <v>2.479028101858205E-2</v>
      </c>
      <c r="V105" s="64">
        <f>Q105-K105</f>
        <v>3.8307358465983299</v>
      </c>
      <c r="W105" s="64">
        <f>Q105-N105</f>
        <v>1.4205200035185754</v>
      </c>
      <c r="X105" s="52"/>
      <c r="Y105" s="52"/>
    </row>
    <row r="106" spans="1:25" ht="15" x14ac:dyDescent="0.2">
      <c r="A106" s="67" t="s">
        <v>1318</v>
      </c>
      <c r="B106" s="67" t="s">
        <v>1156</v>
      </c>
      <c r="C106" s="67">
        <v>2016</v>
      </c>
      <c r="D106" s="64" t="s">
        <v>1153</v>
      </c>
      <c r="E106" s="64" t="s">
        <v>0</v>
      </c>
      <c r="F106" s="66">
        <v>17082</v>
      </c>
      <c r="G106" s="65">
        <v>8927</v>
      </c>
      <c r="H106" s="64">
        <f>G106/F105%</f>
        <v>52.259688561058425</v>
      </c>
      <c r="I106" s="66">
        <v>9892</v>
      </c>
      <c r="J106" s="65">
        <v>5202</v>
      </c>
      <c r="K106" s="64">
        <f>J106/I105%</f>
        <v>52.58794985847149</v>
      </c>
      <c r="L106" s="66">
        <f>F106+I106</f>
        <v>26974</v>
      </c>
      <c r="M106" s="65">
        <f>G106+J106</f>
        <v>14129</v>
      </c>
      <c r="N106" s="64">
        <f>M106/L105%</f>
        <v>52.380069696745011</v>
      </c>
      <c r="O106" s="66">
        <v>103317</v>
      </c>
      <c r="P106" s="65">
        <v>52816</v>
      </c>
      <c r="Q106" s="64">
        <f>P106/O105%</f>
        <v>51.120338376065888</v>
      </c>
      <c r="R106" s="66">
        <f>L106+O106</f>
        <v>130291</v>
      </c>
      <c r="S106" s="65">
        <f>M106+P106</f>
        <v>66945</v>
      </c>
      <c r="T106" s="64">
        <f>S106/R105%</f>
        <v>51.381139142381279</v>
      </c>
      <c r="U106" s="64">
        <f>Q106-H106</f>
        <v>-1.1393501849925372</v>
      </c>
      <c r="V106" s="64">
        <f>Q106-K106</f>
        <v>-1.4676114824056015</v>
      </c>
      <c r="W106" s="64">
        <f>Q106-N106</f>
        <v>-1.2597313206791227</v>
      </c>
      <c r="X106" s="52"/>
      <c r="Y106" s="52"/>
    </row>
    <row r="107" spans="1:25" ht="15" x14ac:dyDescent="0.25">
      <c r="A107" s="64" t="s">
        <v>1318</v>
      </c>
      <c r="B107" s="64" t="s">
        <v>1151</v>
      </c>
      <c r="C107" s="74">
        <v>2020</v>
      </c>
      <c r="D107" s="64" t="s">
        <v>1149</v>
      </c>
      <c r="E107" s="64" t="s">
        <v>0</v>
      </c>
      <c r="F107" s="73">
        <v>36232</v>
      </c>
      <c r="G107" s="65">
        <v>23027</v>
      </c>
      <c r="H107" s="64">
        <f>G107/F107%</f>
        <v>63.554316626186797</v>
      </c>
      <c r="I107" s="73">
        <v>12008</v>
      </c>
      <c r="J107" s="65">
        <v>7758</v>
      </c>
      <c r="K107" s="64">
        <f>J107/I107%</f>
        <v>64.606928714190545</v>
      </c>
      <c r="L107" s="65">
        <f>F107+I107</f>
        <v>48240</v>
      </c>
      <c r="M107" s="65">
        <f>G107+J107</f>
        <v>30785</v>
      </c>
      <c r="N107" s="64">
        <f>M107/L107%</f>
        <v>63.816334991708132</v>
      </c>
      <c r="O107" s="72">
        <v>68912</v>
      </c>
      <c r="P107" s="65">
        <v>35724</v>
      </c>
      <c r="Q107" s="64">
        <f>P107/O107%</f>
        <v>51.840027861620619</v>
      </c>
      <c r="R107" s="65">
        <f>L107+O107</f>
        <v>117152</v>
      </c>
      <c r="S107" s="65">
        <f>M107+P107</f>
        <v>66509</v>
      </c>
      <c r="T107" s="64">
        <f>S107/R107%</f>
        <v>56.771544659928985</v>
      </c>
      <c r="U107" s="64">
        <f>Q107-H107</f>
        <v>-11.714288764566177</v>
      </c>
      <c r="V107" s="64">
        <f>Q107-K107</f>
        <v>-12.766900852569925</v>
      </c>
      <c r="W107" s="64">
        <f>Q107-N107</f>
        <v>-11.976307130087513</v>
      </c>
      <c r="X107" s="52"/>
      <c r="Y107" s="52"/>
    </row>
    <row r="108" spans="1:25" ht="15" x14ac:dyDescent="0.25">
      <c r="A108" s="64" t="s">
        <v>1318</v>
      </c>
      <c r="B108" s="64" t="s">
        <v>1151</v>
      </c>
      <c r="C108" s="74">
        <v>2020</v>
      </c>
      <c r="D108" s="64" t="s">
        <v>1150</v>
      </c>
      <c r="E108" s="64" t="s">
        <v>4</v>
      </c>
      <c r="F108" s="73">
        <v>36232</v>
      </c>
      <c r="G108" s="65">
        <v>12510</v>
      </c>
      <c r="H108" s="64">
        <f>G108/F107%</f>
        <v>34.527489512033561</v>
      </c>
      <c r="I108" s="73">
        <v>12008</v>
      </c>
      <c r="J108" s="65">
        <v>3897</v>
      </c>
      <c r="K108" s="64">
        <f>J108/I107%</f>
        <v>32.453364423717524</v>
      </c>
      <c r="L108" s="65">
        <f>F108+I108</f>
        <v>48240</v>
      </c>
      <c r="M108" s="65">
        <f>G108+J108</f>
        <v>16407</v>
      </c>
      <c r="N108" s="64">
        <f>M108/L107%</f>
        <v>34.011194029850749</v>
      </c>
      <c r="O108" s="72">
        <v>68912</v>
      </c>
      <c r="P108" s="65">
        <v>31333</v>
      </c>
      <c r="Q108" s="64">
        <f>P108/O107%</f>
        <v>45.468133271418623</v>
      </c>
      <c r="R108" s="65">
        <f>L108+O108</f>
        <v>117152</v>
      </c>
      <c r="S108" s="65">
        <f>M108+P108</f>
        <v>47740</v>
      </c>
      <c r="T108" s="64">
        <f>S108/R107%</f>
        <v>40.750478011472275</v>
      </c>
      <c r="U108" s="64">
        <f>Q108-H108</f>
        <v>10.940643759385061</v>
      </c>
      <c r="V108" s="64">
        <f>Q108-K108</f>
        <v>13.014768847701099</v>
      </c>
      <c r="W108" s="64">
        <f>Q108-N108</f>
        <v>11.456939241567873</v>
      </c>
      <c r="X108" s="52"/>
      <c r="Y108" s="52"/>
    </row>
    <row r="109" spans="1:25" ht="15" x14ac:dyDescent="0.2">
      <c r="A109" s="67" t="s">
        <v>1318</v>
      </c>
      <c r="B109" s="67" t="s">
        <v>1151</v>
      </c>
      <c r="C109" s="67">
        <v>2016</v>
      </c>
      <c r="D109" s="64" t="s">
        <v>945</v>
      </c>
      <c r="E109" s="64" t="s">
        <v>2</v>
      </c>
      <c r="F109" s="66">
        <v>13846</v>
      </c>
      <c r="G109" s="65">
        <v>6221</v>
      </c>
      <c r="H109" s="64">
        <f>G109/F109%</f>
        <v>44.929943666040728</v>
      </c>
      <c r="I109" s="66">
        <v>8398</v>
      </c>
      <c r="J109" s="65">
        <v>3077</v>
      </c>
      <c r="K109" s="64">
        <f>J109/I109%</f>
        <v>36.639676113360323</v>
      </c>
      <c r="L109" s="66">
        <f>F109+I109</f>
        <v>22244</v>
      </c>
      <c r="M109" s="65">
        <f>G109+J109</f>
        <v>9298</v>
      </c>
      <c r="N109" s="64">
        <f>M109/L109%</f>
        <v>41.800035964754542</v>
      </c>
      <c r="O109" s="66">
        <v>87880</v>
      </c>
      <c r="P109" s="65">
        <v>36330</v>
      </c>
      <c r="Q109" s="64">
        <f>P109/O109%</f>
        <v>41.340464269458352</v>
      </c>
      <c r="R109" s="66">
        <f>L109+O109</f>
        <v>110124</v>
      </c>
      <c r="S109" s="65">
        <f>M109+P109</f>
        <v>45628</v>
      </c>
      <c r="T109" s="64">
        <f>S109/R109%</f>
        <v>41.43329337837347</v>
      </c>
      <c r="U109" s="64">
        <f>Q109-H109</f>
        <v>-3.5894793965823766</v>
      </c>
      <c r="V109" s="64">
        <f>Q109-K109</f>
        <v>4.700788156098028</v>
      </c>
      <c r="W109" s="64">
        <f>Q109-N109</f>
        <v>-0.4595716952961908</v>
      </c>
      <c r="X109" s="52"/>
      <c r="Y109" s="52"/>
    </row>
    <row r="110" spans="1:25" ht="15" x14ac:dyDescent="0.2">
      <c r="A110" s="67" t="s">
        <v>1318</v>
      </c>
      <c r="B110" s="67" t="s">
        <v>1151</v>
      </c>
      <c r="C110" s="67">
        <v>2016</v>
      </c>
      <c r="D110" s="64" t="s">
        <v>1149</v>
      </c>
      <c r="E110" s="64" t="s">
        <v>0</v>
      </c>
      <c r="F110" s="66">
        <v>13846</v>
      </c>
      <c r="G110" s="65">
        <v>5172</v>
      </c>
      <c r="H110" s="64">
        <f>G110/F109%</f>
        <v>37.35374837498194</v>
      </c>
      <c r="I110" s="66">
        <v>8398</v>
      </c>
      <c r="J110" s="65">
        <v>3674</v>
      </c>
      <c r="K110" s="64">
        <f>J110/I109%</f>
        <v>43.74851155036913</v>
      </c>
      <c r="L110" s="66">
        <f>F110+I110</f>
        <v>22244</v>
      </c>
      <c r="M110" s="65">
        <f>G110+J110</f>
        <v>8846</v>
      </c>
      <c r="N110" s="64">
        <f>M110/L109%</f>
        <v>39.768027333213453</v>
      </c>
      <c r="O110" s="66">
        <v>87880</v>
      </c>
      <c r="P110" s="65">
        <v>34547</v>
      </c>
      <c r="Q110" s="64">
        <f>P110/O109%</f>
        <v>39.311561219845245</v>
      </c>
      <c r="R110" s="66">
        <f>L110+O110</f>
        <v>110124</v>
      </c>
      <c r="S110" s="65">
        <f>M110+P110</f>
        <v>43393</v>
      </c>
      <c r="T110" s="64">
        <f>S110/R109%</f>
        <v>39.403763030765319</v>
      </c>
      <c r="U110" s="64">
        <f>Q110-H110</f>
        <v>1.9578128448633052</v>
      </c>
      <c r="V110" s="64">
        <f>Q110-K110</f>
        <v>-4.4369503305238851</v>
      </c>
      <c r="W110" s="64">
        <f>Q110-N110</f>
        <v>-0.45646611336820797</v>
      </c>
      <c r="X110" s="52"/>
      <c r="Y110" s="52"/>
    </row>
    <row r="111" spans="1:25" ht="15" x14ac:dyDescent="0.25">
      <c r="A111" s="64" t="s">
        <v>1318</v>
      </c>
      <c r="B111" s="64" t="s">
        <v>1147</v>
      </c>
      <c r="C111" s="74">
        <v>2020</v>
      </c>
      <c r="D111" s="64" t="s">
        <v>1146</v>
      </c>
      <c r="E111" s="64" t="s">
        <v>0</v>
      </c>
      <c r="F111" s="73">
        <v>32374</v>
      </c>
      <c r="G111" s="65">
        <v>20552</v>
      </c>
      <c r="H111" s="64">
        <f>G111/F111%</f>
        <v>63.48304194724161</v>
      </c>
      <c r="I111" s="73">
        <v>11936</v>
      </c>
      <c r="J111" s="65">
        <v>7376</v>
      </c>
      <c r="K111" s="64">
        <f>J111/I111%</f>
        <v>61.796246648793563</v>
      </c>
      <c r="L111" s="65">
        <f>F111+I111</f>
        <v>44310</v>
      </c>
      <c r="M111" s="65">
        <f>G111+J111</f>
        <v>27928</v>
      </c>
      <c r="N111" s="64">
        <f>M111/L111%</f>
        <v>63.028661701647479</v>
      </c>
      <c r="O111" s="72">
        <v>69798</v>
      </c>
      <c r="P111" s="65">
        <v>35229</v>
      </c>
      <c r="Q111" s="64">
        <f>P111/O111%</f>
        <v>50.472792916702481</v>
      </c>
      <c r="R111" s="65">
        <f>L111+O111</f>
        <v>114108</v>
      </c>
      <c r="S111" s="65">
        <f>M111+P111</f>
        <v>63157</v>
      </c>
      <c r="T111" s="64">
        <f>S111/R111%</f>
        <v>55.34844182704105</v>
      </c>
      <c r="U111" s="64">
        <f>Q111-H111</f>
        <v>-13.010249030539129</v>
      </c>
      <c r="V111" s="64">
        <f>Q111-K111</f>
        <v>-11.323453732091082</v>
      </c>
      <c r="W111" s="64">
        <f>Q111-N111</f>
        <v>-12.555868784944998</v>
      </c>
      <c r="X111" s="52"/>
      <c r="Y111" s="52"/>
    </row>
    <row r="112" spans="1:25" ht="15" x14ac:dyDescent="0.25">
      <c r="A112" s="64" t="s">
        <v>1318</v>
      </c>
      <c r="B112" s="64" t="s">
        <v>1147</v>
      </c>
      <c r="C112" s="74">
        <v>2020</v>
      </c>
      <c r="D112" s="64" t="s">
        <v>1145</v>
      </c>
      <c r="E112" s="64" t="s">
        <v>4</v>
      </c>
      <c r="F112" s="73">
        <v>32374</v>
      </c>
      <c r="G112" s="65">
        <v>10252</v>
      </c>
      <c r="H112" s="64">
        <f>G112/F111%</f>
        <v>31.667387409649717</v>
      </c>
      <c r="I112" s="73">
        <v>11936</v>
      </c>
      <c r="J112" s="65">
        <v>3560</v>
      </c>
      <c r="K112" s="64">
        <f>J112/I111%</f>
        <v>29.825737265415551</v>
      </c>
      <c r="L112" s="65">
        <f>F112+I112</f>
        <v>44310</v>
      </c>
      <c r="M112" s="65">
        <f>G112+J112</f>
        <v>13812</v>
      </c>
      <c r="N112" s="64">
        <f>M112/L111%</f>
        <v>31.171293161814486</v>
      </c>
      <c r="O112" s="72">
        <v>69798</v>
      </c>
      <c r="P112" s="65">
        <v>29571</v>
      </c>
      <c r="Q112" s="64">
        <f>P112/O111%</f>
        <v>42.366543453967161</v>
      </c>
      <c r="R112" s="65">
        <f>L112+O112</f>
        <v>114108</v>
      </c>
      <c r="S112" s="65">
        <f>M112+P112</f>
        <v>43383</v>
      </c>
      <c r="T112" s="64">
        <f>S112/R111%</f>
        <v>38.019244925859716</v>
      </c>
      <c r="U112" s="64">
        <f>Q112-H112</f>
        <v>10.699156044317444</v>
      </c>
      <c r="V112" s="64">
        <f>Q112-K112</f>
        <v>12.54080618855161</v>
      </c>
      <c r="W112" s="64">
        <f>Q112-N112</f>
        <v>11.195250292152675</v>
      </c>
      <c r="X112" s="52"/>
      <c r="Y112" s="52"/>
    </row>
    <row r="113" spans="1:25" ht="15" x14ac:dyDescent="0.2">
      <c r="A113" s="67" t="s">
        <v>1318</v>
      </c>
      <c r="B113" s="67" t="s">
        <v>1147</v>
      </c>
      <c r="C113" s="67">
        <v>2016</v>
      </c>
      <c r="D113" s="64" t="s">
        <v>1145</v>
      </c>
      <c r="E113" s="64" t="s">
        <v>2</v>
      </c>
      <c r="F113" s="66">
        <v>11732</v>
      </c>
      <c r="G113" s="65">
        <v>3986</v>
      </c>
      <c r="H113" s="64">
        <f>G113/F113%</f>
        <v>33.975451755881352</v>
      </c>
      <c r="I113" s="66">
        <v>7528</v>
      </c>
      <c r="J113" s="65">
        <v>2085</v>
      </c>
      <c r="K113" s="64">
        <f>J113/I113%</f>
        <v>27.696599362380447</v>
      </c>
      <c r="L113" s="66">
        <f>F113+I113</f>
        <v>19260</v>
      </c>
      <c r="M113" s="65">
        <f>G113+J113</f>
        <v>6071</v>
      </c>
      <c r="N113" s="64">
        <f>M113/L113%</f>
        <v>31.521287642782969</v>
      </c>
      <c r="O113" s="66">
        <v>82622</v>
      </c>
      <c r="P113" s="65">
        <v>26440</v>
      </c>
      <c r="Q113" s="64">
        <f>P113/O113%</f>
        <v>32.001161918133185</v>
      </c>
      <c r="R113" s="66">
        <f>L113+O113</f>
        <v>101882</v>
      </c>
      <c r="S113" s="65">
        <f>M113+P113</f>
        <v>32511</v>
      </c>
      <c r="T113" s="64">
        <f>S113/R113%</f>
        <v>31.910445417247402</v>
      </c>
      <c r="U113" s="64">
        <f>Q113-H113</f>
        <v>-1.9742898377481666</v>
      </c>
      <c r="V113" s="64">
        <f>Q113-K113</f>
        <v>4.3045625557527387</v>
      </c>
      <c r="W113" s="64">
        <f>Q113-N113</f>
        <v>0.4798742753502161</v>
      </c>
      <c r="X113" s="52"/>
      <c r="Y113" s="52"/>
    </row>
    <row r="114" spans="1:25" ht="15" x14ac:dyDescent="0.2">
      <c r="A114" s="67" t="s">
        <v>1318</v>
      </c>
      <c r="B114" s="67" t="s">
        <v>1147</v>
      </c>
      <c r="C114" s="67">
        <v>2016</v>
      </c>
      <c r="D114" s="64" t="s">
        <v>1144</v>
      </c>
      <c r="E114" s="64" t="s">
        <v>0</v>
      </c>
      <c r="F114" s="66">
        <v>11732</v>
      </c>
      <c r="G114" s="65">
        <v>4519</v>
      </c>
      <c r="H114" s="64">
        <f>G114/F113%</f>
        <v>38.518581657006479</v>
      </c>
      <c r="I114" s="66">
        <v>7528</v>
      </c>
      <c r="J114" s="65">
        <v>3107</v>
      </c>
      <c r="K114" s="64">
        <f>J114/I113%</f>
        <v>41.272582359192349</v>
      </c>
      <c r="L114" s="66">
        <f>F114+I114</f>
        <v>19260</v>
      </c>
      <c r="M114" s="65">
        <f>G114+J114</f>
        <v>7626</v>
      </c>
      <c r="N114" s="64">
        <f>M114/L113%</f>
        <v>39.595015576323988</v>
      </c>
      <c r="O114" s="66">
        <v>82622</v>
      </c>
      <c r="P114" s="65">
        <v>30023</v>
      </c>
      <c r="Q114" s="64">
        <f>P114/O113%</f>
        <v>36.337779283967947</v>
      </c>
      <c r="R114" s="66">
        <f>L114+O114</f>
        <v>101882</v>
      </c>
      <c r="S114" s="65">
        <f>M114+P114</f>
        <v>37649</v>
      </c>
      <c r="T114" s="64">
        <f>S114/R113%</f>
        <v>36.953534481066328</v>
      </c>
      <c r="U114" s="64">
        <f>Q114-H114</f>
        <v>-2.1808023730385315</v>
      </c>
      <c r="V114" s="64">
        <f>Q114-K114</f>
        <v>-4.9348030752244014</v>
      </c>
      <c r="W114" s="64">
        <f>Q114-N114</f>
        <v>-3.2572362923560405</v>
      </c>
      <c r="X114" s="52"/>
      <c r="Y114" s="52"/>
    </row>
    <row r="115" spans="1:25" ht="15" x14ac:dyDescent="0.25">
      <c r="A115" s="64" t="s">
        <v>1318</v>
      </c>
      <c r="B115" s="64" t="s">
        <v>1142</v>
      </c>
      <c r="C115" s="74">
        <v>2020</v>
      </c>
      <c r="D115" s="64" t="s">
        <v>1140</v>
      </c>
      <c r="E115" s="64" t="s">
        <v>0</v>
      </c>
      <c r="F115" s="73">
        <v>35144</v>
      </c>
      <c r="G115" s="65">
        <v>21995</v>
      </c>
      <c r="H115" s="64">
        <f>G115/F115%</f>
        <v>62.585363077623491</v>
      </c>
      <c r="I115" s="73">
        <v>11869</v>
      </c>
      <c r="J115" s="65">
        <v>7529</v>
      </c>
      <c r="K115" s="64">
        <f>J115/I115%</f>
        <v>63.434156205240541</v>
      </c>
      <c r="L115" s="65">
        <f>F115+I115</f>
        <v>47013</v>
      </c>
      <c r="M115" s="65">
        <f>G115+J115</f>
        <v>29524</v>
      </c>
      <c r="N115" s="64">
        <f>M115/L115%</f>
        <v>62.79965116031736</v>
      </c>
      <c r="O115" s="72">
        <v>72740</v>
      </c>
      <c r="P115" s="65">
        <v>36859</v>
      </c>
      <c r="Q115" s="64">
        <f>P115/O115%</f>
        <v>50.672257354962881</v>
      </c>
      <c r="R115" s="65">
        <f>L115+O115</f>
        <v>119753</v>
      </c>
      <c r="S115" s="65">
        <f>M115+P115</f>
        <v>66383</v>
      </c>
      <c r="T115" s="64">
        <f>S115/R115%</f>
        <v>55.433266807512133</v>
      </c>
      <c r="U115" s="64">
        <f>Q115-H115</f>
        <v>-11.91310572266061</v>
      </c>
      <c r="V115" s="64">
        <f>Q115-K115</f>
        <v>-12.76189885027766</v>
      </c>
      <c r="W115" s="64">
        <f>Q115-N115</f>
        <v>-12.12739380535448</v>
      </c>
      <c r="X115" s="52"/>
      <c r="Y115" s="52"/>
    </row>
    <row r="116" spans="1:25" ht="15" x14ac:dyDescent="0.25">
      <c r="A116" s="64" t="s">
        <v>1318</v>
      </c>
      <c r="B116" s="64" t="s">
        <v>1142</v>
      </c>
      <c r="C116" s="74">
        <v>2020</v>
      </c>
      <c r="D116" s="64" t="s">
        <v>1141</v>
      </c>
      <c r="E116" s="64" t="s">
        <v>4</v>
      </c>
      <c r="F116" s="73">
        <v>35144</v>
      </c>
      <c r="G116" s="65">
        <v>12473</v>
      </c>
      <c r="H116" s="64">
        <f>G116/F115%</f>
        <v>35.491122239927158</v>
      </c>
      <c r="I116" s="73">
        <v>11869</v>
      </c>
      <c r="J116" s="65">
        <v>3967</v>
      </c>
      <c r="K116" s="64">
        <f>J116/I115%</f>
        <v>33.423203302721376</v>
      </c>
      <c r="L116" s="65">
        <f>F116+I116</f>
        <v>47013</v>
      </c>
      <c r="M116" s="65">
        <f>G116+J116</f>
        <v>16440</v>
      </c>
      <c r="N116" s="64">
        <f>M116/L115%</f>
        <v>34.969051113521793</v>
      </c>
      <c r="O116" s="72">
        <v>72740</v>
      </c>
      <c r="P116" s="65">
        <v>33637</v>
      </c>
      <c r="Q116" s="64">
        <f>P116/O115%</f>
        <v>46.242782513060213</v>
      </c>
      <c r="R116" s="65">
        <f>L116+O116</f>
        <v>119753</v>
      </c>
      <c r="S116" s="65">
        <f>M116+P116</f>
        <v>50077</v>
      </c>
      <c r="T116" s="64">
        <f>S116/R115%</f>
        <v>41.816906465808792</v>
      </c>
      <c r="U116" s="64">
        <f>Q116-H116</f>
        <v>10.751660273133055</v>
      </c>
      <c r="V116" s="64">
        <f>Q116-K116</f>
        <v>12.819579210338837</v>
      </c>
      <c r="W116" s="64">
        <f>Q116-N116</f>
        <v>11.27373139953842</v>
      </c>
      <c r="X116" s="52"/>
      <c r="Y116" s="52"/>
    </row>
    <row r="117" spans="1:25" ht="15" x14ac:dyDescent="0.2">
      <c r="A117" s="67" t="s">
        <v>1318</v>
      </c>
      <c r="B117" s="67" t="s">
        <v>1142</v>
      </c>
      <c r="C117" s="67">
        <v>2016</v>
      </c>
      <c r="D117" s="64" t="s">
        <v>868</v>
      </c>
      <c r="E117" s="64" t="s">
        <v>2</v>
      </c>
      <c r="F117" s="66">
        <v>12637</v>
      </c>
      <c r="G117" s="65">
        <v>5968</v>
      </c>
      <c r="H117" s="64">
        <f>G117/F117%</f>
        <v>47.226398670570546</v>
      </c>
      <c r="I117" s="66">
        <v>7018</v>
      </c>
      <c r="J117" s="65">
        <v>2732</v>
      </c>
      <c r="K117" s="64">
        <f>J117/I117%</f>
        <v>38.928469649472781</v>
      </c>
      <c r="L117" s="66">
        <f>F117+I117</f>
        <v>19655</v>
      </c>
      <c r="M117" s="65">
        <f>G117+J117</f>
        <v>8700</v>
      </c>
      <c r="N117" s="64">
        <f>M117/L117%</f>
        <v>44.263546171457641</v>
      </c>
      <c r="O117" s="66">
        <v>81268</v>
      </c>
      <c r="P117" s="65">
        <v>37161</v>
      </c>
      <c r="Q117" s="64">
        <f>P117/O117%</f>
        <v>45.726485209430528</v>
      </c>
      <c r="R117" s="66">
        <f>L117+O117</f>
        <v>100923</v>
      </c>
      <c r="S117" s="65">
        <f>M117+P117</f>
        <v>45861</v>
      </c>
      <c r="T117" s="64">
        <f>S117/R117%</f>
        <v>45.441574269492584</v>
      </c>
      <c r="U117" s="64">
        <f>Q117-H117</f>
        <v>-1.499913461140018</v>
      </c>
      <c r="V117" s="64">
        <f>Q117-K117</f>
        <v>6.7980155599577472</v>
      </c>
      <c r="W117" s="64">
        <f>Q117-N117</f>
        <v>1.4629390379728875</v>
      </c>
      <c r="X117" s="52"/>
      <c r="Y117" s="52"/>
    </row>
    <row r="118" spans="1:25" ht="15" x14ac:dyDescent="0.2">
      <c r="A118" s="67" t="s">
        <v>1318</v>
      </c>
      <c r="B118" s="67" t="s">
        <v>1142</v>
      </c>
      <c r="C118" s="67">
        <v>2016</v>
      </c>
      <c r="D118" s="64" t="s">
        <v>1140</v>
      </c>
      <c r="E118" s="64" t="s">
        <v>0</v>
      </c>
      <c r="F118" s="66">
        <v>12637</v>
      </c>
      <c r="G118" s="65">
        <v>4813</v>
      </c>
      <c r="H118" s="64">
        <f>G118/F117%</f>
        <v>38.086571179868635</v>
      </c>
      <c r="I118" s="66">
        <v>7018</v>
      </c>
      <c r="J118" s="65">
        <v>2930</v>
      </c>
      <c r="K118" s="64">
        <f>J118/I117%</f>
        <v>41.749786263892844</v>
      </c>
      <c r="L118" s="66">
        <f>F118+I118</f>
        <v>19655</v>
      </c>
      <c r="M118" s="65">
        <f>G118+J118</f>
        <v>7743</v>
      </c>
      <c r="N118" s="64">
        <f>M118/L117%</f>
        <v>39.394556092597298</v>
      </c>
      <c r="O118" s="66">
        <v>81268</v>
      </c>
      <c r="P118" s="65">
        <v>30761</v>
      </c>
      <c r="Q118" s="64">
        <f>P118/O117%</f>
        <v>37.851306787419404</v>
      </c>
      <c r="R118" s="66">
        <f>L118+O118</f>
        <v>100923</v>
      </c>
      <c r="S118" s="65">
        <f>M118+P118</f>
        <v>38504</v>
      </c>
      <c r="T118" s="64">
        <f>S118/R117%</f>
        <v>38.151858347453008</v>
      </c>
      <c r="U118" s="64">
        <f>Q118-H118</f>
        <v>-0.23526439244923125</v>
      </c>
      <c r="V118" s="64">
        <f>Q118-K118</f>
        <v>-3.8984794764734403</v>
      </c>
      <c r="W118" s="64">
        <f>Q118-N118</f>
        <v>-1.5432493051778948</v>
      </c>
      <c r="X118" s="52"/>
      <c r="Y118" s="52"/>
    </row>
    <row r="119" spans="1:25" ht="15" x14ac:dyDescent="0.25">
      <c r="A119" s="64" t="s">
        <v>1318</v>
      </c>
      <c r="B119" s="64" t="s">
        <v>1138</v>
      </c>
      <c r="C119" s="74">
        <v>2020</v>
      </c>
      <c r="D119" s="64" t="s">
        <v>1135</v>
      </c>
      <c r="E119" s="64" t="s">
        <v>0</v>
      </c>
      <c r="F119" s="73">
        <v>34354</v>
      </c>
      <c r="G119" s="65">
        <v>23159</v>
      </c>
      <c r="H119" s="64">
        <f>G119/F119%</f>
        <v>67.412819467893115</v>
      </c>
      <c r="I119" s="73">
        <v>11689</v>
      </c>
      <c r="J119" s="65">
        <v>7826</v>
      </c>
      <c r="K119" s="64">
        <f>J119/I119%</f>
        <v>66.9518350586021</v>
      </c>
      <c r="L119" s="65">
        <f>F119+I119</f>
        <v>46043</v>
      </c>
      <c r="M119" s="65">
        <f>G119+J119</f>
        <v>30985</v>
      </c>
      <c r="N119" s="64">
        <f>M119/L119%</f>
        <v>67.295788719240704</v>
      </c>
      <c r="O119" s="72">
        <v>62245</v>
      </c>
      <c r="P119" s="65">
        <v>33254</v>
      </c>
      <c r="Q119" s="64">
        <f>P119/O119%</f>
        <v>53.424371435456656</v>
      </c>
      <c r="R119" s="65">
        <f>L119+O119</f>
        <v>108288</v>
      </c>
      <c r="S119" s="65">
        <f>M119+P119</f>
        <v>64239</v>
      </c>
      <c r="T119" s="64">
        <f>S119/R119%</f>
        <v>59.322362588652474</v>
      </c>
      <c r="U119" s="64">
        <f>Q119-H119</f>
        <v>-13.988448032436459</v>
      </c>
      <c r="V119" s="64">
        <f>Q119-K119</f>
        <v>-13.527463623145444</v>
      </c>
      <c r="W119" s="64">
        <f>Q119-N119</f>
        <v>-13.871417283784048</v>
      </c>
      <c r="X119" s="52"/>
      <c r="Y119" s="52"/>
    </row>
    <row r="120" spans="1:25" ht="15" x14ac:dyDescent="0.25">
      <c r="A120" s="64" t="s">
        <v>1318</v>
      </c>
      <c r="B120" s="64" t="s">
        <v>1138</v>
      </c>
      <c r="C120" s="74">
        <v>2020</v>
      </c>
      <c r="D120" s="64" t="s">
        <v>1137</v>
      </c>
      <c r="E120" s="64" t="s">
        <v>4</v>
      </c>
      <c r="F120" s="73">
        <v>34354</v>
      </c>
      <c r="G120" s="65">
        <v>10070</v>
      </c>
      <c r="H120" s="64">
        <f>G120/F119%</f>
        <v>29.312452698375733</v>
      </c>
      <c r="I120" s="73">
        <v>11689</v>
      </c>
      <c r="J120" s="65">
        <v>3146</v>
      </c>
      <c r="K120" s="64">
        <f>J120/I119%</f>
        <v>26.914192830866625</v>
      </c>
      <c r="L120" s="65">
        <f>F120+I120</f>
        <v>46043</v>
      </c>
      <c r="M120" s="65">
        <f>G120+J120</f>
        <v>13216</v>
      </c>
      <c r="N120" s="64">
        <f>M120/L119%</f>
        <v>28.703603153573834</v>
      </c>
      <c r="O120" s="72">
        <v>62245</v>
      </c>
      <c r="P120" s="65">
        <v>25775</v>
      </c>
      <c r="Q120" s="64">
        <f>P120/O119%</f>
        <v>41.408948509920471</v>
      </c>
      <c r="R120" s="65">
        <f>L120+O120</f>
        <v>108288</v>
      </c>
      <c r="S120" s="65">
        <f>M120+P120</f>
        <v>38991</v>
      </c>
      <c r="T120" s="64">
        <f>S120/R119%</f>
        <v>36.006759751773046</v>
      </c>
      <c r="U120" s="64">
        <f>Q120-H120</f>
        <v>12.096495811544738</v>
      </c>
      <c r="V120" s="64">
        <f>Q120-K120</f>
        <v>14.494755679053846</v>
      </c>
      <c r="W120" s="64">
        <f>Q120-N120</f>
        <v>12.705345356346637</v>
      </c>
      <c r="X120" s="52"/>
      <c r="Y120" s="52"/>
    </row>
    <row r="121" spans="1:25" ht="15" x14ac:dyDescent="0.2">
      <c r="A121" s="67" t="s">
        <v>1318</v>
      </c>
      <c r="B121" s="67" t="s">
        <v>1138</v>
      </c>
      <c r="C121" s="67">
        <v>2016</v>
      </c>
      <c r="D121" s="64" t="s">
        <v>1136</v>
      </c>
      <c r="E121" s="64" t="s">
        <v>2</v>
      </c>
      <c r="F121" s="66">
        <v>11849</v>
      </c>
      <c r="G121" s="65">
        <v>3777</v>
      </c>
      <c r="H121" s="64">
        <f>G121/F121%</f>
        <v>31.876107688412525</v>
      </c>
      <c r="I121" s="66">
        <v>6806</v>
      </c>
      <c r="J121" s="65">
        <v>2002</v>
      </c>
      <c r="K121" s="64">
        <f>J121/I121%</f>
        <v>29.415221863062005</v>
      </c>
      <c r="L121" s="66">
        <f>F121+I121</f>
        <v>18655</v>
      </c>
      <c r="M121" s="65">
        <f>G121+J121</f>
        <v>5779</v>
      </c>
      <c r="N121" s="64">
        <f>M121/L121%</f>
        <v>30.978290002680243</v>
      </c>
      <c r="O121" s="66">
        <v>74317</v>
      </c>
      <c r="P121" s="65">
        <v>23869</v>
      </c>
      <c r="Q121" s="64">
        <f>P121/O121%</f>
        <v>32.117819610587084</v>
      </c>
      <c r="R121" s="66">
        <f>L121+O121</f>
        <v>92972</v>
      </c>
      <c r="S121" s="65">
        <f>M121+P121</f>
        <v>29648</v>
      </c>
      <c r="T121" s="64">
        <f>S121/R121%</f>
        <v>31.889170933184182</v>
      </c>
      <c r="U121" s="64">
        <f>Q121-H121</f>
        <v>0.24171192217455939</v>
      </c>
      <c r="V121" s="64">
        <f>Q121-K121</f>
        <v>2.7025977475250791</v>
      </c>
      <c r="W121" s="64">
        <f>Q121-N121</f>
        <v>1.1395296079068409</v>
      </c>
      <c r="X121" s="52"/>
      <c r="Y121" s="52"/>
    </row>
    <row r="122" spans="1:25" ht="15" x14ac:dyDescent="0.2">
      <c r="A122" s="67" t="s">
        <v>1318</v>
      </c>
      <c r="B122" s="67" t="s">
        <v>1138</v>
      </c>
      <c r="C122" s="67">
        <v>2016</v>
      </c>
      <c r="D122" s="64" t="s">
        <v>1135</v>
      </c>
      <c r="E122" s="64" t="s">
        <v>0</v>
      </c>
      <c r="F122" s="66">
        <v>11849</v>
      </c>
      <c r="G122" s="65">
        <v>5302</v>
      </c>
      <c r="H122" s="64">
        <f>G122/F121%</f>
        <v>44.746392100599209</v>
      </c>
      <c r="I122" s="66">
        <v>6806</v>
      </c>
      <c r="J122" s="65">
        <v>3006</v>
      </c>
      <c r="K122" s="64">
        <f>J122/I121%</f>
        <v>44.166911548633557</v>
      </c>
      <c r="L122" s="66">
        <f>F122+I122</f>
        <v>18655</v>
      </c>
      <c r="M122" s="65">
        <f>G122+J122</f>
        <v>8308</v>
      </c>
      <c r="N122" s="64">
        <f>M122/L121%</f>
        <v>44.534977217904043</v>
      </c>
      <c r="O122" s="66">
        <v>74317</v>
      </c>
      <c r="P122" s="65">
        <v>31684</v>
      </c>
      <c r="Q122" s="64">
        <f>P122/O121%</f>
        <v>42.633583164013622</v>
      </c>
      <c r="R122" s="66">
        <f>L122+O122</f>
        <v>92972</v>
      </c>
      <c r="S122" s="65">
        <f>M122+P122</f>
        <v>39992</v>
      </c>
      <c r="T122" s="64">
        <f>S122/R121%</f>
        <v>43.015101320827775</v>
      </c>
      <c r="U122" s="64">
        <f>Q122-H122</f>
        <v>-2.1128089365855871</v>
      </c>
      <c r="V122" s="64">
        <f>Q122-K122</f>
        <v>-1.533328384619935</v>
      </c>
      <c r="W122" s="64">
        <f>Q122-N122</f>
        <v>-1.9013940538904208</v>
      </c>
      <c r="X122" s="52"/>
      <c r="Y122" s="52"/>
    </row>
    <row r="123" spans="1:25" ht="15" x14ac:dyDescent="0.25">
      <c r="A123" s="64" t="s">
        <v>1318</v>
      </c>
      <c r="B123" s="64" t="s">
        <v>1133</v>
      </c>
      <c r="C123" s="74">
        <v>2020</v>
      </c>
      <c r="D123" s="64" t="s">
        <v>1130</v>
      </c>
      <c r="E123" s="64" t="s">
        <v>0</v>
      </c>
      <c r="F123" s="73">
        <v>40048</v>
      </c>
      <c r="G123" s="65">
        <v>24673</v>
      </c>
      <c r="H123" s="64">
        <f>G123/F123%</f>
        <v>61.608569716340391</v>
      </c>
      <c r="I123" s="73">
        <v>12127</v>
      </c>
      <c r="J123" s="65">
        <v>7622</v>
      </c>
      <c r="K123" s="64">
        <f>J123/I123%</f>
        <v>62.85148841428218</v>
      </c>
      <c r="L123" s="65">
        <f>F123+I123</f>
        <v>52175</v>
      </c>
      <c r="M123" s="65">
        <f>G123+J123</f>
        <v>32295</v>
      </c>
      <c r="N123" s="64">
        <f>M123/L123%</f>
        <v>61.897460469573552</v>
      </c>
      <c r="O123" s="72">
        <v>89299</v>
      </c>
      <c r="P123" s="65">
        <v>43238</v>
      </c>
      <c r="Q123" s="64">
        <f>P123/O123%</f>
        <v>48.419355199946246</v>
      </c>
      <c r="R123" s="65">
        <f>L123+O123</f>
        <v>141474</v>
      </c>
      <c r="S123" s="65">
        <f>M123+P123</f>
        <v>75533</v>
      </c>
      <c r="T123" s="64">
        <f>S123/R123%</f>
        <v>53.390022194890932</v>
      </c>
      <c r="U123" s="64">
        <f>Q123-H123</f>
        <v>-13.189214516394145</v>
      </c>
      <c r="V123" s="64">
        <f>Q123-K123</f>
        <v>-14.432133214335934</v>
      </c>
      <c r="W123" s="64">
        <f>Q123-N123</f>
        <v>-13.478105269627306</v>
      </c>
      <c r="X123" s="52"/>
      <c r="Y123" s="52"/>
    </row>
    <row r="124" spans="1:25" ht="15" x14ac:dyDescent="0.25">
      <c r="A124" s="64" t="s">
        <v>1318</v>
      </c>
      <c r="B124" s="64" t="s">
        <v>1133</v>
      </c>
      <c r="C124" s="74">
        <v>2020</v>
      </c>
      <c r="D124" s="64" t="s">
        <v>1132</v>
      </c>
      <c r="E124" s="64" t="s">
        <v>4</v>
      </c>
      <c r="F124" s="73">
        <v>40048</v>
      </c>
      <c r="G124" s="65">
        <v>12753</v>
      </c>
      <c r="H124" s="64">
        <f>G124/F123%</f>
        <v>31.84428685577307</v>
      </c>
      <c r="I124" s="73">
        <v>12127</v>
      </c>
      <c r="J124" s="65">
        <v>3473</v>
      </c>
      <c r="K124" s="64">
        <f>J124/I123%</f>
        <v>28.638575080399111</v>
      </c>
      <c r="L124" s="65">
        <f>F124+I124</f>
        <v>52175</v>
      </c>
      <c r="M124" s="65">
        <f>G124+J124</f>
        <v>16226</v>
      </c>
      <c r="N124" s="64">
        <f>M124/L123%</f>
        <v>31.099185433636798</v>
      </c>
      <c r="O124" s="72">
        <v>89299</v>
      </c>
      <c r="P124" s="65">
        <v>38884</v>
      </c>
      <c r="Q124" s="64">
        <f>P124/O123%</f>
        <v>43.543600712214023</v>
      </c>
      <c r="R124" s="65">
        <f>L124+O124</f>
        <v>141474</v>
      </c>
      <c r="S124" s="65">
        <f>M124+P124</f>
        <v>55110</v>
      </c>
      <c r="T124" s="64">
        <f>S124/R123%</f>
        <v>38.954154120191696</v>
      </c>
      <c r="U124" s="64">
        <f>Q124-H124</f>
        <v>11.699313856440952</v>
      </c>
      <c r="V124" s="64">
        <f>Q124-K124</f>
        <v>14.905025631814912</v>
      </c>
      <c r="W124" s="64">
        <f>Q124-N124</f>
        <v>12.444415278577225</v>
      </c>
      <c r="X124" s="52"/>
      <c r="Y124" s="52"/>
    </row>
    <row r="125" spans="1:25" ht="15" x14ac:dyDescent="0.2">
      <c r="A125" s="67" t="s">
        <v>1318</v>
      </c>
      <c r="B125" s="67" t="s">
        <v>1133</v>
      </c>
      <c r="C125" s="67">
        <v>2016</v>
      </c>
      <c r="D125" s="64" t="s">
        <v>1131</v>
      </c>
      <c r="E125" s="64" t="s">
        <v>2</v>
      </c>
      <c r="F125" s="66">
        <v>16962</v>
      </c>
      <c r="G125" s="65">
        <v>7092</v>
      </c>
      <c r="H125" s="64">
        <f>G125/F125%</f>
        <v>41.811107180756984</v>
      </c>
      <c r="I125" s="66">
        <v>8224</v>
      </c>
      <c r="J125" s="65">
        <v>2332</v>
      </c>
      <c r="K125" s="64">
        <f>J125/I125%</f>
        <v>28.35603112840467</v>
      </c>
      <c r="L125" s="66">
        <f>F125+I125</f>
        <v>25186</v>
      </c>
      <c r="M125" s="65">
        <f>G125+J125</f>
        <v>9424</v>
      </c>
      <c r="N125" s="64">
        <f>M125/L125%</f>
        <v>37.417612959580715</v>
      </c>
      <c r="O125" s="66">
        <v>99087</v>
      </c>
      <c r="P125" s="65">
        <v>32363</v>
      </c>
      <c r="Q125" s="64">
        <f>P125/O125%</f>
        <v>32.661196726109381</v>
      </c>
      <c r="R125" s="66">
        <f>L125+O125</f>
        <v>124273</v>
      </c>
      <c r="S125" s="65">
        <f>M125+P125</f>
        <v>41787</v>
      </c>
      <c r="T125" s="64">
        <f>S125/R125%</f>
        <v>33.625163953553866</v>
      </c>
      <c r="U125" s="64">
        <f>Q125-H125</f>
        <v>-9.1499104546476033</v>
      </c>
      <c r="V125" s="64">
        <f>Q125-K125</f>
        <v>4.3051655977047112</v>
      </c>
      <c r="W125" s="64">
        <f>Q125-N125</f>
        <v>-4.7564162334713345</v>
      </c>
      <c r="X125" s="52"/>
      <c r="Y125" s="52"/>
    </row>
    <row r="126" spans="1:25" ht="15" x14ac:dyDescent="0.2">
      <c r="A126" s="67" t="s">
        <v>1318</v>
      </c>
      <c r="B126" s="67" t="s">
        <v>1133</v>
      </c>
      <c r="C126" s="67">
        <v>2016</v>
      </c>
      <c r="D126" s="64" t="s">
        <v>1130</v>
      </c>
      <c r="E126" s="64" t="s">
        <v>0</v>
      </c>
      <c r="F126" s="66">
        <v>16962</v>
      </c>
      <c r="G126" s="65">
        <v>7754</v>
      </c>
      <c r="H126" s="64">
        <f>G126/F125%</f>
        <v>45.713948826789292</v>
      </c>
      <c r="I126" s="66">
        <v>8224</v>
      </c>
      <c r="J126" s="65">
        <v>4402</v>
      </c>
      <c r="K126" s="64">
        <f>J126/I125%</f>
        <v>53.526264591439691</v>
      </c>
      <c r="L126" s="66">
        <f>F126+I126</f>
        <v>25186</v>
      </c>
      <c r="M126" s="65">
        <f>G126+J126</f>
        <v>12156</v>
      </c>
      <c r="N126" s="64">
        <f>M126/L125%</f>
        <v>48.264909076471049</v>
      </c>
      <c r="O126" s="66">
        <v>99087</v>
      </c>
      <c r="P126" s="65">
        <v>51907</v>
      </c>
      <c r="Q126" s="64">
        <f>P126/O125%</f>
        <v>52.385277584345069</v>
      </c>
      <c r="R126" s="66">
        <f>L126+O126</f>
        <v>124273</v>
      </c>
      <c r="S126" s="65">
        <f>M126+P126</f>
        <v>64063</v>
      </c>
      <c r="T126" s="64">
        <f>S126/R125%</f>
        <v>51.5502160565851</v>
      </c>
      <c r="U126" s="64">
        <f>Q126-H126</f>
        <v>6.6713287575557771</v>
      </c>
      <c r="V126" s="64">
        <f>Q126-K126</f>
        <v>-1.1409870070946226</v>
      </c>
      <c r="W126" s="64">
        <f>Q126-N126</f>
        <v>4.1203685078740193</v>
      </c>
      <c r="X126" s="52"/>
      <c r="Y126" s="52"/>
    </row>
    <row r="127" spans="1:25" ht="15" x14ac:dyDescent="0.25">
      <c r="A127" s="64" t="s">
        <v>1318</v>
      </c>
      <c r="B127" s="64" t="s">
        <v>1128</v>
      </c>
      <c r="C127" s="74">
        <v>2020</v>
      </c>
      <c r="D127" s="64" t="s">
        <v>1127</v>
      </c>
      <c r="E127" s="64" t="s">
        <v>0</v>
      </c>
      <c r="F127" s="73">
        <v>30922</v>
      </c>
      <c r="G127" s="65">
        <v>19884</v>
      </c>
      <c r="H127" s="64">
        <f>G127/F127%</f>
        <v>64.303731970765142</v>
      </c>
      <c r="I127" s="73">
        <v>9855</v>
      </c>
      <c r="J127" s="65">
        <v>6247</v>
      </c>
      <c r="K127" s="64">
        <f>J127/I127%</f>
        <v>63.389142567224759</v>
      </c>
      <c r="L127" s="65">
        <f>F127+I127</f>
        <v>40777</v>
      </c>
      <c r="M127" s="65">
        <f>G127+J127</f>
        <v>26131</v>
      </c>
      <c r="N127" s="64">
        <f>M127/L127%</f>
        <v>64.082693675356211</v>
      </c>
      <c r="O127" s="72">
        <v>58234</v>
      </c>
      <c r="P127" s="65">
        <v>29694</v>
      </c>
      <c r="Q127" s="64">
        <f>P127/O127%</f>
        <v>50.99083009925473</v>
      </c>
      <c r="R127" s="65">
        <f>L127+O127</f>
        <v>99011</v>
      </c>
      <c r="S127" s="65">
        <f>M127+P127</f>
        <v>55825</v>
      </c>
      <c r="T127" s="64">
        <f>S127/R127%</f>
        <v>56.382624152871905</v>
      </c>
      <c r="U127" s="64">
        <f>Q127-H127</f>
        <v>-13.312901871510412</v>
      </c>
      <c r="V127" s="64">
        <f>Q127-K127</f>
        <v>-12.39831246797003</v>
      </c>
      <c r="W127" s="64">
        <f>Q127-N127</f>
        <v>-13.091863576101481</v>
      </c>
      <c r="X127" s="52"/>
      <c r="Y127" s="52"/>
    </row>
    <row r="128" spans="1:25" ht="15" x14ac:dyDescent="0.25">
      <c r="A128" s="64" t="s">
        <v>1318</v>
      </c>
      <c r="B128" s="64" t="s">
        <v>1128</v>
      </c>
      <c r="C128" s="74">
        <v>2020</v>
      </c>
      <c r="D128" s="64" t="s">
        <v>945</v>
      </c>
      <c r="E128" s="64" t="s">
        <v>4</v>
      </c>
      <c r="F128" s="73">
        <v>30922</v>
      </c>
      <c r="G128" s="65">
        <v>9542</v>
      </c>
      <c r="H128" s="64">
        <f>G128/F127%</f>
        <v>30.858288597115319</v>
      </c>
      <c r="I128" s="73">
        <v>9855</v>
      </c>
      <c r="J128" s="65">
        <v>2956</v>
      </c>
      <c r="K128" s="64">
        <f>J128/I127%</f>
        <v>29.994926433282597</v>
      </c>
      <c r="L128" s="65">
        <f>F128+I128</f>
        <v>40777</v>
      </c>
      <c r="M128" s="65">
        <f>G128+J128</f>
        <v>12498</v>
      </c>
      <c r="N128" s="64">
        <f>M128/L127%</f>
        <v>30.649630919390834</v>
      </c>
      <c r="O128" s="72">
        <v>58234</v>
      </c>
      <c r="P128" s="65">
        <v>24412</v>
      </c>
      <c r="Q128" s="64">
        <f>P128/O127%</f>
        <v>41.920527526874331</v>
      </c>
      <c r="R128" s="65">
        <f>L128+O128</f>
        <v>99011</v>
      </c>
      <c r="S128" s="65">
        <f>M128+P128</f>
        <v>36910</v>
      </c>
      <c r="T128" s="64">
        <f>S128/R127%</f>
        <v>37.278686206583103</v>
      </c>
      <c r="U128" s="64">
        <f>Q128-H128</f>
        <v>11.062238929759012</v>
      </c>
      <c r="V128" s="64">
        <f>Q128-K128</f>
        <v>11.925601093591734</v>
      </c>
      <c r="W128" s="64">
        <f>Q128-N128</f>
        <v>11.270896607483497</v>
      </c>
      <c r="X128" s="52"/>
      <c r="Y128" s="52"/>
    </row>
    <row r="129" spans="1:25" ht="15" x14ac:dyDescent="0.2">
      <c r="A129" s="67" t="s">
        <v>1318</v>
      </c>
      <c r="B129" s="67" t="s">
        <v>1128</v>
      </c>
      <c r="C129" s="67">
        <v>2016</v>
      </c>
      <c r="D129" s="64" t="s">
        <v>1126</v>
      </c>
      <c r="E129" s="64" t="s">
        <v>2</v>
      </c>
      <c r="F129" s="66">
        <v>12309</v>
      </c>
      <c r="G129" s="65">
        <v>3892</v>
      </c>
      <c r="H129" s="64">
        <f>G129/F129%</f>
        <v>31.619140466325451</v>
      </c>
      <c r="I129" s="66">
        <v>6272</v>
      </c>
      <c r="J129" s="65">
        <v>1616</v>
      </c>
      <c r="K129" s="64">
        <f>J129/I129%</f>
        <v>25.76530612244898</v>
      </c>
      <c r="L129" s="66">
        <f>F129+I129</f>
        <v>18581</v>
      </c>
      <c r="M129" s="65">
        <f>G129+J129</f>
        <v>5508</v>
      </c>
      <c r="N129" s="64">
        <f>M129/L129%</f>
        <v>29.643183897529735</v>
      </c>
      <c r="O129" s="66">
        <v>75906</v>
      </c>
      <c r="P129" s="65">
        <v>23899</v>
      </c>
      <c r="Q129" s="64">
        <f>P129/O129%</f>
        <v>31.48499459858246</v>
      </c>
      <c r="R129" s="66">
        <f>L129+O129</f>
        <v>94487</v>
      </c>
      <c r="S129" s="65">
        <f>M129+P129</f>
        <v>29407</v>
      </c>
      <c r="T129" s="64">
        <f>S129/R129%</f>
        <v>31.122799961899521</v>
      </c>
      <c r="U129" s="64">
        <f>Q129-H129</f>
        <v>-0.13414586774299053</v>
      </c>
      <c r="V129" s="64">
        <f>Q129-K129</f>
        <v>5.7196884761334807</v>
      </c>
      <c r="W129" s="64">
        <f>Q129-N129</f>
        <v>1.8418107010527258</v>
      </c>
      <c r="X129" s="52"/>
      <c r="Y129" s="52"/>
    </row>
    <row r="130" spans="1:25" ht="15" x14ac:dyDescent="0.2">
      <c r="A130" s="67" t="s">
        <v>1318</v>
      </c>
      <c r="B130" s="67" t="s">
        <v>1128</v>
      </c>
      <c r="C130" s="67">
        <v>2016</v>
      </c>
      <c r="D130" s="64" t="s">
        <v>1125</v>
      </c>
      <c r="E130" s="64" t="s">
        <v>0</v>
      </c>
      <c r="F130" s="66">
        <v>12309</v>
      </c>
      <c r="G130" s="65">
        <v>6663</v>
      </c>
      <c r="H130" s="64">
        <f>G130/F129%</f>
        <v>54.131123568120884</v>
      </c>
      <c r="I130" s="66">
        <v>6272</v>
      </c>
      <c r="J130" s="65">
        <v>3541</v>
      </c>
      <c r="K130" s="64">
        <f>J130/I129%</f>
        <v>56.457270408163268</v>
      </c>
      <c r="L130" s="66">
        <f>F130+I130</f>
        <v>18581</v>
      </c>
      <c r="M130" s="65">
        <f>G130+J130</f>
        <v>10204</v>
      </c>
      <c r="N130" s="64">
        <f>M130/L129%</f>
        <v>54.916312362090309</v>
      </c>
      <c r="O130" s="66">
        <v>75906</v>
      </c>
      <c r="P130" s="65">
        <v>40319</v>
      </c>
      <c r="Q130" s="64">
        <f>P130/O129%</f>
        <v>53.117013147840751</v>
      </c>
      <c r="R130" s="66">
        <f>L130+O130</f>
        <v>94487</v>
      </c>
      <c r="S130" s="65">
        <f>M130+P130</f>
        <v>50523</v>
      </c>
      <c r="T130" s="64">
        <f>S130/R129%</f>
        <v>53.470847841502007</v>
      </c>
      <c r="U130" s="64">
        <f>Q130-H130</f>
        <v>-1.014110420280133</v>
      </c>
      <c r="V130" s="64">
        <f>Q130-K130</f>
        <v>-3.3402572603225167</v>
      </c>
      <c r="W130" s="64">
        <f>Q130-N130</f>
        <v>-1.7992992142495581</v>
      </c>
      <c r="X130" s="52"/>
      <c r="Y130" s="52"/>
    </row>
    <row r="131" spans="1:25" ht="15" x14ac:dyDescent="0.25">
      <c r="A131" s="64" t="s">
        <v>1318</v>
      </c>
      <c r="B131" s="64" t="s">
        <v>1123</v>
      </c>
      <c r="C131" s="74">
        <v>2020</v>
      </c>
      <c r="D131" s="64" t="s">
        <v>1122</v>
      </c>
      <c r="E131" s="64" t="s">
        <v>0</v>
      </c>
      <c r="F131" s="73">
        <v>39914</v>
      </c>
      <c r="G131" s="65">
        <v>21712</v>
      </c>
      <c r="H131" s="64">
        <f>G131/F131%</f>
        <v>54.396953449917326</v>
      </c>
      <c r="I131" s="73">
        <v>12223</v>
      </c>
      <c r="J131" s="65">
        <v>7270</v>
      </c>
      <c r="K131" s="64">
        <f>J131/I131%</f>
        <v>59.478033216068063</v>
      </c>
      <c r="L131" s="65">
        <f>F131+I131</f>
        <v>52137</v>
      </c>
      <c r="M131" s="65">
        <f>G131+J131</f>
        <v>28982</v>
      </c>
      <c r="N131" s="64">
        <f>M131/L131%</f>
        <v>55.588161957918558</v>
      </c>
      <c r="O131" s="72">
        <v>79573</v>
      </c>
      <c r="P131" s="65">
        <v>35516</v>
      </c>
      <c r="Q131" s="64">
        <f>P131/O131%</f>
        <v>44.633229864401244</v>
      </c>
      <c r="R131" s="65">
        <f>L131+O131</f>
        <v>131710</v>
      </c>
      <c r="S131" s="65">
        <f>M131+P131</f>
        <v>64498</v>
      </c>
      <c r="T131" s="64">
        <f>S131/R131%</f>
        <v>48.969706172652039</v>
      </c>
      <c r="U131" s="64">
        <f>Q131-H131</f>
        <v>-9.7637235855160824</v>
      </c>
      <c r="V131" s="64">
        <f>Q131-K131</f>
        <v>-14.844803351666819</v>
      </c>
      <c r="W131" s="64">
        <f>Q131-N131</f>
        <v>-10.954932093517314</v>
      </c>
      <c r="X131" s="52"/>
      <c r="Y131" s="52"/>
    </row>
    <row r="132" spans="1:25" ht="15" x14ac:dyDescent="0.25">
      <c r="A132" s="64" t="s">
        <v>1318</v>
      </c>
      <c r="B132" s="64" t="s">
        <v>1123</v>
      </c>
      <c r="C132" s="74">
        <v>2020</v>
      </c>
      <c r="D132" s="64" t="s">
        <v>1121</v>
      </c>
      <c r="E132" s="64" t="s">
        <v>4</v>
      </c>
      <c r="F132" s="73">
        <v>39914</v>
      </c>
      <c r="G132" s="65">
        <v>12012</v>
      </c>
      <c r="H132" s="64">
        <f>G132/F131%</f>
        <v>30.09470361276745</v>
      </c>
      <c r="I132" s="73">
        <v>12223</v>
      </c>
      <c r="J132" s="65">
        <v>3156</v>
      </c>
      <c r="K132" s="64">
        <f>J132/I131%</f>
        <v>25.820175079767651</v>
      </c>
      <c r="L132" s="65">
        <f>F132+I132</f>
        <v>52137</v>
      </c>
      <c r="M132" s="65">
        <f>G132+J132</f>
        <v>15168</v>
      </c>
      <c r="N132" s="64">
        <f>M132/L131%</f>
        <v>29.09258300247425</v>
      </c>
      <c r="O132" s="72">
        <v>79573</v>
      </c>
      <c r="P132" s="65">
        <v>30973</v>
      </c>
      <c r="Q132" s="64">
        <f>P132/O131%</f>
        <v>38.924006886758072</v>
      </c>
      <c r="R132" s="65">
        <f>L132+O132</f>
        <v>131710</v>
      </c>
      <c r="S132" s="65">
        <f>M132+P132</f>
        <v>46141</v>
      </c>
      <c r="T132" s="64">
        <f>S132/R131%</f>
        <v>35.032267861210237</v>
      </c>
      <c r="U132" s="64">
        <f>Q132-H132</f>
        <v>8.8293032739906216</v>
      </c>
      <c r="V132" s="64">
        <f>Q132-K132</f>
        <v>13.103831806990421</v>
      </c>
      <c r="W132" s="64">
        <f>Q132-N132</f>
        <v>9.8314238842838222</v>
      </c>
      <c r="X132" s="52"/>
      <c r="Y132" s="52"/>
    </row>
    <row r="133" spans="1:25" ht="15" x14ac:dyDescent="0.2">
      <c r="A133" s="67" t="s">
        <v>1318</v>
      </c>
      <c r="B133" s="67" t="s">
        <v>1123</v>
      </c>
      <c r="C133" s="67">
        <v>2016</v>
      </c>
      <c r="D133" s="64" t="s">
        <v>1120</v>
      </c>
      <c r="E133" s="64" t="s">
        <v>2</v>
      </c>
      <c r="F133" s="66">
        <v>14468</v>
      </c>
      <c r="G133" s="65">
        <v>5061</v>
      </c>
      <c r="H133" s="64">
        <f>G133/F133%</f>
        <v>34.980646944982027</v>
      </c>
      <c r="I133" s="66">
        <v>7213</v>
      </c>
      <c r="J133" s="65">
        <v>2051</v>
      </c>
      <c r="K133" s="64">
        <f>J133/I133%</f>
        <v>28.434770553167894</v>
      </c>
      <c r="L133" s="66">
        <f>F133+I133</f>
        <v>21681</v>
      </c>
      <c r="M133" s="65">
        <f>G133+J133</f>
        <v>7112</v>
      </c>
      <c r="N133" s="64">
        <f>M133/L133%</f>
        <v>32.802914994695819</v>
      </c>
      <c r="O133" s="66">
        <v>91675</v>
      </c>
      <c r="P133" s="65">
        <v>31613</v>
      </c>
      <c r="Q133" s="64">
        <f>P133/O133%</f>
        <v>34.483774202345238</v>
      </c>
      <c r="R133" s="66">
        <f>L133+O133</f>
        <v>113356</v>
      </c>
      <c r="S133" s="65">
        <f>M133+P133</f>
        <v>38725</v>
      </c>
      <c r="T133" s="64">
        <f>S133/R133%</f>
        <v>34.162285190020818</v>
      </c>
      <c r="U133" s="64">
        <f>Q133-H133</f>
        <v>-0.49687274263678916</v>
      </c>
      <c r="V133" s="64">
        <f>Q133-K133</f>
        <v>6.0490036491773438</v>
      </c>
      <c r="W133" s="64">
        <f>Q133-N133</f>
        <v>1.6808592076494193</v>
      </c>
      <c r="X133" s="52"/>
      <c r="Y133" s="52"/>
    </row>
    <row r="134" spans="1:25" ht="15" x14ac:dyDescent="0.2">
      <c r="A134" s="67" t="s">
        <v>1318</v>
      </c>
      <c r="B134" s="67" t="s">
        <v>1123</v>
      </c>
      <c r="C134" s="67">
        <v>2016</v>
      </c>
      <c r="D134" s="64" t="s">
        <v>1119</v>
      </c>
      <c r="E134" s="64" t="s">
        <v>0</v>
      </c>
      <c r="F134" s="66">
        <v>14468</v>
      </c>
      <c r="G134" s="65">
        <v>5469</v>
      </c>
      <c r="H134" s="64">
        <f>G134/F133%</f>
        <v>37.800663533314903</v>
      </c>
      <c r="I134" s="66">
        <v>7213</v>
      </c>
      <c r="J134" s="65">
        <v>3132</v>
      </c>
      <c r="K134" s="64">
        <f>J134/I133%</f>
        <v>43.421599889089144</v>
      </c>
      <c r="L134" s="66">
        <f>F134+I134</f>
        <v>21681</v>
      </c>
      <c r="M134" s="65">
        <f>G134+J134</f>
        <v>8601</v>
      </c>
      <c r="N134" s="64">
        <f>M134/L133%</f>
        <v>39.670679396706795</v>
      </c>
      <c r="O134" s="66">
        <v>91675</v>
      </c>
      <c r="P134" s="65">
        <v>34034</v>
      </c>
      <c r="Q134" s="64">
        <f>P134/O133%</f>
        <v>37.124625034087813</v>
      </c>
      <c r="R134" s="66">
        <f>L134+O134</f>
        <v>113356</v>
      </c>
      <c r="S134" s="65">
        <f>M134+P134</f>
        <v>42635</v>
      </c>
      <c r="T134" s="64">
        <f>S134/R133%</f>
        <v>37.611595327993228</v>
      </c>
      <c r="U134" s="64">
        <f>Q134-H134</f>
        <v>-0.67603849922709003</v>
      </c>
      <c r="V134" s="64">
        <f>Q134-K134</f>
        <v>-6.2969748550013307</v>
      </c>
      <c r="W134" s="64">
        <f>Q134-N134</f>
        <v>-2.5460543626189818</v>
      </c>
      <c r="X134" s="52"/>
      <c r="Y134" s="52"/>
    </row>
    <row r="135" spans="1:25" ht="15" x14ac:dyDescent="0.25">
      <c r="A135" s="64" t="s">
        <v>1318</v>
      </c>
      <c r="B135" s="64" t="s">
        <v>1117</v>
      </c>
      <c r="C135" s="74">
        <v>2020</v>
      </c>
      <c r="D135" s="64" t="s">
        <v>1115</v>
      </c>
      <c r="E135" s="64" t="s">
        <v>0</v>
      </c>
      <c r="F135" s="73">
        <v>38842</v>
      </c>
      <c r="G135" s="65">
        <v>24832</v>
      </c>
      <c r="H135" s="64">
        <f>G135/F135%</f>
        <v>63.930796560424284</v>
      </c>
      <c r="I135" s="73">
        <v>13886</v>
      </c>
      <c r="J135" s="65">
        <v>8792</v>
      </c>
      <c r="K135" s="64">
        <f>J135/I135%</f>
        <v>63.315569638484796</v>
      </c>
      <c r="L135" s="65">
        <f>F135+I135</f>
        <v>52728</v>
      </c>
      <c r="M135" s="65">
        <f>G135+J135</f>
        <v>33624</v>
      </c>
      <c r="N135" s="64">
        <f>M135/L135%</f>
        <v>63.768775603095136</v>
      </c>
      <c r="O135" s="72">
        <v>76854</v>
      </c>
      <c r="P135" s="65">
        <v>38488</v>
      </c>
      <c r="Q135" s="64">
        <f>P135/O135%</f>
        <v>50.079371275405315</v>
      </c>
      <c r="R135" s="65">
        <f>L135+O135</f>
        <v>129582</v>
      </c>
      <c r="S135" s="65">
        <f>M135+P135</f>
        <v>72112</v>
      </c>
      <c r="T135" s="64">
        <f>S135/R135%</f>
        <v>55.649704434257849</v>
      </c>
      <c r="U135" s="64">
        <f>Q135-H135</f>
        <v>-13.851425285018969</v>
      </c>
      <c r="V135" s="64">
        <f>Q135-K135</f>
        <v>-13.236198363079481</v>
      </c>
      <c r="W135" s="64">
        <f>Q135-N135</f>
        <v>-13.689404327689822</v>
      </c>
      <c r="X135" s="52"/>
      <c r="Y135" s="52"/>
    </row>
    <row r="136" spans="1:25" ht="15" x14ac:dyDescent="0.25">
      <c r="A136" s="64" t="s">
        <v>1318</v>
      </c>
      <c r="B136" s="64" t="s">
        <v>1117</v>
      </c>
      <c r="C136" s="74">
        <v>2020</v>
      </c>
      <c r="D136" s="64" t="s">
        <v>698</v>
      </c>
      <c r="E136" s="64" t="s">
        <v>4</v>
      </c>
      <c r="F136" s="73">
        <v>38842</v>
      </c>
      <c r="G136" s="65">
        <v>11961</v>
      </c>
      <c r="H136" s="64">
        <f>G136/F135%</f>
        <v>30.793985891560681</v>
      </c>
      <c r="I136" s="73">
        <v>13886</v>
      </c>
      <c r="J136" s="65">
        <v>4096</v>
      </c>
      <c r="K136" s="64">
        <f>J136/I135%</f>
        <v>29.497335445772716</v>
      </c>
      <c r="L136" s="65">
        <f>F136+I136</f>
        <v>52728</v>
      </c>
      <c r="M136" s="65">
        <f>G136+J136</f>
        <v>16057</v>
      </c>
      <c r="N136" s="64">
        <f>M136/L135%</f>
        <v>30.452510999848279</v>
      </c>
      <c r="O136" s="72">
        <v>76854</v>
      </c>
      <c r="P136" s="65">
        <v>33100</v>
      </c>
      <c r="Q136" s="64">
        <f>P136/O135%</f>
        <v>43.068675670752334</v>
      </c>
      <c r="R136" s="65">
        <f>L136+O136</f>
        <v>129582</v>
      </c>
      <c r="S136" s="65">
        <f>M136+P136</f>
        <v>49157</v>
      </c>
      <c r="T136" s="64">
        <f>S136/R135%</f>
        <v>37.935052707937835</v>
      </c>
      <c r="U136" s="64">
        <f>Q136-H136</f>
        <v>12.274689779191654</v>
      </c>
      <c r="V136" s="64">
        <f>Q136-K136</f>
        <v>13.571340224979618</v>
      </c>
      <c r="W136" s="64">
        <f>Q136-N136</f>
        <v>12.616164670904055</v>
      </c>
      <c r="X136" s="52"/>
      <c r="Y136" s="52"/>
    </row>
    <row r="137" spans="1:25" ht="15" x14ac:dyDescent="0.2">
      <c r="A137" s="67" t="s">
        <v>1318</v>
      </c>
      <c r="B137" s="67" t="s">
        <v>1117</v>
      </c>
      <c r="C137" s="67">
        <v>2016</v>
      </c>
      <c r="D137" s="64" t="s">
        <v>1116</v>
      </c>
      <c r="E137" s="64" t="s">
        <v>2</v>
      </c>
      <c r="F137" s="66">
        <v>13683</v>
      </c>
      <c r="G137" s="65">
        <v>5264</v>
      </c>
      <c r="H137" s="64">
        <f>G137/F137%</f>
        <v>38.471095519988303</v>
      </c>
      <c r="I137" s="66">
        <v>7776</v>
      </c>
      <c r="J137" s="65">
        <v>2502</v>
      </c>
      <c r="K137" s="64">
        <f>J137/I137%</f>
        <v>32.175925925925924</v>
      </c>
      <c r="L137" s="66">
        <f>F137+I137</f>
        <v>21459</v>
      </c>
      <c r="M137" s="65">
        <f>G137+J137</f>
        <v>7766</v>
      </c>
      <c r="N137" s="64">
        <f>M137/L137%</f>
        <v>36.189943613402299</v>
      </c>
      <c r="O137" s="66">
        <v>89868</v>
      </c>
      <c r="P137" s="65">
        <v>36073</v>
      </c>
      <c r="Q137" s="64">
        <f>P137/O137%</f>
        <v>40.139983086304362</v>
      </c>
      <c r="R137" s="66">
        <f>L137+O137</f>
        <v>111327</v>
      </c>
      <c r="S137" s="65">
        <f>M137+P137</f>
        <v>43839</v>
      </c>
      <c r="T137" s="64">
        <f>S137/R137%</f>
        <v>39.378587404672722</v>
      </c>
      <c r="U137" s="64">
        <f>Q137-H137</f>
        <v>1.6688875663160587</v>
      </c>
      <c r="V137" s="64">
        <f>Q137-K137</f>
        <v>7.964057160378438</v>
      </c>
      <c r="W137" s="64">
        <f>Q137-N137</f>
        <v>3.9500394729020627</v>
      </c>
      <c r="X137" s="52"/>
      <c r="Y137" s="52"/>
    </row>
    <row r="138" spans="1:25" ht="15" x14ac:dyDescent="0.2">
      <c r="A138" s="67" t="s">
        <v>1318</v>
      </c>
      <c r="B138" s="67" t="s">
        <v>1117</v>
      </c>
      <c r="C138" s="67">
        <v>2016</v>
      </c>
      <c r="D138" s="64" t="s">
        <v>1115</v>
      </c>
      <c r="E138" s="64" t="s">
        <v>0</v>
      </c>
      <c r="F138" s="66">
        <v>13683</v>
      </c>
      <c r="G138" s="65">
        <v>6426</v>
      </c>
      <c r="H138" s="64">
        <f>G138/F137%</f>
        <v>46.963385222538911</v>
      </c>
      <c r="I138" s="66">
        <v>7776</v>
      </c>
      <c r="J138" s="65">
        <v>3813</v>
      </c>
      <c r="K138" s="64">
        <f>J138/I137%</f>
        <v>49.035493827160494</v>
      </c>
      <c r="L138" s="66">
        <f>F138+I138</f>
        <v>21459</v>
      </c>
      <c r="M138" s="65">
        <f>G138+J138</f>
        <v>10239</v>
      </c>
      <c r="N138" s="64">
        <f>M138/L137%</f>
        <v>47.714245771005174</v>
      </c>
      <c r="O138" s="66">
        <v>89868</v>
      </c>
      <c r="P138" s="65">
        <v>39696</v>
      </c>
      <c r="Q138" s="64">
        <f>P138/O137%</f>
        <v>44.171451462144482</v>
      </c>
      <c r="R138" s="66">
        <f>L138+O138</f>
        <v>111327</v>
      </c>
      <c r="S138" s="65">
        <f>M138+P138</f>
        <v>49935</v>
      </c>
      <c r="T138" s="64">
        <f>S138/R137%</f>
        <v>44.854348001832442</v>
      </c>
      <c r="U138" s="64">
        <f>Q138-H138</f>
        <v>-2.7919337603944285</v>
      </c>
      <c r="V138" s="64">
        <f>Q138-K138</f>
        <v>-4.8640423650160116</v>
      </c>
      <c r="W138" s="64">
        <f>Q138-N138</f>
        <v>-3.5427943088606924</v>
      </c>
      <c r="X138" s="52"/>
      <c r="Y138" s="52"/>
    </row>
    <row r="139" spans="1:25" ht="15" x14ac:dyDescent="0.25">
      <c r="A139" s="64" t="s">
        <v>1318</v>
      </c>
      <c r="B139" s="64" t="s">
        <v>1113</v>
      </c>
      <c r="C139" s="74">
        <v>2020</v>
      </c>
      <c r="D139" s="64" t="s">
        <v>1112</v>
      </c>
      <c r="E139" s="64" t="s">
        <v>0</v>
      </c>
      <c r="F139" s="73">
        <v>29448</v>
      </c>
      <c r="G139" s="65">
        <v>16992</v>
      </c>
      <c r="H139" s="64">
        <f>G139/F139%</f>
        <v>57.701711491442538</v>
      </c>
      <c r="I139" s="73">
        <v>10030</v>
      </c>
      <c r="J139" s="65">
        <v>5933</v>
      </c>
      <c r="K139" s="64">
        <f>J139/I139%</f>
        <v>59.152542372881356</v>
      </c>
      <c r="L139" s="65">
        <f>F139+I139</f>
        <v>39478</v>
      </c>
      <c r="M139" s="65">
        <f>G139+J139</f>
        <v>22925</v>
      </c>
      <c r="N139" s="64">
        <f>M139/L139%</f>
        <v>58.070317645270791</v>
      </c>
      <c r="O139" s="72">
        <v>54934</v>
      </c>
      <c r="P139" s="65">
        <v>23925</v>
      </c>
      <c r="Q139" s="64">
        <f>P139/O139%</f>
        <v>43.552262715258308</v>
      </c>
      <c r="R139" s="65">
        <f>L139+O139</f>
        <v>94412</v>
      </c>
      <c r="S139" s="65">
        <f>M139+P139</f>
        <v>46850</v>
      </c>
      <c r="T139" s="64">
        <f>S139/R139%</f>
        <v>49.62292928864975</v>
      </c>
      <c r="U139" s="64">
        <f>Q139-H139</f>
        <v>-14.149448776184229</v>
      </c>
      <c r="V139" s="64">
        <f>Q139-K139</f>
        <v>-15.600279657623048</v>
      </c>
      <c r="W139" s="64">
        <f>Q139-N139</f>
        <v>-14.518054930012482</v>
      </c>
      <c r="X139" s="52"/>
      <c r="Y139" s="52"/>
    </row>
    <row r="140" spans="1:25" ht="15" x14ac:dyDescent="0.25">
      <c r="A140" s="64" t="s">
        <v>1318</v>
      </c>
      <c r="B140" s="64" t="s">
        <v>1113</v>
      </c>
      <c r="C140" s="74">
        <v>2020</v>
      </c>
      <c r="D140" s="64" t="s">
        <v>1111</v>
      </c>
      <c r="E140" s="64" t="s">
        <v>4</v>
      </c>
      <c r="F140" s="73">
        <v>29448</v>
      </c>
      <c r="G140" s="65">
        <v>10821</v>
      </c>
      <c r="H140" s="64">
        <f>G140/F139%</f>
        <v>36.746128769356154</v>
      </c>
      <c r="I140" s="73">
        <v>10030</v>
      </c>
      <c r="J140" s="65">
        <v>3393</v>
      </c>
      <c r="K140" s="64">
        <f>J140/I139%</f>
        <v>33.82851445663011</v>
      </c>
      <c r="L140" s="65">
        <f>F140+I140</f>
        <v>39478</v>
      </c>
      <c r="M140" s="65">
        <f>G140+J140</f>
        <v>14214</v>
      </c>
      <c r="N140" s="64">
        <f>M140/L139%</f>
        <v>36.004863468260808</v>
      </c>
      <c r="O140" s="72">
        <v>54934</v>
      </c>
      <c r="P140" s="65">
        <v>27183</v>
      </c>
      <c r="Q140" s="64">
        <f>P140/O139%</f>
        <v>49.483015982815736</v>
      </c>
      <c r="R140" s="65">
        <f>L140+O140</f>
        <v>94412</v>
      </c>
      <c r="S140" s="65">
        <f>M140+P140</f>
        <v>41397</v>
      </c>
      <c r="T140" s="64">
        <f>S140/R139%</f>
        <v>43.847180443164007</v>
      </c>
      <c r="U140" s="64">
        <f>Q140-H140</f>
        <v>12.736887213459582</v>
      </c>
      <c r="V140" s="64">
        <f>Q140-K140</f>
        <v>15.654501526185626</v>
      </c>
      <c r="W140" s="64">
        <f>Q140-N140</f>
        <v>13.478152514554928</v>
      </c>
      <c r="X140" s="52"/>
      <c r="Y140" s="52"/>
    </row>
    <row r="141" spans="1:25" ht="15" x14ac:dyDescent="0.2">
      <c r="A141" s="67" t="s">
        <v>1318</v>
      </c>
      <c r="B141" s="67" t="s">
        <v>1113</v>
      </c>
      <c r="C141" s="67">
        <v>2016</v>
      </c>
      <c r="D141" s="64" t="s">
        <v>1110</v>
      </c>
      <c r="E141" s="64" t="s">
        <v>2</v>
      </c>
      <c r="F141" s="66">
        <v>11597</v>
      </c>
      <c r="G141" s="65">
        <v>4450</v>
      </c>
      <c r="H141" s="64">
        <f>G141/F141%</f>
        <v>38.371992756747439</v>
      </c>
      <c r="I141" s="66">
        <v>6399</v>
      </c>
      <c r="J141" s="65">
        <v>2109</v>
      </c>
      <c r="K141" s="64">
        <f>J141/I141%</f>
        <v>32.958274730426631</v>
      </c>
      <c r="L141" s="66">
        <f>F141+I141</f>
        <v>17996</v>
      </c>
      <c r="M141" s="65">
        <f>G141+J141</f>
        <v>6559</v>
      </c>
      <c r="N141" s="64">
        <f>M141/L141%</f>
        <v>36.446988219604357</v>
      </c>
      <c r="O141" s="66">
        <v>68623</v>
      </c>
      <c r="P141" s="65">
        <v>25782</v>
      </c>
      <c r="Q141" s="64">
        <f>P141/O141%</f>
        <v>37.570493857744488</v>
      </c>
      <c r="R141" s="66">
        <f>L141+O141</f>
        <v>86619</v>
      </c>
      <c r="S141" s="65">
        <f>M141+P141</f>
        <v>32341</v>
      </c>
      <c r="T141" s="64">
        <f>S141/R141%</f>
        <v>37.337073852157147</v>
      </c>
      <c r="U141" s="64">
        <f>Q141-H141</f>
        <v>-0.80149889900295079</v>
      </c>
      <c r="V141" s="64">
        <f>Q141-K141</f>
        <v>4.6122191273178572</v>
      </c>
      <c r="W141" s="64">
        <f>Q141-N141</f>
        <v>1.1235056381401307</v>
      </c>
      <c r="X141" s="52"/>
      <c r="Y141" s="52"/>
    </row>
    <row r="142" spans="1:25" ht="15" x14ac:dyDescent="0.2">
      <c r="A142" s="67" t="s">
        <v>1318</v>
      </c>
      <c r="B142" s="67" t="s">
        <v>1113</v>
      </c>
      <c r="C142" s="67">
        <v>2016</v>
      </c>
      <c r="D142" s="64" t="s">
        <v>1109</v>
      </c>
      <c r="E142" s="64" t="s">
        <v>0</v>
      </c>
      <c r="F142" s="66">
        <v>11597</v>
      </c>
      <c r="G142" s="65">
        <v>4736</v>
      </c>
      <c r="H142" s="64">
        <f>G142/F141%</f>
        <v>40.838147796844012</v>
      </c>
      <c r="I142" s="66">
        <v>6399</v>
      </c>
      <c r="J142" s="65">
        <v>2967</v>
      </c>
      <c r="K142" s="64">
        <f>J142/I141%</f>
        <v>46.366619784341303</v>
      </c>
      <c r="L142" s="66">
        <f>F142+I142</f>
        <v>17996</v>
      </c>
      <c r="M142" s="65">
        <f>G142+J142</f>
        <v>7703</v>
      </c>
      <c r="N142" s="64">
        <f>M142/L141%</f>
        <v>42.803956434763279</v>
      </c>
      <c r="O142" s="66">
        <v>68623</v>
      </c>
      <c r="P142" s="65">
        <v>27518</v>
      </c>
      <c r="Q142" s="64">
        <f>P142/O141%</f>
        <v>40.100257931014383</v>
      </c>
      <c r="R142" s="66">
        <f>L142+O142</f>
        <v>86619</v>
      </c>
      <c r="S142" s="65">
        <f>M142+P142</f>
        <v>35221</v>
      </c>
      <c r="T142" s="64">
        <f>S142/R141%</f>
        <v>40.661979473325708</v>
      </c>
      <c r="U142" s="64">
        <f>Q142-H142</f>
        <v>-0.73788986582962934</v>
      </c>
      <c r="V142" s="64">
        <f>Q142-K142</f>
        <v>-6.2663618533269201</v>
      </c>
      <c r="W142" s="64">
        <f>Q142-N142</f>
        <v>-2.7036985037488961</v>
      </c>
      <c r="X142" s="52"/>
      <c r="Y142" s="52"/>
    </row>
    <row r="143" spans="1:25" ht="15" x14ac:dyDescent="0.25">
      <c r="A143" s="64" t="s">
        <v>1318</v>
      </c>
      <c r="B143" s="64" t="s">
        <v>1107</v>
      </c>
      <c r="C143" s="74">
        <v>2020</v>
      </c>
      <c r="D143" s="64" t="s">
        <v>1104</v>
      </c>
      <c r="E143" s="64" t="s">
        <v>0</v>
      </c>
      <c r="F143" s="73">
        <v>38544</v>
      </c>
      <c r="G143" s="65">
        <v>23952</v>
      </c>
      <c r="H143" s="64">
        <f>G143/F143%</f>
        <v>62.141967621419674</v>
      </c>
      <c r="I143" s="73">
        <v>14365</v>
      </c>
      <c r="J143" s="65">
        <v>9048</v>
      </c>
      <c r="K143" s="64">
        <f>J143/I143%</f>
        <v>62.986425339366512</v>
      </c>
      <c r="L143" s="65">
        <f>F143+I143</f>
        <v>52909</v>
      </c>
      <c r="M143" s="65">
        <f>G143+J143</f>
        <v>33000</v>
      </c>
      <c r="N143" s="64">
        <f>M143/L143%</f>
        <v>62.371241187699631</v>
      </c>
      <c r="O143" s="72">
        <v>75149</v>
      </c>
      <c r="P143" s="65">
        <v>36967</v>
      </c>
      <c r="Q143" s="64">
        <f>P143/O143%</f>
        <v>49.191606009394668</v>
      </c>
      <c r="R143" s="65">
        <f>L143+O143</f>
        <v>128058</v>
      </c>
      <c r="S143" s="65">
        <f>M143+P143</f>
        <v>69967</v>
      </c>
      <c r="T143" s="64">
        <f>S143/R143%</f>
        <v>54.636961376876108</v>
      </c>
      <c r="U143" s="64">
        <f>Q143-H143</f>
        <v>-12.950361612025006</v>
      </c>
      <c r="V143" s="64">
        <f>Q143-K143</f>
        <v>-13.794819329971844</v>
      </c>
      <c r="W143" s="64">
        <f>Q143-N143</f>
        <v>-13.179635178304963</v>
      </c>
      <c r="X143" s="52"/>
      <c r="Y143" s="52"/>
    </row>
    <row r="144" spans="1:25" ht="15" x14ac:dyDescent="0.25">
      <c r="A144" s="64" t="s">
        <v>1318</v>
      </c>
      <c r="B144" s="64" t="s">
        <v>1107</v>
      </c>
      <c r="C144" s="74">
        <v>2020</v>
      </c>
      <c r="D144" s="64" t="s">
        <v>1106</v>
      </c>
      <c r="E144" s="64" t="s">
        <v>4</v>
      </c>
      <c r="F144" s="73">
        <v>38544</v>
      </c>
      <c r="G144" s="65">
        <v>13698</v>
      </c>
      <c r="H144" s="64">
        <f>G144/F143%</f>
        <v>35.538605230386054</v>
      </c>
      <c r="I144" s="73">
        <v>14365</v>
      </c>
      <c r="J144" s="65">
        <v>4827</v>
      </c>
      <c r="K144" s="64">
        <f>J144/I143%</f>
        <v>33.602506091193874</v>
      </c>
      <c r="L144" s="65">
        <f>F144+I144</f>
        <v>52909</v>
      </c>
      <c r="M144" s="65">
        <f>G144+J144</f>
        <v>18525</v>
      </c>
      <c r="N144" s="64">
        <f>M144/L143%</f>
        <v>35.012946757640478</v>
      </c>
      <c r="O144" s="72">
        <v>75149</v>
      </c>
      <c r="P144" s="65">
        <v>35790</v>
      </c>
      <c r="Q144" s="64">
        <f>P144/O143%</f>
        <v>47.625384236649857</v>
      </c>
      <c r="R144" s="65">
        <f>L144+O144</f>
        <v>128058</v>
      </c>
      <c r="S144" s="65">
        <f>M144+P144</f>
        <v>54315</v>
      </c>
      <c r="T144" s="64">
        <f>S144/R143%</f>
        <v>42.414374736447549</v>
      </c>
      <c r="U144" s="64">
        <f>Q144-H144</f>
        <v>12.086779006263804</v>
      </c>
      <c r="V144" s="64">
        <f>Q144-K144</f>
        <v>14.022878145455984</v>
      </c>
      <c r="W144" s="64">
        <f>Q144-N144</f>
        <v>12.61243747900938</v>
      </c>
      <c r="X144" s="52"/>
      <c r="Y144" s="52"/>
    </row>
    <row r="145" spans="1:25" ht="15" x14ac:dyDescent="0.2">
      <c r="A145" s="67" t="s">
        <v>1318</v>
      </c>
      <c r="B145" s="67" t="s">
        <v>1107</v>
      </c>
      <c r="C145" s="67">
        <v>2016</v>
      </c>
      <c r="D145" s="64" t="s">
        <v>1105</v>
      </c>
      <c r="E145" s="64" t="s">
        <v>2</v>
      </c>
      <c r="F145" s="66">
        <v>13537</v>
      </c>
      <c r="G145" s="65">
        <v>4539</v>
      </c>
      <c r="H145" s="64">
        <f>G145/F145%</f>
        <v>33.530324296372903</v>
      </c>
      <c r="I145" s="66">
        <v>8460</v>
      </c>
      <c r="J145" s="65">
        <v>2430</v>
      </c>
      <c r="K145" s="64">
        <f>J145/I145%</f>
        <v>28.723404255319149</v>
      </c>
      <c r="L145" s="66">
        <f>F145+I145</f>
        <v>21997</v>
      </c>
      <c r="M145" s="65">
        <f>G145+J145</f>
        <v>6969</v>
      </c>
      <c r="N145" s="64">
        <f>M145/L145%</f>
        <v>31.681592944492429</v>
      </c>
      <c r="O145" s="66">
        <v>88616</v>
      </c>
      <c r="P145" s="65">
        <v>31076</v>
      </c>
      <c r="Q145" s="64">
        <f>P145/O145%</f>
        <v>35.068159248894105</v>
      </c>
      <c r="R145" s="66">
        <f>L145+O145</f>
        <v>110613</v>
      </c>
      <c r="S145" s="65">
        <f>M145+P145</f>
        <v>38045</v>
      </c>
      <c r="T145" s="64">
        <f>S145/R145%</f>
        <v>34.39469140155316</v>
      </c>
      <c r="U145" s="64">
        <f>Q145-H145</f>
        <v>1.5378349525212016</v>
      </c>
      <c r="V145" s="64">
        <f>Q145-K145</f>
        <v>6.3447549935749556</v>
      </c>
      <c r="W145" s="64">
        <f>Q145-N145</f>
        <v>3.3865663044016756</v>
      </c>
      <c r="X145" s="52"/>
      <c r="Y145" s="52"/>
    </row>
    <row r="146" spans="1:25" ht="15" x14ac:dyDescent="0.2">
      <c r="A146" s="67" t="s">
        <v>1318</v>
      </c>
      <c r="B146" s="67" t="s">
        <v>1107</v>
      </c>
      <c r="C146" s="67">
        <v>2016</v>
      </c>
      <c r="D146" s="64" t="s">
        <v>1104</v>
      </c>
      <c r="E146" s="64" t="s">
        <v>0</v>
      </c>
      <c r="F146" s="66">
        <v>13537</v>
      </c>
      <c r="G146" s="65">
        <v>5080</v>
      </c>
      <c r="H146" s="64">
        <f>G146/F145%</f>
        <v>37.526778459038191</v>
      </c>
      <c r="I146" s="66">
        <v>8460</v>
      </c>
      <c r="J146" s="65">
        <v>3669</v>
      </c>
      <c r="K146" s="64">
        <f>J146/I145%</f>
        <v>43.368794326241137</v>
      </c>
      <c r="L146" s="66">
        <f>F146+I146</f>
        <v>21997</v>
      </c>
      <c r="M146" s="65">
        <f>G146+J146</f>
        <v>8749</v>
      </c>
      <c r="N146" s="64">
        <f>M146/L145%</f>
        <v>39.773605491657953</v>
      </c>
      <c r="O146" s="66">
        <v>88616</v>
      </c>
      <c r="P146" s="65">
        <v>31297</v>
      </c>
      <c r="Q146" s="64">
        <f>P146/O145%</f>
        <v>35.317549878125845</v>
      </c>
      <c r="R146" s="66">
        <f>L146+O146</f>
        <v>110613</v>
      </c>
      <c r="S146" s="65">
        <f>M146+P146</f>
        <v>40046</v>
      </c>
      <c r="T146" s="64">
        <f>S146/R145%</f>
        <v>36.203701192445727</v>
      </c>
      <c r="U146" s="64">
        <f>Q146-H146</f>
        <v>-2.2092285809123453</v>
      </c>
      <c r="V146" s="64">
        <f>Q146-K146</f>
        <v>-8.0512444481152912</v>
      </c>
      <c r="W146" s="64">
        <f>Q146-N146</f>
        <v>-4.4560556135321079</v>
      </c>
      <c r="X146" s="52"/>
      <c r="Y146" s="52"/>
    </row>
    <row r="147" spans="1:25" ht="15" x14ac:dyDescent="0.25">
      <c r="A147" s="64" t="s">
        <v>1318</v>
      </c>
      <c r="B147" s="64" t="s">
        <v>1102</v>
      </c>
      <c r="C147" s="74">
        <v>2020</v>
      </c>
      <c r="D147" s="64" t="s">
        <v>1101</v>
      </c>
      <c r="E147" s="64" t="s">
        <v>0</v>
      </c>
      <c r="F147" s="73">
        <v>35515</v>
      </c>
      <c r="G147" s="65">
        <v>21141</v>
      </c>
      <c r="H147" s="64">
        <f>G147/F147%</f>
        <v>59.526960439251027</v>
      </c>
      <c r="I147" s="73">
        <v>14221</v>
      </c>
      <c r="J147" s="65">
        <v>8540</v>
      </c>
      <c r="K147" s="64">
        <f>J147/I147%</f>
        <v>60.052035721819841</v>
      </c>
      <c r="L147" s="65">
        <f>F147+I147</f>
        <v>49736</v>
      </c>
      <c r="M147" s="65">
        <f>G147+J147</f>
        <v>29681</v>
      </c>
      <c r="N147" s="64">
        <f>M147/L147%</f>
        <v>59.67709506192697</v>
      </c>
      <c r="O147" s="72">
        <v>68788</v>
      </c>
      <c r="P147" s="65">
        <v>31465</v>
      </c>
      <c r="Q147" s="64">
        <f>P147/O147%</f>
        <v>45.741989881956158</v>
      </c>
      <c r="R147" s="65">
        <f>L147+O147</f>
        <v>118524</v>
      </c>
      <c r="S147" s="65">
        <f>M147+P147</f>
        <v>61146</v>
      </c>
      <c r="T147" s="64">
        <f>S147/R147%</f>
        <v>51.589551483243902</v>
      </c>
      <c r="U147" s="64">
        <f>Q147-H147</f>
        <v>-13.784970557294869</v>
      </c>
      <c r="V147" s="64">
        <f>Q147-K147</f>
        <v>-14.310045839863683</v>
      </c>
      <c r="W147" s="64">
        <f>Q147-N147</f>
        <v>-13.935105179970812</v>
      </c>
      <c r="X147" s="52"/>
      <c r="Y147" s="52"/>
    </row>
    <row r="148" spans="1:25" ht="15" x14ac:dyDescent="0.25">
      <c r="A148" s="64" t="s">
        <v>1318</v>
      </c>
      <c r="B148" s="64" t="s">
        <v>1102</v>
      </c>
      <c r="C148" s="74">
        <v>2020</v>
      </c>
      <c r="D148" s="64" t="s">
        <v>1100</v>
      </c>
      <c r="E148" s="64" t="s">
        <v>4</v>
      </c>
      <c r="F148" s="73">
        <v>35515</v>
      </c>
      <c r="G148" s="65">
        <v>13380</v>
      </c>
      <c r="H148" s="64">
        <f>G148/F147%</f>
        <v>37.674222159650853</v>
      </c>
      <c r="I148" s="73">
        <v>14221</v>
      </c>
      <c r="J148" s="65">
        <v>4974</v>
      </c>
      <c r="K148" s="64">
        <f>J148/I147%</f>
        <v>34.976443288095069</v>
      </c>
      <c r="L148" s="65">
        <f>F148+I148</f>
        <v>49736</v>
      </c>
      <c r="M148" s="65">
        <f>G148+J148</f>
        <v>18354</v>
      </c>
      <c r="N148" s="64">
        <f>M148/L147%</f>
        <v>36.902847032330705</v>
      </c>
      <c r="O148" s="72">
        <v>68788</v>
      </c>
      <c r="P148" s="65">
        <v>34483</v>
      </c>
      <c r="Q148" s="64">
        <f>P148/O147%</f>
        <v>50.129383031924171</v>
      </c>
      <c r="R148" s="65">
        <f>L148+O148</f>
        <v>118524</v>
      </c>
      <c r="S148" s="65">
        <f>M148+P148</f>
        <v>52837</v>
      </c>
      <c r="T148" s="64">
        <f>S148/R147%</f>
        <v>44.579156963990414</v>
      </c>
      <c r="U148" s="64">
        <f>Q148-H148</f>
        <v>12.455160872273318</v>
      </c>
      <c r="V148" s="64">
        <f>Q148-K148</f>
        <v>15.152939743829101</v>
      </c>
      <c r="W148" s="64">
        <f>Q148-N148</f>
        <v>13.226535999593466</v>
      </c>
      <c r="X148" s="52"/>
      <c r="Y148" s="52"/>
    </row>
    <row r="149" spans="1:25" ht="15" x14ac:dyDescent="0.2">
      <c r="A149" s="67" t="s">
        <v>1318</v>
      </c>
      <c r="B149" s="67" t="s">
        <v>1102</v>
      </c>
      <c r="C149" s="67">
        <v>2016</v>
      </c>
      <c r="D149" s="64" t="s">
        <v>1100</v>
      </c>
      <c r="E149" s="64" t="s">
        <v>2</v>
      </c>
      <c r="F149" s="66">
        <v>16542</v>
      </c>
      <c r="G149" s="65">
        <v>7675</v>
      </c>
      <c r="H149" s="64">
        <f>G149/F149%</f>
        <v>46.397049933502601</v>
      </c>
      <c r="I149" s="66">
        <v>8152</v>
      </c>
      <c r="J149" s="65">
        <v>3154</v>
      </c>
      <c r="K149" s="64">
        <f>J149/I149%</f>
        <v>38.689892051030427</v>
      </c>
      <c r="L149" s="66">
        <f>F149+I149</f>
        <v>24694</v>
      </c>
      <c r="M149" s="65">
        <f>G149+J149</f>
        <v>10829</v>
      </c>
      <c r="N149" s="64">
        <f>M149/L149%</f>
        <v>43.852757754920226</v>
      </c>
      <c r="O149" s="66">
        <v>79507</v>
      </c>
      <c r="P149" s="65">
        <v>33628</v>
      </c>
      <c r="Q149" s="64">
        <f>P149/O149%</f>
        <v>42.2956469241702</v>
      </c>
      <c r="R149" s="66">
        <f>L149+O149</f>
        <v>104201</v>
      </c>
      <c r="S149" s="65">
        <f>M149+P149</f>
        <v>44457</v>
      </c>
      <c r="T149" s="64">
        <f>S149/R149%</f>
        <v>42.664657728812585</v>
      </c>
      <c r="U149" s="64">
        <f>Q149-H149</f>
        <v>-4.101403009332401</v>
      </c>
      <c r="V149" s="64">
        <f>Q149-K149</f>
        <v>3.6057548731397731</v>
      </c>
      <c r="W149" s="64">
        <f>Q149-N149</f>
        <v>-1.5571108307500268</v>
      </c>
      <c r="X149" s="52"/>
      <c r="Y149" s="52"/>
    </row>
    <row r="150" spans="1:25" ht="15" x14ac:dyDescent="0.2">
      <c r="A150" s="67" t="s">
        <v>1318</v>
      </c>
      <c r="B150" s="67" t="s">
        <v>1102</v>
      </c>
      <c r="C150" s="67">
        <v>2016</v>
      </c>
      <c r="D150" s="64" t="s">
        <v>1099</v>
      </c>
      <c r="E150" s="64" t="s">
        <v>0</v>
      </c>
      <c r="F150" s="66">
        <v>16542</v>
      </c>
      <c r="G150" s="65">
        <v>4799</v>
      </c>
      <c r="H150" s="64">
        <f>G150/F149%</f>
        <v>29.01100229718293</v>
      </c>
      <c r="I150" s="66">
        <v>8152</v>
      </c>
      <c r="J150" s="65">
        <v>2978</v>
      </c>
      <c r="K150" s="64">
        <f>J150/I149%</f>
        <v>36.530912659470069</v>
      </c>
      <c r="L150" s="66">
        <f>F150+I150</f>
        <v>24694</v>
      </c>
      <c r="M150" s="65">
        <f>G150+J150</f>
        <v>7777</v>
      </c>
      <c r="N150" s="64">
        <f>M150/L149%</f>
        <v>31.493480197618855</v>
      </c>
      <c r="O150" s="66">
        <v>79507</v>
      </c>
      <c r="P150" s="65">
        <v>24435</v>
      </c>
      <c r="Q150" s="64">
        <f>P150/O149%</f>
        <v>30.733142993698667</v>
      </c>
      <c r="R150" s="66">
        <f>L150+O150</f>
        <v>104201</v>
      </c>
      <c r="S150" s="65">
        <f>M150+P150</f>
        <v>32212</v>
      </c>
      <c r="T150" s="64">
        <f>S150/R149%</f>
        <v>30.91333096611357</v>
      </c>
      <c r="U150" s="64">
        <f>Q150-H150</f>
        <v>1.7221406965157371</v>
      </c>
      <c r="V150" s="64">
        <f>Q150-K150</f>
        <v>-5.7977696657714013</v>
      </c>
      <c r="W150" s="64">
        <f>Q150-N150</f>
        <v>-0.76033720392018722</v>
      </c>
      <c r="X150" s="52"/>
      <c r="Y150" s="52"/>
    </row>
    <row r="151" spans="1:25" ht="15" x14ac:dyDescent="0.25">
      <c r="A151" s="64" t="s">
        <v>1318</v>
      </c>
      <c r="B151" s="64" t="s">
        <v>1097</v>
      </c>
      <c r="C151" s="74">
        <v>2020</v>
      </c>
      <c r="D151" s="64" t="s">
        <v>1096</v>
      </c>
      <c r="E151" s="64" t="s">
        <v>0</v>
      </c>
      <c r="F151" s="73">
        <v>48363</v>
      </c>
      <c r="G151" s="65">
        <v>28990</v>
      </c>
      <c r="H151" s="64">
        <f>G151/F151%</f>
        <v>59.94251804065091</v>
      </c>
      <c r="I151" s="73">
        <v>17942</v>
      </c>
      <c r="J151" s="65">
        <v>10803</v>
      </c>
      <c r="K151" s="64">
        <f>J151/I151%</f>
        <v>60.210678854085387</v>
      </c>
      <c r="L151" s="65">
        <f>F151+I151</f>
        <v>66305</v>
      </c>
      <c r="M151" s="65">
        <f>G151+J151</f>
        <v>39793</v>
      </c>
      <c r="N151" s="64">
        <f>M151/L151%</f>
        <v>60.015081818867358</v>
      </c>
      <c r="O151" s="72">
        <v>94948</v>
      </c>
      <c r="P151" s="65">
        <v>43346</v>
      </c>
      <c r="Q151" s="64">
        <f>P151/O151%</f>
        <v>45.652357079664661</v>
      </c>
      <c r="R151" s="65">
        <f>L151+O151</f>
        <v>161253</v>
      </c>
      <c r="S151" s="65">
        <f>M151+P151</f>
        <v>83139</v>
      </c>
      <c r="T151" s="64">
        <f>S151/R151%</f>
        <v>51.558110546780526</v>
      </c>
      <c r="U151" s="64">
        <f>Q151-H151</f>
        <v>-14.290160960986249</v>
      </c>
      <c r="V151" s="64">
        <f>Q151-K151</f>
        <v>-14.558321774420726</v>
      </c>
      <c r="W151" s="64">
        <f>Q151-N151</f>
        <v>-14.362724739202697</v>
      </c>
      <c r="X151" s="52"/>
      <c r="Y151" s="52"/>
    </row>
    <row r="152" spans="1:25" ht="15" x14ac:dyDescent="0.25">
      <c r="A152" s="64" t="s">
        <v>1318</v>
      </c>
      <c r="B152" s="64" t="s">
        <v>1097</v>
      </c>
      <c r="C152" s="74">
        <v>2020</v>
      </c>
      <c r="D152" s="64" t="s">
        <v>1095</v>
      </c>
      <c r="E152" s="64" t="s">
        <v>37</v>
      </c>
      <c r="F152" s="73">
        <v>48363</v>
      </c>
      <c r="G152" s="65">
        <v>13543</v>
      </c>
      <c r="H152" s="64">
        <f>G152/F151%</f>
        <v>28.002812067076071</v>
      </c>
      <c r="I152" s="73">
        <v>17942</v>
      </c>
      <c r="J152" s="65">
        <v>4022</v>
      </c>
      <c r="K152" s="64">
        <f>J152/I151%</f>
        <v>22.416675955857766</v>
      </c>
      <c r="L152" s="65">
        <f>F152+I152</f>
        <v>66305</v>
      </c>
      <c r="M152" s="65">
        <f>G152+J152</f>
        <v>17565</v>
      </c>
      <c r="N152" s="64">
        <f>M152/L151%</f>
        <v>26.491214840509766</v>
      </c>
      <c r="O152" s="72">
        <v>94948</v>
      </c>
      <c r="P152" s="65">
        <v>32433</v>
      </c>
      <c r="Q152" s="64">
        <f>P152/O151%</f>
        <v>34.158697392256812</v>
      </c>
      <c r="R152" s="65">
        <f>L152+O152</f>
        <v>161253</v>
      </c>
      <c r="S152" s="65">
        <f>M152+P152</f>
        <v>49998</v>
      </c>
      <c r="T152" s="64">
        <f>S152/R151%</f>
        <v>31.005934773306542</v>
      </c>
      <c r="U152" s="64">
        <f>Q152-H152</f>
        <v>6.1558853251807406</v>
      </c>
      <c r="V152" s="64">
        <f>Q152-K152</f>
        <v>11.742021436399046</v>
      </c>
      <c r="W152" s="64">
        <f>Q152-N152</f>
        <v>7.667482551747046</v>
      </c>
      <c r="X152" s="52"/>
      <c r="Y152" s="52"/>
    </row>
    <row r="153" spans="1:25" ht="15" x14ac:dyDescent="0.2">
      <c r="A153" s="67" t="s">
        <v>1318</v>
      </c>
      <c r="B153" s="67" t="s">
        <v>1097</v>
      </c>
      <c r="C153" s="67">
        <v>2016</v>
      </c>
      <c r="D153" s="64" t="s">
        <v>1096</v>
      </c>
      <c r="E153" s="64" t="s">
        <v>0</v>
      </c>
      <c r="F153" s="66">
        <v>20403</v>
      </c>
      <c r="G153" s="65">
        <v>7911</v>
      </c>
      <c r="H153" s="64">
        <f>G153/F153%</f>
        <v>38.77370974856639</v>
      </c>
      <c r="I153" s="66">
        <v>10432</v>
      </c>
      <c r="J153" s="65">
        <v>4593</v>
      </c>
      <c r="K153" s="64">
        <f>J153/I153%</f>
        <v>44.027990797546018</v>
      </c>
      <c r="L153" s="66">
        <f>F153+I153</f>
        <v>30835</v>
      </c>
      <c r="M153" s="65">
        <f>G153+J153</f>
        <v>12504</v>
      </c>
      <c r="N153" s="64">
        <f>M153/L153%</f>
        <v>40.551321550186472</v>
      </c>
      <c r="O153" s="66">
        <v>112219</v>
      </c>
      <c r="P153" s="65">
        <v>40702</v>
      </c>
      <c r="Q153" s="64">
        <f>P153/O153%</f>
        <v>36.270150331049109</v>
      </c>
      <c r="R153" s="66">
        <f>L153+O153</f>
        <v>143054</v>
      </c>
      <c r="S153" s="65">
        <f>M153+P153</f>
        <v>53206</v>
      </c>
      <c r="T153" s="64">
        <f>S153/R153%</f>
        <v>37.192948117494097</v>
      </c>
      <c r="U153" s="64">
        <f>Q153-H153</f>
        <v>-2.5035594175172804</v>
      </c>
      <c r="V153" s="64">
        <f>Q153-K153</f>
        <v>-7.7578404664969085</v>
      </c>
      <c r="W153" s="64">
        <f>Q153-N153</f>
        <v>-4.281171219137363</v>
      </c>
      <c r="X153" s="52"/>
      <c r="Y153" s="52"/>
    </row>
    <row r="154" spans="1:25" ht="15" x14ac:dyDescent="0.2">
      <c r="A154" s="67" t="s">
        <v>1318</v>
      </c>
      <c r="B154" s="67" t="s">
        <v>1097</v>
      </c>
      <c r="C154" s="67">
        <v>2016</v>
      </c>
      <c r="D154" s="64" t="s">
        <v>1095</v>
      </c>
      <c r="E154" s="64" t="s">
        <v>18</v>
      </c>
      <c r="F154" s="66">
        <v>20403</v>
      </c>
      <c r="G154" s="65">
        <v>7766</v>
      </c>
      <c r="H154" s="64">
        <f>G154/F153%</f>
        <v>38.063029946576485</v>
      </c>
      <c r="I154" s="66">
        <v>10432</v>
      </c>
      <c r="J154" s="65">
        <v>3252</v>
      </c>
      <c r="K154" s="64">
        <f>J154/I153%</f>
        <v>31.173312883435585</v>
      </c>
      <c r="L154" s="66">
        <f>F154+I154</f>
        <v>30835</v>
      </c>
      <c r="M154" s="65">
        <f>G154+J154</f>
        <v>11018</v>
      </c>
      <c r="N154" s="64">
        <f>M154/L153%</f>
        <v>35.732122587968213</v>
      </c>
      <c r="O154" s="66">
        <v>112219</v>
      </c>
      <c r="P154" s="65">
        <v>43427</v>
      </c>
      <c r="Q154" s="64">
        <f>P154/O153%</f>
        <v>38.698437875939007</v>
      </c>
      <c r="R154" s="66">
        <f>L154+O154</f>
        <v>143054</v>
      </c>
      <c r="S154" s="65">
        <f>M154+P154</f>
        <v>54445</v>
      </c>
      <c r="T154" s="64">
        <f>S154/R153%</f>
        <v>38.059054622729882</v>
      </c>
      <c r="U154" s="64">
        <f>Q154-H154</f>
        <v>0.63540792936252188</v>
      </c>
      <c r="V154" s="64">
        <f>Q154-K154</f>
        <v>7.5251249925034216</v>
      </c>
      <c r="W154" s="64">
        <f>Q154-N154</f>
        <v>2.9663152879707937</v>
      </c>
      <c r="X154" s="52"/>
      <c r="Y154" s="52"/>
    </row>
    <row r="155" spans="1:25" ht="15" x14ac:dyDescent="0.25">
      <c r="A155" s="64" t="s">
        <v>1318</v>
      </c>
      <c r="B155" s="64" t="s">
        <v>1093</v>
      </c>
      <c r="C155" s="74">
        <v>2020</v>
      </c>
      <c r="D155" s="64" t="s">
        <v>1091</v>
      </c>
      <c r="E155" s="64" t="s">
        <v>0</v>
      </c>
      <c r="F155" s="73">
        <v>43039</v>
      </c>
      <c r="G155" s="65">
        <v>25949</v>
      </c>
      <c r="H155" s="64">
        <f>G155/F155%</f>
        <v>60.291828341736569</v>
      </c>
      <c r="I155" s="73">
        <v>14689</v>
      </c>
      <c r="J155" s="65">
        <v>9086</v>
      </c>
      <c r="K155" s="64">
        <f>J155/I155%</f>
        <v>61.855810470420046</v>
      </c>
      <c r="L155" s="65">
        <f>F155+I155</f>
        <v>57728</v>
      </c>
      <c r="M155" s="65">
        <f>G155+J155</f>
        <v>35035</v>
      </c>
      <c r="N155" s="64">
        <f>M155/L155%</f>
        <v>60.689786585365859</v>
      </c>
      <c r="O155" s="72">
        <v>78142</v>
      </c>
      <c r="P155" s="65">
        <v>37238</v>
      </c>
      <c r="Q155" s="64">
        <f>P155/O155%</f>
        <v>47.654270430754273</v>
      </c>
      <c r="R155" s="65">
        <f>L155+O155</f>
        <v>135870</v>
      </c>
      <c r="S155" s="65">
        <f>M155+P155</f>
        <v>72273</v>
      </c>
      <c r="T155" s="64">
        <f>S155/R155%</f>
        <v>53.19275778317509</v>
      </c>
      <c r="U155" s="64">
        <f>Q155-H155</f>
        <v>-12.637557910982295</v>
      </c>
      <c r="V155" s="64">
        <f>Q155-K155</f>
        <v>-14.201540039665772</v>
      </c>
      <c r="W155" s="64">
        <f>Q155-N155</f>
        <v>-13.035516154611585</v>
      </c>
      <c r="X155" s="52"/>
      <c r="Y155" s="52"/>
    </row>
    <row r="156" spans="1:25" ht="15" x14ac:dyDescent="0.25">
      <c r="A156" s="64" t="s">
        <v>1318</v>
      </c>
      <c r="B156" s="64" t="s">
        <v>1093</v>
      </c>
      <c r="C156" s="74">
        <v>2020</v>
      </c>
      <c r="D156" s="64" t="s">
        <v>1092</v>
      </c>
      <c r="E156" s="64" t="s">
        <v>4</v>
      </c>
      <c r="F156" s="73">
        <v>43039</v>
      </c>
      <c r="G156" s="65">
        <v>15244</v>
      </c>
      <c r="H156" s="64">
        <f>G156/F155%</f>
        <v>35.419038546434628</v>
      </c>
      <c r="I156" s="73">
        <v>14689</v>
      </c>
      <c r="J156" s="65">
        <v>4572</v>
      </c>
      <c r="K156" s="64">
        <f>J156/I155%</f>
        <v>31.12533188099939</v>
      </c>
      <c r="L156" s="65">
        <f>F156+I156</f>
        <v>57728</v>
      </c>
      <c r="M156" s="65">
        <f>G156+J156</f>
        <v>19816</v>
      </c>
      <c r="N156" s="64">
        <f>M156/L155%</f>
        <v>34.326496674057651</v>
      </c>
      <c r="O156" s="72">
        <v>78142</v>
      </c>
      <c r="P156" s="65">
        <v>36139</v>
      </c>
      <c r="Q156" s="64">
        <f>P156/O155%</f>
        <v>46.247856466432907</v>
      </c>
      <c r="R156" s="65">
        <f>L156+O156</f>
        <v>135870</v>
      </c>
      <c r="S156" s="65">
        <f>M156+P156</f>
        <v>55955</v>
      </c>
      <c r="T156" s="64">
        <f>S156/R155%</f>
        <v>41.182748215205713</v>
      </c>
      <c r="U156" s="64">
        <f>Q156-H156</f>
        <v>10.828817919998279</v>
      </c>
      <c r="V156" s="64">
        <f>Q156-K156</f>
        <v>15.122524585433517</v>
      </c>
      <c r="W156" s="64">
        <f>Q156-N156</f>
        <v>11.921359792375256</v>
      </c>
      <c r="X156" s="52"/>
      <c r="Y156" s="52"/>
    </row>
    <row r="157" spans="1:25" ht="15" x14ac:dyDescent="0.2">
      <c r="A157" s="67" t="s">
        <v>1318</v>
      </c>
      <c r="B157" s="67" t="s">
        <v>1093</v>
      </c>
      <c r="C157" s="67">
        <v>2016</v>
      </c>
      <c r="D157" s="64" t="s">
        <v>1092</v>
      </c>
      <c r="E157" s="64" t="s">
        <v>2</v>
      </c>
      <c r="F157" s="66">
        <v>19703</v>
      </c>
      <c r="G157" s="65">
        <v>7579</v>
      </c>
      <c r="H157" s="64">
        <f>G157/F157%</f>
        <v>38.466223417753639</v>
      </c>
      <c r="I157" s="66">
        <v>8955</v>
      </c>
      <c r="J157" s="65">
        <v>2633</v>
      </c>
      <c r="K157" s="64">
        <f>J157/I157%</f>
        <v>29.402568397543273</v>
      </c>
      <c r="L157" s="66">
        <f>F157+I157</f>
        <v>28658</v>
      </c>
      <c r="M157" s="65">
        <f>G157+J157</f>
        <v>10212</v>
      </c>
      <c r="N157" s="64">
        <f>M157/L157%</f>
        <v>35.634028892455859</v>
      </c>
      <c r="O157" s="66">
        <v>95520</v>
      </c>
      <c r="P157" s="65">
        <v>35242</v>
      </c>
      <c r="Q157" s="64">
        <f>P157/O157%</f>
        <v>36.894891122278054</v>
      </c>
      <c r="R157" s="66">
        <f>L157+O157</f>
        <v>124178</v>
      </c>
      <c r="S157" s="65">
        <f>M157+P157</f>
        <v>45454</v>
      </c>
      <c r="T157" s="64">
        <f>S157/R157%</f>
        <v>36.603907294367765</v>
      </c>
      <c r="U157" s="64">
        <f>Q157-H157</f>
        <v>-1.5713322954755853</v>
      </c>
      <c r="V157" s="64">
        <f>Q157-K157</f>
        <v>7.4923227247347803</v>
      </c>
      <c r="W157" s="64">
        <f>Q157-N157</f>
        <v>1.2608622298221945</v>
      </c>
      <c r="X157" s="52"/>
      <c r="Y157" s="52"/>
    </row>
    <row r="158" spans="1:25" ht="15" x14ac:dyDescent="0.2">
      <c r="A158" s="67" t="s">
        <v>1318</v>
      </c>
      <c r="B158" s="67" t="s">
        <v>1093</v>
      </c>
      <c r="C158" s="67">
        <v>2016</v>
      </c>
      <c r="D158" s="64" t="s">
        <v>1091</v>
      </c>
      <c r="E158" s="64" t="s">
        <v>0</v>
      </c>
      <c r="F158" s="66">
        <v>19703</v>
      </c>
      <c r="G158" s="65">
        <v>7002</v>
      </c>
      <c r="H158" s="64">
        <f>G158/F157%</f>
        <v>35.537735370248186</v>
      </c>
      <c r="I158" s="66">
        <v>8955</v>
      </c>
      <c r="J158" s="65">
        <v>3872</v>
      </c>
      <c r="K158" s="64">
        <f>J158/I157%</f>
        <v>43.238414293690674</v>
      </c>
      <c r="L158" s="66">
        <f>F158+I158</f>
        <v>28658</v>
      </c>
      <c r="M158" s="65">
        <f>G158+J158</f>
        <v>10874</v>
      </c>
      <c r="N158" s="64">
        <f>M158/L157%</f>
        <v>37.944029590341266</v>
      </c>
      <c r="O158" s="66">
        <v>95520</v>
      </c>
      <c r="P158" s="65">
        <v>33719</v>
      </c>
      <c r="Q158" s="64">
        <f>P158/O157%</f>
        <v>35.300460636515908</v>
      </c>
      <c r="R158" s="66">
        <f>L158+O158</f>
        <v>124178</v>
      </c>
      <c r="S158" s="65">
        <f>M158+P158</f>
        <v>44593</v>
      </c>
      <c r="T158" s="64">
        <f>S158/R157%</f>
        <v>35.910547762083461</v>
      </c>
      <c r="U158" s="64">
        <f>Q158-H158</f>
        <v>-0.23727473373227781</v>
      </c>
      <c r="V158" s="64">
        <f>Q158-K158</f>
        <v>-7.9379536571747664</v>
      </c>
      <c r="W158" s="64">
        <f>Q158-N158</f>
        <v>-2.6435689538253584</v>
      </c>
      <c r="X158" s="52"/>
      <c r="Y158" s="52"/>
    </row>
    <row r="159" spans="1:25" ht="15" x14ac:dyDescent="0.25">
      <c r="A159" s="64" t="s">
        <v>1318</v>
      </c>
      <c r="B159" s="64" t="s">
        <v>1089</v>
      </c>
      <c r="C159" s="74">
        <v>2020</v>
      </c>
      <c r="D159" s="64" t="s">
        <v>1086</v>
      </c>
      <c r="E159" s="64" t="s">
        <v>0</v>
      </c>
      <c r="F159" s="73">
        <v>34452</v>
      </c>
      <c r="G159" s="65">
        <v>15570</v>
      </c>
      <c r="H159" s="64">
        <f>G159/F159%</f>
        <v>45.193312434691748</v>
      </c>
      <c r="I159" s="73">
        <v>11329</v>
      </c>
      <c r="J159" s="65">
        <v>5553</v>
      </c>
      <c r="K159" s="64">
        <f>J159/I159%</f>
        <v>49.015800158884275</v>
      </c>
      <c r="L159" s="65">
        <f>F159+I159</f>
        <v>45781</v>
      </c>
      <c r="M159" s="65">
        <f>G159+J159</f>
        <v>21123</v>
      </c>
      <c r="N159" s="64">
        <f>M159/L159%</f>
        <v>46.139228064044033</v>
      </c>
      <c r="O159" s="72">
        <v>71142</v>
      </c>
      <c r="P159" s="65">
        <v>21575</v>
      </c>
      <c r="Q159" s="64">
        <f>P159/O159%</f>
        <v>30.32667060245706</v>
      </c>
      <c r="R159" s="65">
        <f>L159+O159</f>
        <v>116923</v>
      </c>
      <c r="S159" s="65">
        <f>M159+P159</f>
        <v>42698</v>
      </c>
      <c r="T159" s="64">
        <f>S159/R159%</f>
        <v>36.51805034082259</v>
      </c>
      <c r="U159" s="64">
        <f>Q159-H159</f>
        <v>-14.866641832234688</v>
      </c>
      <c r="V159" s="64">
        <f>Q159-K159</f>
        <v>-18.689129556427215</v>
      </c>
      <c r="W159" s="64">
        <f>Q159-N159</f>
        <v>-15.812557461586973</v>
      </c>
      <c r="X159" s="52"/>
      <c r="Y159" s="52"/>
    </row>
    <row r="160" spans="1:25" ht="15" x14ac:dyDescent="0.25">
      <c r="A160" s="64" t="s">
        <v>1318</v>
      </c>
      <c r="B160" s="64" t="s">
        <v>1089</v>
      </c>
      <c r="C160" s="74">
        <v>2020</v>
      </c>
      <c r="D160" s="64" t="s">
        <v>1088</v>
      </c>
      <c r="E160" s="64" t="s">
        <v>4</v>
      </c>
      <c r="F160" s="73">
        <v>34452</v>
      </c>
      <c r="G160" s="65">
        <v>18505</v>
      </c>
      <c r="H160" s="64">
        <f>G160/F159%</f>
        <v>53.712411471032162</v>
      </c>
      <c r="I160" s="73">
        <v>11329</v>
      </c>
      <c r="J160" s="65">
        <v>5554</v>
      </c>
      <c r="K160" s="64">
        <f>J160/I159%</f>
        <v>49.024627063288904</v>
      </c>
      <c r="L160" s="65">
        <f>F160+I160</f>
        <v>45781</v>
      </c>
      <c r="M160" s="65">
        <f>G160+J160</f>
        <v>24059</v>
      </c>
      <c r="N160" s="64">
        <f>M160/L159%</f>
        <v>52.552368886656033</v>
      </c>
      <c r="O160" s="72">
        <v>71142</v>
      </c>
      <c r="P160" s="65">
        <v>48544</v>
      </c>
      <c r="Q160" s="64">
        <f>P160/O159%</f>
        <v>68.235360265384728</v>
      </c>
      <c r="R160" s="65">
        <f>L160+O160</f>
        <v>116923</v>
      </c>
      <c r="S160" s="65">
        <f>M160+P160</f>
        <v>72603</v>
      </c>
      <c r="T160" s="64">
        <f>S160/R159%</f>
        <v>62.094711904415725</v>
      </c>
      <c r="U160" s="64">
        <f>Q160-H160</f>
        <v>14.522948794352565</v>
      </c>
      <c r="V160" s="64">
        <f>Q160-K160</f>
        <v>19.210733202095824</v>
      </c>
      <c r="W160" s="64">
        <f>Q160-N160</f>
        <v>15.682991378728694</v>
      </c>
      <c r="X160" s="52"/>
      <c r="Y160" s="52"/>
    </row>
    <row r="161" spans="1:25" ht="15" x14ac:dyDescent="0.2">
      <c r="A161" s="67" t="s">
        <v>1318</v>
      </c>
      <c r="B161" s="67" t="s">
        <v>1089</v>
      </c>
      <c r="C161" s="67">
        <v>2016</v>
      </c>
      <c r="D161" s="64" t="s">
        <v>1087</v>
      </c>
      <c r="E161" s="64" t="s">
        <v>2</v>
      </c>
      <c r="F161" s="66">
        <v>11965</v>
      </c>
      <c r="G161" s="65">
        <v>6739</v>
      </c>
      <c r="H161" s="64">
        <f>G161/F161%</f>
        <v>56.322607605516083</v>
      </c>
      <c r="I161" s="66">
        <v>7340</v>
      </c>
      <c r="J161" s="65">
        <v>3682</v>
      </c>
      <c r="K161" s="64">
        <f>J161/I161%</f>
        <v>50.163487738419612</v>
      </c>
      <c r="L161" s="66">
        <f>F161+I161</f>
        <v>19305</v>
      </c>
      <c r="M161" s="65">
        <f>G161+J161</f>
        <v>10421</v>
      </c>
      <c r="N161" s="64">
        <f>M161/L161%</f>
        <v>53.980833980833978</v>
      </c>
      <c r="O161" s="66">
        <v>76966</v>
      </c>
      <c r="P161" s="65">
        <v>43696</v>
      </c>
      <c r="Q161" s="64">
        <f>P161/O161%</f>
        <v>56.773120598705923</v>
      </c>
      <c r="R161" s="66">
        <f>L161+O161</f>
        <v>96271</v>
      </c>
      <c r="S161" s="65">
        <f>M161+P161</f>
        <v>54117</v>
      </c>
      <c r="T161" s="64">
        <f>S161/R161%</f>
        <v>56.213189849487385</v>
      </c>
      <c r="U161" s="64">
        <f>Q161-H161</f>
        <v>0.45051299318983951</v>
      </c>
      <c r="V161" s="64">
        <f>Q161-K161</f>
        <v>6.609632860286311</v>
      </c>
      <c r="W161" s="64">
        <f>Q161-N161</f>
        <v>2.7922866178719445</v>
      </c>
      <c r="X161" s="52"/>
      <c r="Y161" s="52"/>
    </row>
    <row r="162" spans="1:25" ht="15" x14ac:dyDescent="0.2">
      <c r="A162" s="67" t="s">
        <v>1318</v>
      </c>
      <c r="B162" s="67" t="s">
        <v>1089</v>
      </c>
      <c r="C162" s="67">
        <v>2016</v>
      </c>
      <c r="D162" s="64" t="s">
        <v>1086</v>
      </c>
      <c r="E162" s="64" t="s">
        <v>0</v>
      </c>
      <c r="F162" s="66">
        <v>11965</v>
      </c>
      <c r="G162" s="65">
        <v>3461</v>
      </c>
      <c r="H162" s="64">
        <f>G162/F161%</f>
        <v>28.926034266610948</v>
      </c>
      <c r="I162" s="66">
        <v>7340</v>
      </c>
      <c r="J162" s="65">
        <v>2402</v>
      </c>
      <c r="K162" s="64">
        <f>J162/I161%</f>
        <v>32.724795640326974</v>
      </c>
      <c r="L162" s="66">
        <f>F162+I162</f>
        <v>19305</v>
      </c>
      <c r="M162" s="65">
        <f>G162+J162</f>
        <v>5863</v>
      </c>
      <c r="N162" s="64">
        <f>M162/L161%</f>
        <v>30.37037037037037</v>
      </c>
      <c r="O162" s="66">
        <v>76966</v>
      </c>
      <c r="P162" s="65">
        <v>21168</v>
      </c>
      <c r="Q162" s="64">
        <f>P162/O161%</f>
        <v>27.503053296260688</v>
      </c>
      <c r="R162" s="66">
        <f>L162+O162</f>
        <v>96271</v>
      </c>
      <c r="S162" s="65">
        <f>M162+P162</f>
        <v>27031</v>
      </c>
      <c r="T162" s="64">
        <f>S162/R161%</f>
        <v>28.078029728578699</v>
      </c>
      <c r="U162" s="64">
        <f>Q162-H162</f>
        <v>-1.4229809703502596</v>
      </c>
      <c r="V162" s="64">
        <f>Q162-K162</f>
        <v>-5.2217423440662856</v>
      </c>
      <c r="W162" s="64">
        <f>Q162-N162</f>
        <v>-2.8673170741096818</v>
      </c>
      <c r="X162" s="52"/>
      <c r="Y162" s="52"/>
    </row>
    <row r="163" spans="1:25" ht="15" x14ac:dyDescent="0.25">
      <c r="A163" s="64" t="s">
        <v>1318</v>
      </c>
      <c r="B163" s="64" t="s">
        <v>1084</v>
      </c>
      <c r="C163" s="74">
        <v>2020</v>
      </c>
      <c r="D163" s="64" t="s">
        <v>1083</v>
      </c>
      <c r="E163" s="64" t="s">
        <v>0</v>
      </c>
      <c r="F163" s="73">
        <v>39211</v>
      </c>
      <c r="G163" s="65">
        <v>20917</v>
      </c>
      <c r="H163" s="64">
        <f>G163/F163%</f>
        <v>53.344724694601005</v>
      </c>
      <c r="I163" s="73">
        <v>15999</v>
      </c>
      <c r="J163" s="65">
        <v>8731</v>
      </c>
      <c r="K163" s="64">
        <f>J163/I163%</f>
        <v>54.572160760047502</v>
      </c>
      <c r="L163" s="65">
        <f>F163+I163</f>
        <v>55210</v>
      </c>
      <c r="M163" s="65">
        <f>G163+J163</f>
        <v>29648</v>
      </c>
      <c r="N163" s="64">
        <f>M163/L163%</f>
        <v>53.700416591197246</v>
      </c>
      <c r="O163" s="72">
        <v>84147</v>
      </c>
      <c r="P163" s="65">
        <v>32454</v>
      </c>
      <c r="Q163" s="64">
        <f>P163/O163%</f>
        <v>38.568219900887733</v>
      </c>
      <c r="R163" s="65">
        <f>L163+O163</f>
        <v>139357</v>
      </c>
      <c r="S163" s="65">
        <f>M163+P163</f>
        <v>62102</v>
      </c>
      <c r="T163" s="64">
        <f>S163/R163%</f>
        <v>44.563244042279905</v>
      </c>
      <c r="U163" s="64">
        <f>Q163-H163</f>
        <v>-14.776504793713272</v>
      </c>
      <c r="V163" s="64">
        <f>Q163-K163</f>
        <v>-16.003940859159769</v>
      </c>
      <c r="W163" s="64">
        <f>Q163-N163</f>
        <v>-15.132196690309513</v>
      </c>
      <c r="X163" s="52"/>
      <c r="Y163" s="52"/>
    </row>
    <row r="164" spans="1:25" ht="15" x14ac:dyDescent="0.25">
      <c r="A164" s="64" t="s">
        <v>1318</v>
      </c>
      <c r="B164" s="64" t="s">
        <v>1084</v>
      </c>
      <c r="C164" s="74">
        <v>2020</v>
      </c>
      <c r="D164" s="64" t="s">
        <v>1082</v>
      </c>
      <c r="E164" s="64" t="s">
        <v>4</v>
      </c>
      <c r="F164" s="73">
        <v>39211</v>
      </c>
      <c r="G164" s="65">
        <v>17657</v>
      </c>
      <c r="H164" s="64">
        <f>G164/F163%</f>
        <v>45.030731172375098</v>
      </c>
      <c r="I164" s="73">
        <v>15999</v>
      </c>
      <c r="J164" s="65">
        <v>6806</v>
      </c>
      <c r="K164" s="64">
        <f>J164/I163%</f>
        <v>42.540158759922491</v>
      </c>
      <c r="L164" s="65">
        <f>F164+I164</f>
        <v>55210</v>
      </c>
      <c r="M164" s="65">
        <f>G164+J164</f>
        <v>24463</v>
      </c>
      <c r="N164" s="64">
        <f>M164/L163%</f>
        <v>44.30900199239268</v>
      </c>
      <c r="O164" s="72">
        <v>84147</v>
      </c>
      <c r="P164" s="65">
        <v>49648</v>
      </c>
      <c r="Q164" s="64">
        <f>P164/O163%</f>
        <v>59.001509263550687</v>
      </c>
      <c r="R164" s="65">
        <f>L164+O164</f>
        <v>139357</v>
      </c>
      <c r="S164" s="65">
        <f>M164+P164</f>
        <v>74111</v>
      </c>
      <c r="T164" s="64">
        <f>S164/R163%</f>
        <v>53.180679836678465</v>
      </c>
      <c r="U164" s="64">
        <f>Q164-H164</f>
        <v>13.970778091175589</v>
      </c>
      <c r="V164" s="64">
        <f>Q164-K164</f>
        <v>16.461350503628196</v>
      </c>
      <c r="W164" s="64">
        <f>Q164-N164</f>
        <v>14.692507271158007</v>
      </c>
      <c r="X164" s="52"/>
      <c r="Y164" s="52"/>
    </row>
    <row r="165" spans="1:25" ht="15" x14ac:dyDescent="0.2">
      <c r="A165" s="67" t="s">
        <v>1318</v>
      </c>
      <c r="B165" s="67" t="s">
        <v>1084</v>
      </c>
      <c r="C165" s="67">
        <v>2016</v>
      </c>
      <c r="D165" s="64" t="s">
        <v>1082</v>
      </c>
      <c r="E165" s="64" t="s">
        <v>2</v>
      </c>
      <c r="F165" s="66">
        <v>13291</v>
      </c>
      <c r="G165" s="65">
        <v>6148</v>
      </c>
      <c r="H165" s="64">
        <f>G165/F165%</f>
        <v>46.256865548115265</v>
      </c>
      <c r="I165" s="66">
        <v>10594</v>
      </c>
      <c r="J165" s="65">
        <v>4412</v>
      </c>
      <c r="K165" s="64">
        <f>J165/I165%</f>
        <v>41.646214838587881</v>
      </c>
      <c r="L165" s="66">
        <f>F165+I165</f>
        <v>23885</v>
      </c>
      <c r="M165" s="65">
        <f>G165+J165</f>
        <v>10560</v>
      </c>
      <c r="N165" s="64">
        <f>M165/L165%</f>
        <v>44.211848440443795</v>
      </c>
      <c r="O165" s="66">
        <v>96574</v>
      </c>
      <c r="P165" s="65">
        <v>45106</v>
      </c>
      <c r="Q165" s="64">
        <f>P165/O165%</f>
        <v>46.706152794748071</v>
      </c>
      <c r="R165" s="66">
        <f>L165+O165</f>
        <v>120459</v>
      </c>
      <c r="S165" s="65">
        <f>M165+P165</f>
        <v>55666</v>
      </c>
      <c r="T165" s="64">
        <f>S165/R165%</f>
        <v>46.211574062544102</v>
      </c>
      <c r="U165" s="64">
        <f>Q165-H165</f>
        <v>0.44928724663280661</v>
      </c>
      <c r="V165" s="64">
        <f>Q165-K165</f>
        <v>5.0599379561601907</v>
      </c>
      <c r="W165" s="64">
        <f>Q165-N165</f>
        <v>2.4943043543042762</v>
      </c>
      <c r="X165" s="52"/>
      <c r="Y165" s="52"/>
    </row>
    <row r="166" spans="1:25" ht="15" x14ac:dyDescent="0.2">
      <c r="A166" s="67" t="s">
        <v>1318</v>
      </c>
      <c r="B166" s="67" t="s">
        <v>1084</v>
      </c>
      <c r="C166" s="67">
        <v>2016</v>
      </c>
      <c r="D166" s="64" t="s">
        <v>1081</v>
      </c>
      <c r="E166" s="64" t="s">
        <v>0</v>
      </c>
      <c r="F166" s="66">
        <v>13291</v>
      </c>
      <c r="G166" s="65">
        <v>4846</v>
      </c>
      <c r="H166" s="64">
        <f>G166/F165%</f>
        <v>36.460762922278235</v>
      </c>
      <c r="I166" s="66">
        <v>10594</v>
      </c>
      <c r="J166" s="65">
        <v>4139</v>
      </c>
      <c r="K166" s="64">
        <f>J166/I165%</f>
        <v>39.06928450066075</v>
      </c>
      <c r="L166" s="66">
        <f>F166+I166</f>
        <v>23885</v>
      </c>
      <c r="M166" s="65">
        <f>G166+J166</f>
        <v>8985</v>
      </c>
      <c r="N166" s="64">
        <f>M166/L165%</f>
        <v>37.617751727025329</v>
      </c>
      <c r="O166" s="66">
        <v>96574</v>
      </c>
      <c r="P166" s="65">
        <v>34318</v>
      </c>
      <c r="Q166" s="64">
        <f>P166/O165%</f>
        <v>35.535444322488452</v>
      </c>
      <c r="R166" s="66">
        <f>L166+O166</f>
        <v>120459</v>
      </c>
      <c r="S166" s="65">
        <f>M166+P166</f>
        <v>43303</v>
      </c>
      <c r="T166" s="64">
        <f>S166/R165%</f>
        <v>35.948330967383093</v>
      </c>
      <c r="U166" s="64">
        <f>Q166-H166</f>
        <v>-0.92531859978978304</v>
      </c>
      <c r="V166" s="64">
        <f>Q166-K166</f>
        <v>-3.5338401781722979</v>
      </c>
      <c r="W166" s="64">
        <f>Q166-N166</f>
        <v>-2.082307404536877</v>
      </c>
      <c r="X166" s="52"/>
      <c r="Y166" s="52"/>
    </row>
    <row r="167" spans="1:25" ht="15" x14ac:dyDescent="0.25">
      <c r="A167" s="64" t="s">
        <v>1318</v>
      </c>
      <c r="B167" s="64" t="s">
        <v>1079</v>
      </c>
      <c r="C167" s="74">
        <v>2020</v>
      </c>
      <c r="D167" s="64" t="s">
        <v>1077</v>
      </c>
      <c r="E167" s="64" t="s">
        <v>0</v>
      </c>
      <c r="F167" s="73">
        <v>25044</v>
      </c>
      <c r="G167" s="65">
        <v>11883</v>
      </c>
      <c r="H167" s="64">
        <f>G167/F167%</f>
        <v>47.448490656444655</v>
      </c>
      <c r="I167" s="73">
        <v>11978</v>
      </c>
      <c r="J167" s="65">
        <v>6116</v>
      </c>
      <c r="K167" s="64">
        <f>J167/I167%</f>
        <v>51.060277174820506</v>
      </c>
      <c r="L167" s="65">
        <f>F167+I167</f>
        <v>37022</v>
      </c>
      <c r="M167" s="65">
        <f>G167+J167</f>
        <v>17999</v>
      </c>
      <c r="N167" s="64">
        <f>M167/L167%</f>
        <v>48.617038517638157</v>
      </c>
      <c r="O167" s="72">
        <v>66957</v>
      </c>
      <c r="P167" s="65">
        <v>22722</v>
      </c>
      <c r="Q167" s="64">
        <f>P167/O167%</f>
        <v>33.935212151082034</v>
      </c>
      <c r="R167" s="65">
        <f>L167+O167</f>
        <v>103979</v>
      </c>
      <c r="S167" s="65">
        <f>M167+P167</f>
        <v>40721</v>
      </c>
      <c r="T167" s="64">
        <f>S167/R167%</f>
        <v>39.162715548331875</v>
      </c>
      <c r="U167" s="64">
        <f>Q167-H167</f>
        <v>-13.513278505362621</v>
      </c>
      <c r="V167" s="64">
        <f>Q167-K167</f>
        <v>-17.125065023738472</v>
      </c>
      <c r="W167" s="64">
        <f>Q167-N167</f>
        <v>-14.681826366556123</v>
      </c>
      <c r="X167" s="52"/>
      <c r="Y167" s="52"/>
    </row>
    <row r="168" spans="1:25" ht="15" x14ac:dyDescent="0.25">
      <c r="A168" s="64" t="s">
        <v>1318</v>
      </c>
      <c r="B168" s="64" t="s">
        <v>1079</v>
      </c>
      <c r="C168" s="74">
        <v>2020</v>
      </c>
      <c r="D168" s="64" t="s">
        <v>1078</v>
      </c>
      <c r="E168" s="64" t="s">
        <v>4</v>
      </c>
      <c r="F168" s="73">
        <v>25044</v>
      </c>
      <c r="G168" s="65">
        <v>12585</v>
      </c>
      <c r="H168" s="64">
        <f>G168/F167%</f>
        <v>50.251557259223766</v>
      </c>
      <c r="I168" s="73">
        <v>11978</v>
      </c>
      <c r="J168" s="65">
        <v>5457</v>
      </c>
      <c r="K168" s="64">
        <f>J168/I167%</f>
        <v>45.558523960594421</v>
      </c>
      <c r="L168" s="65">
        <f>F168+I168</f>
        <v>37022</v>
      </c>
      <c r="M168" s="65">
        <f>G168+J168</f>
        <v>18042</v>
      </c>
      <c r="N168" s="64">
        <f>M168/L167%</f>
        <v>48.733185673383389</v>
      </c>
      <c r="O168" s="72">
        <v>66957</v>
      </c>
      <c r="P168" s="65">
        <v>42013</v>
      </c>
      <c r="Q168" s="64">
        <f>P168/O167%</f>
        <v>62.746240124258847</v>
      </c>
      <c r="R168" s="65">
        <f>L168+O168</f>
        <v>103979</v>
      </c>
      <c r="S168" s="65">
        <f>M168+P168</f>
        <v>60055</v>
      </c>
      <c r="T168" s="64">
        <f>S168/R167%</f>
        <v>57.756854749516734</v>
      </c>
      <c r="U168" s="64">
        <f>Q168-H168</f>
        <v>12.494682865035081</v>
      </c>
      <c r="V168" s="64">
        <f>Q168-K168</f>
        <v>17.187716163664426</v>
      </c>
      <c r="W168" s="64">
        <f>Q168-N168</f>
        <v>14.013054450875458</v>
      </c>
      <c r="X168" s="52"/>
      <c r="Y168" s="52"/>
    </row>
    <row r="169" spans="1:25" ht="15" x14ac:dyDescent="0.2">
      <c r="A169" s="67" t="s">
        <v>1318</v>
      </c>
      <c r="B169" s="67" t="s">
        <v>1079</v>
      </c>
      <c r="C169" s="67">
        <v>2016</v>
      </c>
      <c r="D169" s="64" t="s">
        <v>758</v>
      </c>
      <c r="E169" s="64" t="s">
        <v>2</v>
      </c>
      <c r="F169" s="66">
        <v>8898</v>
      </c>
      <c r="G169" s="65">
        <v>4671</v>
      </c>
      <c r="H169" s="64">
        <f>G169/F169%</f>
        <v>52.494942683749152</v>
      </c>
      <c r="I169" s="66">
        <v>7075</v>
      </c>
      <c r="J169" s="65">
        <v>3360</v>
      </c>
      <c r="K169" s="64">
        <f>J169/I169%</f>
        <v>47.491166077738519</v>
      </c>
      <c r="L169" s="66">
        <f>F169+I169</f>
        <v>15973</v>
      </c>
      <c r="M169" s="65">
        <f>G169+J169</f>
        <v>8031</v>
      </c>
      <c r="N169" s="64">
        <f>M169/L169%</f>
        <v>50.278595129280667</v>
      </c>
      <c r="O169" s="66">
        <v>67528</v>
      </c>
      <c r="P169" s="65">
        <v>36651</v>
      </c>
      <c r="Q169" s="64">
        <f>P169/O169%</f>
        <v>54.275263594360858</v>
      </c>
      <c r="R169" s="66">
        <f>L169+O169</f>
        <v>83501</v>
      </c>
      <c r="S169" s="65">
        <f>M169+P169</f>
        <v>44682</v>
      </c>
      <c r="T169" s="64">
        <f>S169/R169%</f>
        <v>53.51073639836649</v>
      </c>
      <c r="U169" s="64">
        <f>Q169-H169</f>
        <v>1.7803209106117066</v>
      </c>
      <c r="V169" s="64">
        <f>Q169-K169</f>
        <v>6.7840975166223387</v>
      </c>
      <c r="W169" s="64">
        <f>Q169-N169</f>
        <v>3.9966684650801909</v>
      </c>
      <c r="X169" s="52"/>
      <c r="Y169" s="52"/>
    </row>
    <row r="170" spans="1:25" ht="15" x14ac:dyDescent="0.2">
      <c r="A170" s="67" t="s">
        <v>1318</v>
      </c>
      <c r="B170" s="67" t="s">
        <v>1079</v>
      </c>
      <c r="C170" s="67">
        <v>2016</v>
      </c>
      <c r="D170" s="64" t="s">
        <v>1077</v>
      </c>
      <c r="E170" s="64" t="s">
        <v>0</v>
      </c>
      <c r="F170" s="66">
        <v>8898</v>
      </c>
      <c r="G170" s="65">
        <v>4040</v>
      </c>
      <c r="H170" s="64">
        <f>G170/F169%</f>
        <v>45.403461452011683</v>
      </c>
      <c r="I170" s="66">
        <v>7075</v>
      </c>
      <c r="J170" s="65">
        <v>3555</v>
      </c>
      <c r="K170" s="64">
        <f>J170/I169%</f>
        <v>50.247349823321557</v>
      </c>
      <c r="L170" s="66">
        <f>F170+I170</f>
        <v>15973</v>
      </c>
      <c r="M170" s="65">
        <f>G170+J170</f>
        <v>7595</v>
      </c>
      <c r="N170" s="64">
        <f>M170/L169%</f>
        <v>47.548988918800482</v>
      </c>
      <c r="O170" s="66">
        <v>67528</v>
      </c>
      <c r="P170" s="65">
        <v>29231</v>
      </c>
      <c r="Q170" s="64">
        <f>P170/O169%</f>
        <v>43.287229001303167</v>
      </c>
      <c r="R170" s="66">
        <f>L170+O170</f>
        <v>83501</v>
      </c>
      <c r="S170" s="65">
        <f>M170+P170</f>
        <v>36826</v>
      </c>
      <c r="T170" s="64">
        <f>S170/R169%</f>
        <v>44.102465838732471</v>
      </c>
      <c r="U170" s="64">
        <f>Q170-H170</f>
        <v>-2.116232450708516</v>
      </c>
      <c r="V170" s="64">
        <f>Q170-K170</f>
        <v>-6.9601208220183892</v>
      </c>
      <c r="W170" s="64">
        <f>Q170-N170</f>
        <v>-4.2617599174973151</v>
      </c>
      <c r="X170" s="52"/>
      <c r="Y170" s="52"/>
    </row>
    <row r="171" spans="1:25" ht="15" x14ac:dyDescent="0.25">
      <c r="A171" s="64" t="s">
        <v>1318</v>
      </c>
      <c r="B171" s="64" t="s">
        <v>1075</v>
      </c>
      <c r="C171" s="74">
        <v>2020</v>
      </c>
      <c r="D171" s="64" t="s">
        <v>1073</v>
      </c>
      <c r="E171" s="64" t="s">
        <v>0</v>
      </c>
      <c r="F171" s="73">
        <v>30739</v>
      </c>
      <c r="G171" s="65">
        <v>16271</v>
      </c>
      <c r="H171" s="64">
        <f>G171/F171%</f>
        <v>52.932756433195614</v>
      </c>
      <c r="I171" s="73">
        <v>10369</v>
      </c>
      <c r="J171" s="65">
        <v>5813</v>
      </c>
      <c r="K171" s="64">
        <f>J171/I171%</f>
        <v>56.061336676632273</v>
      </c>
      <c r="L171" s="65">
        <f>F171+I171</f>
        <v>41108</v>
      </c>
      <c r="M171" s="65">
        <f>G171+J171</f>
        <v>22084</v>
      </c>
      <c r="N171" s="64">
        <f>M171/L171%</f>
        <v>53.721903279167073</v>
      </c>
      <c r="O171" s="72">
        <v>60920</v>
      </c>
      <c r="P171" s="65">
        <v>24837</v>
      </c>
      <c r="Q171" s="64">
        <f>P171/O171%</f>
        <v>40.769862114248191</v>
      </c>
      <c r="R171" s="65">
        <f>L171+O171</f>
        <v>102028</v>
      </c>
      <c r="S171" s="65">
        <f>M171+P171</f>
        <v>46921</v>
      </c>
      <c r="T171" s="64">
        <f>S171/R171%</f>
        <v>45.988356137530872</v>
      </c>
      <c r="U171" s="64">
        <f>Q171-H171</f>
        <v>-12.162894318947423</v>
      </c>
      <c r="V171" s="64">
        <f>Q171-K171</f>
        <v>-15.291474562384082</v>
      </c>
      <c r="W171" s="64">
        <f>Q171-N171</f>
        <v>-12.952041164918882</v>
      </c>
      <c r="X171" s="52"/>
      <c r="Y171" s="52"/>
    </row>
    <row r="172" spans="1:25" ht="15" x14ac:dyDescent="0.25">
      <c r="A172" s="64" t="s">
        <v>1318</v>
      </c>
      <c r="B172" s="64" t="s">
        <v>1075</v>
      </c>
      <c r="C172" s="74">
        <v>2020</v>
      </c>
      <c r="D172" s="64" t="s">
        <v>1074</v>
      </c>
      <c r="E172" s="64" t="s">
        <v>4</v>
      </c>
      <c r="F172" s="73">
        <v>30739</v>
      </c>
      <c r="G172" s="65">
        <v>13651</v>
      </c>
      <c r="H172" s="64">
        <f>G172/F171%</f>
        <v>44.409382218029215</v>
      </c>
      <c r="I172" s="73">
        <v>10369</v>
      </c>
      <c r="J172" s="65">
        <v>4141</v>
      </c>
      <c r="K172" s="64">
        <f>J172/I171%</f>
        <v>39.936348731796706</v>
      </c>
      <c r="L172" s="65">
        <f>F172+I172</f>
        <v>41108</v>
      </c>
      <c r="M172" s="65">
        <f>G172+J172</f>
        <v>17792</v>
      </c>
      <c r="N172" s="64">
        <f>M172/L171%</f>
        <v>43.281113165320619</v>
      </c>
      <c r="O172" s="72">
        <v>60920</v>
      </c>
      <c r="P172" s="65">
        <v>33785</v>
      </c>
      <c r="Q172" s="64">
        <f>P172/O171%</f>
        <v>55.45797767564018</v>
      </c>
      <c r="R172" s="65">
        <f>L172+O172</f>
        <v>102028</v>
      </c>
      <c r="S172" s="65">
        <f>M172+P172</f>
        <v>51577</v>
      </c>
      <c r="T172" s="64">
        <f>S172/R171%</f>
        <v>50.551809307248995</v>
      </c>
      <c r="U172" s="64">
        <f>Q172-H172</f>
        <v>11.048595457610965</v>
      </c>
      <c r="V172" s="64">
        <f>Q172-K172</f>
        <v>15.521628943843474</v>
      </c>
      <c r="W172" s="64">
        <f>Q172-N172</f>
        <v>12.176864510319561</v>
      </c>
      <c r="X172" s="52"/>
      <c r="Y172" s="52"/>
    </row>
    <row r="173" spans="1:25" ht="15" x14ac:dyDescent="0.2">
      <c r="A173" s="67" t="s">
        <v>1318</v>
      </c>
      <c r="B173" s="67" t="s">
        <v>1075</v>
      </c>
      <c r="C173" s="67">
        <v>2016</v>
      </c>
      <c r="D173" s="64" t="s">
        <v>375</v>
      </c>
      <c r="E173" s="64" t="s">
        <v>2</v>
      </c>
      <c r="F173" s="66">
        <v>12133</v>
      </c>
      <c r="G173" s="65">
        <v>5234</v>
      </c>
      <c r="H173" s="64">
        <f>G173/F173%</f>
        <v>43.138547762301165</v>
      </c>
      <c r="I173" s="66">
        <v>8533</v>
      </c>
      <c r="J173" s="65">
        <v>3523</v>
      </c>
      <c r="K173" s="64">
        <f>J173/I173%</f>
        <v>41.286769014414624</v>
      </c>
      <c r="L173" s="66">
        <f>F173+I173</f>
        <v>20666</v>
      </c>
      <c r="M173" s="65">
        <f>G173+J173</f>
        <v>8757</v>
      </c>
      <c r="N173" s="64">
        <f>M173/L173%</f>
        <v>42.373947546695057</v>
      </c>
      <c r="O173" s="66">
        <v>74884</v>
      </c>
      <c r="P173" s="65">
        <v>33000</v>
      </c>
      <c r="Q173" s="64">
        <f>P173/O173%</f>
        <v>44.068158752203409</v>
      </c>
      <c r="R173" s="66">
        <f>L173+O173</f>
        <v>95550</v>
      </c>
      <c r="S173" s="65">
        <f>M173+P173</f>
        <v>41757</v>
      </c>
      <c r="T173" s="64">
        <f>S173/R173%</f>
        <v>43.701726844583987</v>
      </c>
      <c r="U173" s="64">
        <f>Q173-H173</f>
        <v>0.929610989902244</v>
      </c>
      <c r="V173" s="64">
        <f>Q173-K173</f>
        <v>2.7813897377887855</v>
      </c>
      <c r="W173" s="64">
        <f>Q173-N173</f>
        <v>1.6942112055083527</v>
      </c>
      <c r="X173" s="52"/>
      <c r="Y173" s="52"/>
    </row>
    <row r="174" spans="1:25" ht="15" x14ac:dyDescent="0.2">
      <c r="A174" s="67" t="s">
        <v>1318</v>
      </c>
      <c r="B174" s="67" t="s">
        <v>1075</v>
      </c>
      <c r="C174" s="67">
        <v>2016</v>
      </c>
      <c r="D174" s="64" t="s">
        <v>1073</v>
      </c>
      <c r="E174" s="64" t="s">
        <v>0</v>
      </c>
      <c r="F174" s="66">
        <v>12133</v>
      </c>
      <c r="G174" s="65">
        <v>6322</v>
      </c>
      <c r="H174" s="64">
        <f>G174/F173%</f>
        <v>52.105827083161628</v>
      </c>
      <c r="I174" s="66">
        <v>8533</v>
      </c>
      <c r="J174" s="65">
        <v>4399</v>
      </c>
      <c r="K174" s="64">
        <f>J174/I173%</f>
        <v>51.552795031055901</v>
      </c>
      <c r="L174" s="66">
        <f>F174+I174</f>
        <v>20666</v>
      </c>
      <c r="M174" s="65">
        <f>G174+J174</f>
        <v>10721</v>
      </c>
      <c r="N174" s="64">
        <f>M174/L173%</f>
        <v>51.877479918707053</v>
      </c>
      <c r="O174" s="66">
        <v>74884</v>
      </c>
      <c r="P174" s="65">
        <v>37660</v>
      </c>
      <c r="Q174" s="64">
        <f>P174/O173%</f>
        <v>50.291116927514551</v>
      </c>
      <c r="R174" s="66">
        <f>L174+O174</f>
        <v>95550</v>
      </c>
      <c r="S174" s="65">
        <f>M174+P174</f>
        <v>48381</v>
      </c>
      <c r="T174" s="64">
        <f>S174/R173%</f>
        <v>50.634222919937208</v>
      </c>
      <c r="U174" s="64">
        <f>Q174-H174</f>
        <v>-1.8147101556470773</v>
      </c>
      <c r="V174" s="64">
        <f>Q174-K174</f>
        <v>-1.2616781035413496</v>
      </c>
      <c r="W174" s="64">
        <f>Q174-N174</f>
        <v>-1.5863629911925017</v>
      </c>
      <c r="X174" s="52"/>
      <c r="Y174" s="52"/>
    </row>
    <row r="175" spans="1:25" ht="15" x14ac:dyDescent="0.25">
      <c r="A175" s="64" t="s">
        <v>1318</v>
      </c>
      <c r="B175" s="64" t="s">
        <v>1071</v>
      </c>
      <c r="C175" s="74">
        <v>2020</v>
      </c>
      <c r="D175" s="64" t="s">
        <v>1070</v>
      </c>
      <c r="E175" s="64" t="s">
        <v>0</v>
      </c>
      <c r="F175" s="73">
        <v>26745</v>
      </c>
      <c r="G175" s="65">
        <v>11500</v>
      </c>
      <c r="H175" s="64">
        <f>G175/F175%</f>
        <v>42.998691344176486</v>
      </c>
      <c r="I175" s="73">
        <v>11441</v>
      </c>
      <c r="J175" s="65">
        <v>4927</v>
      </c>
      <c r="K175" s="64">
        <f>J175/I175%</f>
        <v>43.064417446027448</v>
      </c>
      <c r="L175" s="65">
        <f>F175+I175</f>
        <v>38186</v>
      </c>
      <c r="M175" s="65">
        <f>G175+J175</f>
        <v>16427</v>
      </c>
      <c r="N175" s="64">
        <f>M175/L175%</f>
        <v>43.018383700832764</v>
      </c>
      <c r="O175" s="72">
        <v>70678</v>
      </c>
      <c r="P175" s="65">
        <v>19741</v>
      </c>
      <c r="Q175" s="64">
        <f>P175/O175%</f>
        <v>27.930897874869125</v>
      </c>
      <c r="R175" s="65">
        <f>L175+O175</f>
        <v>108864</v>
      </c>
      <c r="S175" s="65">
        <f>M175+P175</f>
        <v>36168</v>
      </c>
      <c r="T175" s="64">
        <f>S175/R175%</f>
        <v>33.223104056437386</v>
      </c>
      <c r="U175" s="64">
        <f>Q175-H175</f>
        <v>-15.067793469307361</v>
      </c>
      <c r="V175" s="64">
        <f>Q175-K175</f>
        <v>-15.133519571158324</v>
      </c>
      <c r="W175" s="64">
        <f>Q175-N175</f>
        <v>-15.08748582596364</v>
      </c>
      <c r="X175" s="52"/>
      <c r="Y175" s="52"/>
    </row>
    <row r="176" spans="1:25" ht="15" x14ac:dyDescent="0.25">
      <c r="A176" s="64" t="s">
        <v>1318</v>
      </c>
      <c r="B176" s="64" t="s">
        <v>1071</v>
      </c>
      <c r="C176" s="74">
        <v>2020</v>
      </c>
      <c r="D176" s="64" t="s">
        <v>1069</v>
      </c>
      <c r="E176" s="64" t="s">
        <v>4</v>
      </c>
      <c r="F176" s="73">
        <v>26745</v>
      </c>
      <c r="G176" s="65">
        <v>14850</v>
      </c>
      <c r="H176" s="64">
        <f>G176/F175%</f>
        <v>55.524397083567024</v>
      </c>
      <c r="I176" s="73">
        <v>11441</v>
      </c>
      <c r="J176" s="65">
        <v>6197</v>
      </c>
      <c r="K176" s="64">
        <f>J176/I175%</f>
        <v>54.164845730268333</v>
      </c>
      <c r="L176" s="65">
        <f>F176+I176</f>
        <v>38186</v>
      </c>
      <c r="M176" s="65">
        <f>G176+J176</f>
        <v>21047</v>
      </c>
      <c r="N176" s="64">
        <f>M176/L175%</f>
        <v>55.117058607866753</v>
      </c>
      <c r="O176" s="72">
        <v>70678</v>
      </c>
      <c r="P176" s="65">
        <v>49574</v>
      </c>
      <c r="Q176" s="64">
        <f>P176/O175%</f>
        <v>70.140637822236059</v>
      </c>
      <c r="R176" s="65">
        <f>L176+O176</f>
        <v>108864</v>
      </c>
      <c r="S176" s="65">
        <f>M176+P176</f>
        <v>70621</v>
      </c>
      <c r="T176" s="64">
        <f>S176/R175%</f>
        <v>64.870848030570244</v>
      </c>
      <c r="U176" s="64">
        <f>Q176-H176</f>
        <v>14.616240738669035</v>
      </c>
      <c r="V176" s="64">
        <f>Q176-K176</f>
        <v>15.975792091967726</v>
      </c>
      <c r="W176" s="64">
        <f>Q176-N176</f>
        <v>15.023579214369306</v>
      </c>
      <c r="X176" s="52"/>
      <c r="Y176" s="52"/>
    </row>
    <row r="177" spans="1:25" ht="15" x14ac:dyDescent="0.2">
      <c r="A177" s="67" t="s">
        <v>1318</v>
      </c>
      <c r="B177" s="67" t="s">
        <v>1071</v>
      </c>
      <c r="C177" s="67">
        <v>2016</v>
      </c>
      <c r="D177" s="64" t="s">
        <v>1068</v>
      </c>
      <c r="E177" s="64" t="s">
        <v>2</v>
      </c>
      <c r="F177" s="66">
        <v>9378</v>
      </c>
      <c r="G177" s="65">
        <v>5019</v>
      </c>
      <c r="H177" s="64">
        <f>G177/F177%</f>
        <v>53.518873960332691</v>
      </c>
      <c r="I177" s="66">
        <v>7473</v>
      </c>
      <c r="J177" s="65">
        <v>3718</v>
      </c>
      <c r="K177" s="64">
        <f>J177/I177%</f>
        <v>49.752442124983268</v>
      </c>
      <c r="L177" s="66">
        <f>F177+I177</f>
        <v>16851</v>
      </c>
      <c r="M177" s="65">
        <f>G177+J177</f>
        <v>8737</v>
      </c>
      <c r="N177" s="64">
        <f>M177/L177%</f>
        <v>51.848554981900186</v>
      </c>
      <c r="O177" s="66">
        <v>70976</v>
      </c>
      <c r="P177" s="65">
        <v>40389</v>
      </c>
      <c r="Q177" s="64">
        <f>P177/O177%</f>
        <v>56.905151036970246</v>
      </c>
      <c r="R177" s="66">
        <f>L177+O177</f>
        <v>87827</v>
      </c>
      <c r="S177" s="65">
        <f>M177+P177</f>
        <v>49126</v>
      </c>
      <c r="T177" s="64">
        <f>S177/R177%</f>
        <v>55.93496305236431</v>
      </c>
      <c r="U177" s="64">
        <f>Q177-H177</f>
        <v>3.3862770766375547</v>
      </c>
      <c r="V177" s="64">
        <f>Q177-K177</f>
        <v>7.1527089119869771</v>
      </c>
      <c r="W177" s="64">
        <f>Q177-N177</f>
        <v>5.0565960550700595</v>
      </c>
      <c r="X177" s="52"/>
      <c r="Y177" s="52"/>
    </row>
    <row r="178" spans="1:25" ht="15" x14ac:dyDescent="0.2">
      <c r="A178" s="67" t="s">
        <v>1318</v>
      </c>
      <c r="B178" s="67" t="s">
        <v>1071</v>
      </c>
      <c r="C178" s="67">
        <v>2016</v>
      </c>
      <c r="D178" s="64" t="s">
        <v>1067</v>
      </c>
      <c r="E178" s="64" t="s">
        <v>0</v>
      </c>
      <c r="F178" s="66">
        <v>9378</v>
      </c>
      <c r="G178" s="65">
        <v>3862</v>
      </c>
      <c r="H178" s="64">
        <f>G178/F177%</f>
        <v>41.181488590317763</v>
      </c>
      <c r="I178" s="66">
        <v>7473</v>
      </c>
      <c r="J178" s="65">
        <v>3325</v>
      </c>
      <c r="K178" s="64">
        <f>J178/I177%</f>
        <v>44.493509969222529</v>
      </c>
      <c r="L178" s="66">
        <f>F178+I178</f>
        <v>16851</v>
      </c>
      <c r="M178" s="65">
        <f>G178+J178</f>
        <v>7187</v>
      </c>
      <c r="N178" s="64">
        <f>M178/L177%</f>
        <v>42.650287816746783</v>
      </c>
      <c r="O178" s="66">
        <v>70976</v>
      </c>
      <c r="P178" s="65">
        <v>26457</v>
      </c>
      <c r="Q178" s="64">
        <f>P178/O177%</f>
        <v>37.275980613165011</v>
      </c>
      <c r="R178" s="66">
        <f>L178+O178</f>
        <v>87827</v>
      </c>
      <c r="S178" s="65">
        <f>M178+P178</f>
        <v>33644</v>
      </c>
      <c r="T178" s="64">
        <f>S178/R177%</f>
        <v>38.307126510070937</v>
      </c>
      <c r="U178" s="64">
        <f>Q178-H178</f>
        <v>-3.9055079771527517</v>
      </c>
      <c r="V178" s="64">
        <f>Q178-K178</f>
        <v>-7.2175293560575184</v>
      </c>
      <c r="W178" s="64">
        <f>Q178-N178</f>
        <v>-5.3743072035817718</v>
      </c>
      <c r="X178" s="52"/>
      <c r="Y178" s="52"/>
    </row>
    <row r="179" spans="1:25" ht="15" x14ac:dyDescent="0.25">
      <c r="A179" s="64" t="s">
        <v>1318</v>
      </c>
      <c r="B179" s="64" t="s">
        <v>1065</v>
      </c>
      <c r="C179" s="74">
        <v>2020</v>
      </c>
      <c r="D179" s="64" t="s">
        <v>1064</v>
      </c>
      <c r="E179" s="64" t="s">
        <v>0</v>
      </c>
      <c r="F179" s="73">
        <v>37667</v>
      </c>
      <c r="G179" s="65">
        <v>20811</v>
      </c>
      <c r="H179" s="64">
        <f>G179/F179%</f>
        <v>55.249953540234152</v>
      </c>
      <c r="I179" s="73">
        <v>10154</v>
      </c>
      <c r="J179" s="65">
        <v>5675</v>
      </c>
      <c r="K179" s="64">
        <f>J179/I179%</f>
        <v>55.889304707504429</v>
      </c>
      <c r="L179" s="65">
        <f>F179+I179</f>
        <v>47821</v>
      </c>
      <c r="M179" s="65">
        <f>G179+J179</f>
        <v>26486</v>
      </c>
      <c r="N179" s="64">
        <f>M179/L179%</f>
        <v>55.385709207252049</v>
      </c>
      <c r="O179" s="72">
        <v>66738</v>
      </c>
      <c r="P179" s="65">
        <v>28016</v>
      </c>
      <c r="Q179" s="64">
        <f>P179/O179%</f>
        <v>41.97908238185142</v>
      </c>
      <c r="R179" s="65">
        <f>L179+O179</f>
        <v>114559</v>
      </c>
      <c r="S179" s="65">
        <f>M179+P179</f>
        <v>54502</v>
      </c>
      <c r="T179" s="64">
        <f>S179/R179%</f>
        <v>47.575485121203926</v>
      </c>
      <c r="U179" s="64">
        <f>Q179-H179</f>
        <v>-13.270871158382732</v>
      </c>
      <c r="V179" s="64">
        <f>Q179-K179</f>
        <v>-13.91022232565301</v>
      </c>
      <c r="W179" s="64">
        <f>Q179-N179</f>
        <v>-13.406626825400629</v>
      </c>
      <c r="X179" s="52"/>
      <c r="Y179" s="52"/>
    </row>
    <row r="180" spans="1:25" ht="15" x14ac:dyDescent="0.25">
      <c r="A180" s="64" t="s">
        <v>1318</v>
      </c>
      <c r="B180" s="64" t="s">
        <v>1065</v>
      </c>
      <c r="C180" s="74">
        <v>2020</v>
      </c>
      <c r="D180" s="64" t="s">
        <v>1063</v>
      </c>
      <c r="E180" s="64" t="s">
        <v>4</v>
      </c>
      <c r="F180" s="73">
        <v>37667</v>
      </c>
      <c r="G180" s="65">
        <v>16428</v>
      </c>
      <c r="H180" s="64">
        <f>G180/F179%</f>
        <v>43.61377332943956</v>
      </c>
      <c r="I180" s="73">
        <v>10154</v>
      </c>
      <c r="J180" s="65">
        <v>4220</v>
      </c>
      <c r="K180" s="64">
        <f>J180/I179%</f>
        <v>41.55997636399448</v>
      </c>
      <c r="L180" s="65">
        <f>F180+I180</f>
        <v>47821</v>
      </c>
      <c r="M180" s="65">
        <f>G180+J180</f>
        <v>20648</v>
      </c>
      <c r="N180" s="64">
        <f>M180/L179%</f>
        <v>43.177683444511828</v>
      </c>
      <c r="O180" s="72">
        <v>66738</v>
      </c>
      <c r="P180" s="65">
        <v>37465</v>
      </c>
      <c r="Q180" s="64">
        <f>P180/O179%</f>
        <v>56.137432946746983</v>
      </c>
      <c r="R180" s="65">
        <f>L180+O180</f>
        <v>114559</v>
      </c>
      <c r="S180" s="65">
        <f>M180+P180</f>
        <v>58113</v>
      </c>
      <c r="T180" s="64">
        <f>S180/R179%</f>
        <v>50.727572691800738</v>
      </c>
      <c r="U180" s="64">
        <f>Q180-H180</f>
        <v>12.523659617307423</v>
      </c>
      <c r="V180" s="64">
        <f>Q180-K180</f>
        <v>14.577456582752504</v>
      </c>
      <c r="W180" s="64">
        <f>Q180-N180</f>
        <v>12.959749502235155</v>
      </c>
      <c r="X180" s="52"/>
      <c r="Y180" s="52"/>
    </row>
    <row r="181" spans="1:25" ht="15" x14ac:dyDescent="0.2">
      <c r="A181" s="67" t="s">
        <v>1318</v>
      </c>
      <c r="B181" s="67" t="s">
        <v>1065</v>
      </c>
      <c r="C181" s="67">
        <v>2016</v>
      </c>
      <c r="D181" s="64" t="s">
        <v>1062</v>
      </c>
      <c r="E181" s="64" t="s">
        <v>2</v>
      </c>
      <c r="F181" s="66">
        <v>13858</v>
      </c>
      <c r="G181" s="65">
        <v>5980</v>
      </c>
      <c r="H181" s="64">
        <f>G181/F181%</f>
        <v>43.151969981238267</v>
      </c>
      <c r="I181" s="66">
        <v>7114</v>
      </c>
      <c r="J181" s="65">
        <v>2948</v>
      </c>
      <c r="K181" s="64">
        <f>J181/I181%</f>
        <v>41.439415237559743</v>
      </c>
      <c r="L181" s="66">
        <f>F181+I181</f>
        <v>20972</v>
      </c>
      <c r="M181" s="65">
        <f>G181+J181</f>
        <v>8928</v>
      </c>
      <c r="N181" s="64">
        <f>M181/L181%</f>
        <v>42.571047110432957</v>
      </c>
      <c r="O181" s="66">
        <v>82249</v>
      </c>
      <c r="P181" s="65">
        <v>36000</v>
      </c>
      <c r="Q181" s="64">
        <f>P181/O181%</f>
        <v>43.76952911281596</v>
      </c>
      <c r="R181" s="66">
        <f>L181+O181</f>
        <v>103221</v>
      </c>
      <c r="S181" s="65">
        <f>M181+P181</f>
        <v>44928</v>
      </c>
      <c r="T181" s="64">
        <f>S181/R181%</f>
        <v>43.526026680617314</v>
      </c>
      <c r="U181" s="64">
        <f>Q181-H181</f>
        <v>0.61755913157769271</v>
      </c>
      <c r="V181" s="64">
        <f>Q181-K181</f>
        <v>2.3301138752562167</v>
      </c>
      <c r="W181" s="64">
        <f>Q181-N181</f>
        <v>1.1984820023830025</v>
      </c>
      <c r="X181" s="52"/>
      <c r="Y181" s="52"/>
    </row>
    <row r="182" spans="1:25" ht="15" x14ac:dyDescent="0.2">
      <c r="A182" s="67" t="s">
        <v>1318</v>
      </c>
      <c r="B182" s="67" t="s">
        <v>1065</v>
      </c>
      <c r="C182" s="67">
        <v>2016</v>
      </c>
      <c r="D182" s="64" t="s">
        <v>1061</v>
      </c>
      <c r="E182" s="64" t="s">
        <v>0</v>
      </c>
      <c r="F182" s="66">
        <v>13858</v>
      </c>
      <c r="G182" s="65">
        <v>5913</v>
      </c>
      <c r="H182" s="64">
        <f>G182/F181%</f>
        <v>42.6684947322846</v>
      </c>
      <c r="I182" s="66">
        <v>7114</v>
      </c>
      <c r="J182" s="65">
        <v>2934</v>
      </c>
      <c r="K182" s="64">
        <f>J182/I181%</f>
        <v>41.242620185549619</v>
      </c>
      <c r="L182" s="66">
        <f>F182+I182</f>
        <v>20972</v>
      </c>
      <c r="M182" s="65">
        <f>G182+J182</f>
        <v>8847</v>
      </c>
      <c r="N182" s="64">
        <f>M182/L181%</f>
        <v>42.184817852374593</v>
      </c>
      <c r="O182" s="66">
        <v>82249</v>
      </c>
      <c r="P182" s="65">
        <v>33710</v>
      </c>
      <c r="Q182" s="64">
        <f>P182/O181%</f>
        <v>40.98530073313961</v>
      </c>
      <c r="R182" s="66">
        <f>L182+O182</f>
        <v>103221</v>
      </c>
      <c r="S182" s="65">
        <f>M182+P182</f>
        <v>42557</v>
      </c>
      <c r="T182" s="64">
        <f>S182/R181%</f>
        <v>41.229013475939972</v>
      </c>
      <c r="U182" s="64">
        <f>Q182-H182</f>
        <v>-1.68319399914499</v>
      </c>
      <c r="V182" s="64">
        <f>Q182-K182</f>
        <v>-0.25731945241000886</v>
      </c>
      <c r="W182" s="64">
        <f>Q182-N182</f>
        <v>-1.1995171192349829</v>
      </c>
      <c r="X182" s="52"/>
      <c r="Y182" s="52"/>
    </row>
    <row r="183" spans="1:25" ht="15" x14ac:dyDescent="0.25">
      <c r="A183" s="64" t="s">
        <v>1318</v>
      </c>
      <c r="B183" s="64" t="s">
        <v>1059</v>
      </c>
      <c r="C183" s="74">
        <v>2020</v>
      </c>
      <c r="D183" s="64" t="s">
        <v>1058</v>
      </c>
      <c r="E183" s="64" t="s">
        <v>0</v>
      </c>
      <c r="F183" s="73">
        <v>39360</v>
      </c>
      <c r="G183" s="65">
        <v>21031</v>
      </c>
      <c r="H183" s="64">
        <f>G183/F183%</f>
        <v>53.432418699186989</v>
      </c>
      <c r="I183" s="73">
        <v>14406</v>
      </c>
      <c r="J183" s="65">
        <v>7908</v>
      </c>
      <c r="K183" s="64">
        <f>J183/I183%</f>
        <v>54.893794252394834</v>
      </c>
      <c r="L183" s="65">
        <f>F183+I183</f>
        <v>53766</v>
      </c>
      <c r="M183" s="65">
        <f>G183+J183</f>
        <v>28939</v>
      </c>
      <c r="N183" s="64">
        <f>M183/L183%</f>
        <v>53.823977978648216</v>
      </c>
      <c r="O183" s="72">
        <v>89575</v>
      </c>
      <c r="P183" s="65">
        <v>36528</v>
      </c>
      <c r="Q183" s="64">
        <f>P183/O183%</f>
        <v>40.779235277700252</v>
      </c>
      <c r="R183" s="65">
        <f>L183+O183</f>
        <v>143341</v>
      </c>
      <c r="S183" s="65">
        <f>M183+P183</f>
        <v>65467</v>
      </c>
      <c r="T183" s="64">
        <f>S183/R183%</f>
        <v>45.672208230722539</v>
      </c>
      <c r="U183" s="64">
        <f>Q183-H183</f>
        <v>-12.653183421486737</v>
      </c>
      <c r="V183" s="64">
        <f>Q183-K183</f>
        <v>-14.114558974694582</v>
      </c>
      <c r="W183" s="64">
        <f>Q183-N183</f>
        <v>-13.044742700947964</v>
      </c>
      <c r="X183" s="52"/>
      <c r="Y183" s="52"/>
    </row>
    <row r="184" spans="1:25" ht="15" x14ac:dyDescent="0.25">
      <c r="A184" s="64" t="s">
        <v>1318</v>
      </c>
      <c r="B184" s="64" t="s">
        <v>1059</v>
      </c>
      <c r="C184" s="74">
        <v>2020</v>
      </c>
      <c r="D184" s="64" t="s">
        <v>1057</v>
      </c>
      <c r="E184" s="64" t="s">
        <v>4</v>
      </c>
      <c r="F184" s="73">
        <v>39360</v>
      </c>
      <c r="G184" s="65">
        <v>17018</v>
      </c>
      <c r="H184" s="64">
        <f>G184/F183%</f>
        <v>43.236788617886177</v>
      </c>
      <c r="I184" s="73">
        <v>14406</v>
      </c>
      <c r="J184" s="65">
        <v>5775</v>
      </c>
      <c r="K184" s="64">
        <f>J184/I183%</f>
        <v>40.087463556851311</v>
      </c>
      <c r="L184" s="65">
        <f>F184+I184</f>
        <v>53766</v>
      </c>
      <c r="M184" s="65">
        <f>G184+J184</f>
        <v>22793</v>
      </c>
      <c r="N184" s="64">
        <f>M184/L183%</f>
        <v>42.392962095004279</v>
      </c>
      <c r="O184" s="72">
        <v>89575</v>
      </c>
      <c r="P184" s="65">
        <v>49006</v>
      </c>
      <c r="Q184" s="64">
        <f>P184/O183%</f>
        <v>54.709461345241415</v>
      </c>
      <c r="R184" s="65">
        <f>L184+O184</f>
        <v>143341</v>
      </c>
      <c r="S184" s="65">
        <f>M184+P184</f>
        <v>71799</v>
      </c>
      <c r="T184" s="64">
        <f>S184/R183%</f>
        <v>50.089646367752422</v>
      </c>
      <c r="U184" s="64">
        <f>Q184-H184</f>
        <v>11.472672727355238</v>
      </c>
      <c r="V184" s="64">
        <f>Q184-K184</f>
        <v>14.621997788390104</v>
      </c>
      <c r="W184" s="64">
        <f>Q184-N184</f>
        <v>12.316499250237136</v>
      </c>
      <c r="X184" s="52"/>
      <c r="Y184" s="52"/>
    </row>
    <row r="185" spans="1:25" ht="15" x14ac:dyDescent="0.2">
      <c r="A185" s="67" t="s">
        <v>1318</v>
      </c>
      <c r="B185" s="67" t="s">
        <v>1059</v>
      </c>
      <c r="C185" s="67">
        <v>2016</v>
      </c>
      <c r="D185" s="64" t="s">
        <v>1056</v>
      </c>
      <c r="E185" s="64" t="s">
        <v>0</v>
      </c>
      <c r="F185" s="66">
        <v>13041</v>
      </c>
      <c r="G185" s="65">
        <v>5659</v>
      </c>
      <c r="H185" s="64">
        <f>G185/F185%</f>
        <v>43.393911509853538</v>
      </c>
      <c r="I185" s="66">
        <v>7191</v>
      </c>
      <c r="J185" s="65">
        <v>3331</v>
      </c>
      <c r="K185" s="64">
        <f>J185/I185%</f>
        <v>46.32179112779864</v>
      </c>
      <c r="L185" s="66">
        <f>F185+I185</f>
        <v>20232</v>
      </c>
      <c r="M185" s="65">
        <f>G185+J185</f>
        <v>8990</v>
      </c>
      <c r="N185" s="64">
        <f>M185/L185%</f>
        <v>44.434559114274421</v>
      </c>
      <c r="O185" s="66">
        <v>77738</v>
      </c>
      <c r="P185" s="65">
        <v>33380</v>
      </c>
      <c r="Q185" s="64">
        <f>P185/O185%</f>
        <v>42.939103141320849</v>
      </c>
      <c r="R185" s="66">
        <f>L185+O185</f>
        <v>97970</v>
      </c>
      <c r="S185" s="65">
        <f>M185+P185</f>
        <v>42370</v>
      </c>
      <c r="T185" s="64">
        <f>S185/R185%</f>
        <v>43.24793304072675</v>
      </c>
      <c r="U185" s="64">
        <f>Q185-H185</f>
        <v>-0.45480836853268869</v>
      </c>
      <c r="V185" s="64">
        <f>Q185-K185</f>
        <v>-3.3826879864777908</v>
      </c>
      <c r="W185" s="64">
        <f>Q185-N185</f>
        <v>-1.4954559729535717</v>
      </c>
      <c r="X185" s="52"/>
      <c r="Y185" s="52"/>
    </row>
    <row r="186" spans="1:25" ht="15" x14ac:dyDescent="0.2">
      <c r="A186" s="67" t="s">
        <v>1318</v>
      </c>
      <c r="B186" s="67" t="s">
        <v>1059</v>
      </c>
      <c r="C186" s="67">
        <v>2016</v>
      </c>
      <c r="D186" s="64" t="s">
        <v>1055</v>
      </c>
      <c r="E186" s="64" t="s">
        <v>37</v>
      </c>
      <c r="F186" s="66">
        <v>13041</v>
      </c>
      <c r="G186" s="65">
        <v>5312</v>
      </c>
      <c r="H186" s="64">
        <f>G186/F185%</f>
        <v>40.733072617130588</v>
      </c>
      <c r="I186" s="66">
        <v>7191</v>
      </c>
      <c r="J186" s="65">
        <v>2001</v>
      </c>
      <c r="K186" s="64">
        <f>J186/I185%</f>
        <v>27.826449728827704</v>
      </c>
      <c r="L186" s="66">
        <f>F186+I186</f>
        <v>20232</v>
      </c>
      <c r="M186" s="65">
        <f>G186+J186</f>
        <v>7313</v>
      </c>
      <c r="N186" s="64">
        <f>M186/L185%</f>
        <v>36.145709766706211</v>
      </c>
      <c r="O186" s="66">
        <v>77738</v>
      </c>
      <c r="P186" s="65">
        <v>30763</v>
      </c>
      <c r="Q186" s="64">
        <f>P186/O185%</f>
        <v>39.572667164063908</v>
      </c>
      <c r="R186" s="66">
        <f>L186+O186</f>
        <v>97970</v>
      </c>
      <c r="S186" s="65">
        <f>M186+P186</f>
        <v>38076</v>
      </c>
      <c r="T186" s="64">
        <f>S186/R185%</f>
        <v>38.86495866081453</v>
      </c>
      <c r="U186" s="64">
        <f>Q186-H186</f>
        <v>-1.1604054530666801</v>
      </c>
      <c r="V186" s="64">
        <f>Q186-K186</f>
        <v>11.746217435236204</v>
      </c>
      <c r="W186" s="64">
        <f>Q186-N186</f>
        <v>3.4269573973576968</v>
      </c>
      <c r="X186" s="52"/>
      <c r="Y186" s="52"/>
    </row>
    <row r="187" spans="1:25" ht="15" x14ac:dyDescent="0.25">
      <c r="A187" s="64" t="s">
        <v>1318</v>
      </c>
      <c r="B187" s="64" t="s">
        <v>1053</v>
      </c>
      <c r="C187" s="74">
        <v>2020</v>
      </c>
      <c r="D187" s="64" t="s">
        <v>1050</v>
      </c>
      <c r="E187" s="64" t="s">
        <v>0</v>
      </c>
      <c r="F187" s="73">
        <v>44141</v>
      </c>
      <c r="G187" s="65">
        <v>26646</v>
      </c>
      <c r="H187" s="64">
        <f>G187/F187%</f>
        <v>60.365646451145189</v>
      </c>
      <c r="I187" s="73">
        <v>14255</v>
      </c>
      <c r="J187" s="65">
        <v>8377</v>
      </c>
      <c r="K187" s="64">
        <f>J187/I187%</f>
        <v>58.765345492809537</v>
      </c>
      <c r="L187" s="65">
        <f>F187+I187</f>
        <v>58396</v>
      </c>
      <c r="M187" s="65">
        <f>G187+J187</f>
        <v>35023</v>
      </c>
      <c r="N187" s="64">
        <f>M187/L187%</f>
        <v>59.974998287553937</v>
      </c>
      <c r="O187" s="72">
        <v>92509</v>
      </c>
      <c r="P187" s="65">
        <v>43426</v>
      </c>
      <c r="Q187" s="64">
        <f>P187/O187%</f>
        <v>46.942459652574342</v>
      </c>
      <c r="R187" s="65">
        <f>L187+O187</f>
        <v>150905</v>
      </c>
      <c r="S187" s="65">
        <f>M187+P187</f>
        <v>78449</v>
      </c>
      <c r="T187" s="64">
        <f>S187/R187%</f>
        <v>51.985686358967563</v>
      </c>
      <c r="U187" s="64">
        <f>Q187-H187</f>
        <v>-13.423186798570846</v>
      </c>
      <c r="V187" s="64">
        <f>Q187-K187</f>
        <v>-11.822885840235195</v>
      </c>
      <c r="W187" s="64">
        <f>Q187-N187</f>
        <v>-13.032538634979595</v>
      </c>
      <c r="X187" s="52"/>
      <c r="Y187" s="52"/>
    </row>
    <row r="188" spans="1:25" ht="15" x14ac:dyDescent="0.25">
      <c r="A188" s="64" t="s">
        <v>1318</v>
      </c>
      <c r="B188" s="64" t="s">
        <v>1053</v>
      </c>
      <c r="C188" s="74">
        <v>2020</v>
      </c>
      <c r="D188" s="64" t="s">
        <v>1052</v>
      </c>
      <c r="E188" s="64" t="s">
        <v>4</v>
      </c>
      <c r="F188" s="73">
        <v>44141</v>
      </c>
      <c r="G188" s="65">
        <v>15684</v>
      </c>
      <c r="H188" s="64">
        <f>G188/F187%</f>
        <v>35.53159194399764</v>
      </c>
      <c r="I188" s="73">
        <v>14255</v>
      </c>
      <c r="J188" s="65">
        <v>4992</v>
      </c>
      <c r="K188" s="64">
        <f>J188/I187%</f>
        <v>35.019291476674852</v>
      </c>
      <c r="L188" s="65">
        <f>F188+I188</f>
        <v>58396</v>
      </c>
      <c r="M188" s="65">
        <f>G188+J188</f>
        <v>20676</v>
      </c>
      <c r="N188" s="64">
        <f>M188/L187%</f>
        <v>35.406534694157131</v>
      </c>
      <c r="O188" s="72">
        <v>92509</v>
      </c>
      <c r="P188" s="65">
        <v>43985</v>
      </c>
      <c r="Q188" s="64">
        <f>P188/O187%</f>
        <v>47.54672518349566</v>
      </c>
      <c r="R188" s="65">
        <f>L188+O188</f>
        <v>150905</v>
      </c>
      <c r="S188" s="65">
        <f>M188+P188</f>
        <v>64661</v>
      </c>
      <c r="T188" s="64">
        <f>S188/R187%</f>
        <v>42.848812166594875</v>
      </c>
      <c r="U188" s="64">
        <f>Q188-H188</f>
        <v>12.01513323949802</v>
      </c>
      <c r="V188" s="64">
        <f>Q188-K188</f>
        <v>12.527433706820808</v>
      </c>
      <c r="W188" s="64">
        <f>Q188-N188</f>
        <v>12.140190489338529</v>
      </c>
      <c r="X188" s="52"/>
      <c r="Y188" s="52"/>
    </row>
    <row r="189" spans="1:25" ht="15" x14ac:dyDescent="0.2">
      <c r="A189" s="67" t="s">
        <v>1318</v>
      </c>
      <c r="B189" s="67" t="s">
        <v>1053</v>
      </c>
      <c r="C189" s="67">
        <v>2016</v>
      </c>
      <c r="D189" s="64" t="s">
        <v>1051</v>
      </c>
      <c r="E189" s="64" t="s">
        <v>2</v>
      </c>
      <c r="F189" s="66">
        <v>15572</v>
      </c>
      <c r="G189" s="65">
        <v>5978</v>
      </c>
      <c r="H189" s="64">
        <f>G189/F189%</f>
        <v>38.389416902132034</v>
      </c>
      <c r="I189" s="66">
        <v>9540</v>
      </c>
      <c r="J189" s="65">
        <v>3696</v>
      </c>
      <c r="K189" s="64">
        <f>J189/I189%</f>
        <v>38.742138364779869</v>
      </c>
      <c r="L189" s="66">
        <f>F189+I189</f>
        <v>25112</v>
      </c>
      <c r="M189" s="65">
        <f>G189+J189</f>
        <v>9674</v>
      </c>
      <c r="N189" s="64">
        <f>M189/L189%</f>
        <v>38.523415100350427</v>
      </c>
      <c r="O189" s="66">
        <v>102836</v>
      </c>
      <c r="P189" s="65">
        <v>40538</v>
      </c>
      <c r="Q189" s="64">
        <f>P189/O189%</f>
        <v>39.420047454198922</v>
      </c>
      <c r="R189" s="66">
        <f>L189+O189</f>
        <v>127948</v>
      </c>
      <c r="S189" s="65">
        <f>M189+P189</f>
        <v>50212</v>
      </c>
      <c r="T189" s="64">
        <f>S189/R189%</f>
        <v>39.244067902585428</v>
      </c>
      <c r="U189" s="64">
        <f>Q189-H189</f>
        <v>1.0306305520668886</v>
      </c>
      <c r="V189" s="64">
        <f>Q189-K189</f>
        <v>0.67790908941905315</v>
      </c>
      <c r="W189" s="64">
        <f>Q189-N189</f>
        <v>0.89663235384849571</v>
      </c>
      <c r="X189" s="52"/>
      <c r="Y189" s="52"/>
    </row>
    <row r="190" spans="1:25" ht="15" x14ac:dyDescent="0.2">
      <c r="A190" s="67" t="s">
        <v>1318</v>
      </c>
      <c r="B190" s="67" t="s">
        <v>1053</v>
      </c>
      <c r="C190" s="67">
        <v>2016</v>
      </c>
      <c r="D190" s="64" t="s">
        <v>1050</v>
      </c>
      <c r="E190" s="64" t="s">
        <v>0</v>
      </c>
      <c r="F190" s="66">
        <v>15572</v>
      </c>
      <c r="G190" s="65">
        <v>7187</v>
      </c>
      <c r="H190" s="64">
        <f>G190/F189%</f>
        <v>46.153352170562549</v>
      </c>
      <c r="I190" s="66">
        <v>9540</v>
      </c>
      <c r="J190" s="65">
        <v>4152</v>
      </c>
      <c r="K190" s="64">
        <f>J190/I189%</f>
        <v>43.522012578616348</v>
      </c>
      <c r="L190" s="66">
        <f>F190+I190</f>
        <v>25112</v>
      </c>
      <c r="M190" s="65">
        <f>G190+J190</f>
        <v>11339</v>
      </c>
      <c r="N190" s="64">
        <f>M190/L189%</f>
        <v>45.153711373048743</v>
      </c>
      <c r="O190" s="66">
        <v>102836</v>
      </c>
      <c r="P190" s="65">
        <v>45433</v>
      </c>
      <c r="Q190" s="64">
        <f>P190/O189%</f>
        <v>44.180053677700421</v>
      </c>
      <c r="R190" s="66">
        <f>L190+O190</f>
        <v>127948</v>
      </c>
      <c r="S190" s="65">
        <f>M190+P190</f>
        <v>56772</v>
      </c>
      <c r="T190" s="64">
        <f>S190/R189%</f>
        <v>44.371150780004378</v>
      </c>
      <c r="U190" s="64">
        <f>Q190-H190</f>
        <v>-1.9732984928621278</v>
      </c>
      <c r="V190" s="64">
        <f>Q190-K190</f>
        <v>0.65804109908407327</v>
      </c>
      <c r="W190" s="64">
        <f>Q190-N190</f>
        <v>-0.97365769534832225</v>
      </c>
      <c r="X190" s="52"/>
      <c r="Y190" s="52"/>
    </row>
    <row r="191" spans="1:25" ht="15" x14ac:dyDescent="0.25">
      <c r="A191" s="64" t="s">
        <v>1318</v>
      </c>
      <c r="B191" s="64" t="s">
        <v>1048</v>
      </c>
      <c r="C191" s="74">
        <v>2020</v>
      </c>
      <c r="D191" s="64" t="s">
        <v>1045</v>
      </c>
      <c r="E191" s="64" t="s">
        <v>0</v>
      </c>
      <c r="F191" s="73">
        <v>45761</v>
      </c>
      <c r="G191" s="65">
        <v>26765</v>
      </c>
      <c r="H191" s="64">
        <f>G191/F191%</f>
        <v>58.488669390966102</v>
      </c>
      <c r="I191" s="73">
        <v>15072</v>
      </c>
      <c r="J191" s="65">
        <v>9095</v>
      </c>
      <c r="K191" s="64">
        <f>J191/I191%</f>
        <v>60.343683651804675</v>
      </c>
      <c r="L191" s="65">
        <f>F191+I191</f>
        <v>60833</v>
      </c>
      <c r="M191" s="65">
        <f>G191+J191</f>
        <v>35860</v>
      </c>
      <c r="N191" s="64">
        <f>M191/L191%</f>
        <v>58.94826820968882</v>
      </c>
      <c r="O191" s="72">
        <v>96270</v>
      </c>
      <c r="P191" s="65">
        <v>44116</v>
      </c>
      <c r="Q191" s="64">
        <f>P191/O191%</f>
        <v>45.825283058065857</v>
      </c>
      <c r="R191" s="65">
        <f>L191+O191</f>
        <v>157103</v>
      </c>
      <c r="S191" s="65">
        <f>M191+P191</f>
        <v>79976</v>
      </c>
      <c r="T191" s="64">
        <f>S191/R191%</f>
        <v>50.906729979694852</v>
      </c>
      <c r="U191" s="64">
        <f>Q191-H191</f>
        <v>-12.663386332900245</v>
      </c>
      <c r="V191" s="64">
        <f>Q191-K191</f>
        <v>-14.518400593738818</v>
      </c>
      <c r="W191" s="64">
        <f>Q191-N191</f>
        <v>-13.122985151622963</v>
      </c>
      <c r="X191" s="52"/>
      <c r="Y191" s="52"/>
    </row>
    <row r="192" spans="1:25" ht="15" x14ac:dyDescent="0.25">
      <c r="A192" s="64" t="s">
        <v>1318</v>
      </c>
      <c r="B192" s="64" t="s">
        <v>1048</v>
      </c>
      <c r="C192" s="74">
        <v>2020</v>
      </c>
      <c r="D192" s="64" t="s">
        <v>1047</v>
      </c>
      <c r="E192" s="64" t="s">
        <v>4</v>
      </c>
      <c r="F192" s="73">
        <v>45761</v>
      </c>
      <c r="G192" s="65">
        <v>18375</v>
      </c>
      <c r="H192" s="64">
        <f>G192/F191%</f>
        <v>40.154279845283099</v>
      </c>
      <c r="I192" s="73">
        <v>15072</v>
      </c>
      <c r="J192" s="65">
        <v>5583</v>
      </c>
      <c r="K192" s="64">
        <f>J192/I191%</f>
        <v>37.042197452229303</v>
      </c>
      <c r="L192" s="65">
        <f>F192+I192</f>
        <v>60833</v>
      </c>
      <c r="M192" s="65">
        <f>G192+J192</f>
        <v>23958</v>
      </c>
      <c r="N192" s="64">
        <f>M192/L191%</f>
        <v>39.38322949714793</v>
      </c>
      <c r="O192" s="72">
        <v>96270</v>
      </c>
      <c r="P192" s="65">
        <v>50230</v>
      </c>
      <c r="Q192" s="64">
        <f>P192/O191%</f>
        <v>52.176171185208268</v>
      </c>
      <c r="R192" s="65">
        <f>L192+O192</f>
        <v>157103</v>
      </c>
      <c r="S192" s="65">
        <f>M192+P192</f>
        <v>74188</v>
      </c>
      <c r="T192" s="64">
        <f>S192/R191%</f>
        <v>47.222522803511076</v>
      </c>
      <c r="U192" s="64">
        <f>Q192-H192</f>
        <v>12.021891339925169</v>
      </c>
      <c r="V192" s="64">
        <f>Q192-K192</f>
        <v>15.133973732978966</v>
      </c>
      <c r="W192" s="64">
        <f>Q192-N192</f>
        <v>12.792941688060338</v>
      </c>
      <c r="X192" s="52"/>
      <c r="Y192" s="52"/>
    </row>
    <row r="193" spans="1:25" ht="15" x14ac:dyDescent="0.2">
      <c r="A193" s="67" t="s">
        <v>1318</v>
      </c>
      <c r="B193" s="67" t="s">
        <v>1048</v>
      </c>
      <c r="C193" s="67">
        <v>2016</v>
      </c>
      <c r="D193" s="64" t="s">
        <v>1046</v>
      </c>
      <c r="E193" s="64" t="s">
        <v>2</v>
      </c>
      <c r="F193" s="66">
        <v>17018</v>
      </c>
      <c r="G193" s="65">
        <v>6950</v>
      </c>
      <c r="H193" s="64">
        <f>G193/F193%</f>
        <v>40.839111528969326</v>
      </c>
      <c r="I193" s="66">
        <v>9281</v>
      </c>
      <c r="J193" s="65">
        <v>3234</v>
      </c>
      <c r="K193" s="64">
        <f>J193/I193%</f>
        <v>34.845383040620625</v>
      </c>
      <c r="L193" s="66">
        <f>F193+I193</f>
        <v>26299</v>
      </c>
      <c r="M193" s="65">
        <f>G193+J193</f>
        <v>10184</v>
      </c>
      <c r="N193" s="64">
        <f>M193/L193%</f>
        <v>38.72390585193353</v>
      </c>
      <c r="O193" s="66">
        <v>98565</v>
      </c>
      <c r="P193" s="65">
        <v>40507</v>
      </c>
      <c r="Q193" s="64">
        <f>P193/O193%</f>
        <v>41.096738193070564</v>
      </c>
      <c r="R193" s="66">
        <f>L193+O193</f>
        <v>124864</v>
      </c>
      <c r="S193" s="65">
        <f>M193+P193</f>
        <v>50691</v>
      </c>
      <c r="T193" s="64">
        <f>S193/R193%</f>
        <v>40.596969502819064</v>
      </c>
      <c r="U193" s="64">
        <f>Q193-H193</f>
        <v>0.25762666410123813</v>
      </c>
      <c r="V193" s="64">
        <f>Q193-K193</f>
        <v>6.2513551524499391</v>
      </c>
      <c r="W193" s="64">
        <f>Q193-N193</f>
        <v>2.372832341137034</v>
      </c>
      <c r="X193" s="52"/>
      <c r="Y193" s="52"/>
    </row>
    <row r="194" spans="1:25" ht="15" x14ac:dyDescent="0.2">
      <c r="A194" s="67" t="s">
        <v>1318</v>
      </c>
      <c r="B194" s="67" t="s">
        <v>1048</v>
      </c>
      <c r="C194" s="67">
        <v>2016</v>
      </c>
      <c r="D194" s="64" t="s">
        <v>1045</v>
      </c>
      <c r="E194" s="64" t="s">
        <v>0</v>
      </c>
      <c r="F194" s="66">
        <v>17018</v>
      </c>
      <c r="G194" s="65">
        <v>7628</v>
      </c>
      <c r="H194" s="64">
        <f>G194/F193%</f>
        <v>44.823128452227053</v>
      </c>
      <c r="I194" s="66">
        <v>9281</v>
      </c>
      <c r="J194" s="65">
        <v>4295</v>
      </c>
      <c r="K194" s="64">
        <f>J194/I193%</f>
        <v>46.277340803792697</v>
      </c>
      <c r="L194" s="66">
        <f>F194+I194</f>
        <v>26299</v>
      </c>
      <c r="M194" s="65">
        <f>G194+J194</f>
        <v>11923</v>
      </c>
      <c r="N194" s="64">
        <f>M194/L193%</f>
        <v>45.336324575078898</v>
      </c>
      <c r="O194" s="66">
        <v>98565</v>
      </c>
      <c r="P194" s="65">
        <v>42236</v>
      </c>
      <c r="Q194" s="64">
        <f>P194/O193%</f>
        <v>42.850910566631157</v>
      </c>
      <c r="R194" s="66">
        <f>L194+O194</f>
        <v>124864</v>
      </c>
      <c r="S194" s="65">
        <f>M194+P194</f>
        <v>54159</v>
      </c>
      <c r="T194" s="64">
        <f>S194/R193%</f>
        <v>43.374391337775499</v>
      </c>
      <c r="U194" s="64">
        <f>Q194-H194</f>
        <v>-1.9722178855958958</v>
      </c>
      <c r="V194" s="64">
        <f>Q194-K194</f>
        <v>-3.42643023716154</v>
      </c>
      <c r="W194" s="64">
        <f>Q194-N194</f>
        <v>-2.4854140084477407</v>
      </c>
      <c r="X194" s="52"/>
      <c r="Y194" s="52"/>
    </row>
    <row r="195" spans="1:25" ht="15" x14ac:dyDescent="0.25">
      <c r="A195" s="64" t="s">
        <v>1318</v>
      </c>
      <c r="B195" s="64" t="s">
        <v>1043</v>
      </c>
      <c r="C195" s="74">
        <v>2020</v>
      </c>
      <c r="D195" s="64" t="s">
        <v>1042</v>
      </c>
      <c r="E195" s="64" t="s">
        <v>0</v>
      </c>
      <c r="F195" s="73">
        <v>32962</v>
      </c>
      <c r="G195" s="65">
        <v>20199</v>
      </c>
      <c r="H195" s="64">
        <f>G195/F195%</f>
        <v>61.279655360718401</v>
      </c>
      <c r="I195" s="73">
        <v>10775</v>
      </c>
      <c r="J195" s="65">
        <v>6696</v>
      </c>
      <c r="K195" s="64">
        <f>J195/I195%</f>
        <v>62.143851508120648</v>
      </c>
      <c r="L195" s="65">
        <f>F195+I195</f>
        <v>43737</v>
      </c>
      <c r="M195" s="65">
        <f>G195+J195</f>
        <v>26895</v>
      </c>
      <c r="N195" s="64">
        <f>M195/L195%</f>
        <v>61.492557788600038</v>
      </c>
      <c r="O195" s="72">
        <v>65479</v>
      </c>
      <c r="P195" s="65">
        <v>32029</v>
      </c>
      <c r="Q195" s="64">
        <f>P195/O195%</f>
        <v>48.914919287099686</v>
      </c>
      <c r="R195" s="65">
        <f>L195+O195</f>
        <v>109216</v>
      </c>
      <c r="S195" s="65">
        <f>M195+P195</f>
        <v>58924</v>
      </c>
      <c r="T195" s="64">
        <f>S195/R195%</f>
        <v>53.95180193378259</v>
      </c>
      <c r="U195" s="64">
        <f>Q195-H195</f>
        <v>-12.364736073618715</v>
      </c>
      <c r="V195" s="64">
        <f>Q195-K195</f>
        <v>-13.228932221020962</v>
      </c>
      <c r="W195" s="64">
        <f>Q195-N195</f>
        <v>-12.577638501500353</v>
      </c>
      <c r="X195" s="52"/>
      <c r="Y195" s="52"/>
    </row>
    <row r="196" spans="1:25" ht="15" x14ac:dyDescent="0.25">
      <c r="A196" s="64" t="s">
        <v>1318</v>
      </c>
      <c r="B196" s="64" t="s">
        <v>1043</v>
      </c>
      <c r="C196" s="74">
        <v>2020</v>
      </c>
      <c r="D196" s="64" t="s">
        <v>216</v>
      </c>
      <c r="E196" s="64" t="s">
        <v>4</v>
      </c>
      <c r="F196" s="73">
        <v>32962</v>
      </c>
      <c r="G196" s="65">
        <v>11662</v>
      </c>
      <c r="H196" s="64">
        <f>G196/F195%</f>
        <v>35.380134700564284</v>
      </c>
      <c r="I196" s="73">
        <v>10775</v>
      </c>
      <c r="J196" s="65">
        <v>3493</v>
      </c>
      <c r="K196" s="64">
        <f>J196/I195%</f>
        <v>32.417633410672856</v>
      </c>
      <c r="L196" s="65">
        <f>F196+I196</f>
        <v>43737</v>
      </c>
      <c r="M196" s="65">
        <f>G196+J196</f>
        <v>15155</v>
      </c>
      <c r="N196" s="64">
        <f>M196/L195%</f>
        <v>34.650296087980429</v>
      </c>
      <c r="O196" s="72">
        <v>65479</v>
      </c>
      <c r="P196" s="65">
        <v>30312</v>
      </c>
      <c r="Q196" s="64">
        <f>P196/O195%</f>
        <v>46.292704531223755</v>
      </c>
      <c r="R196" s="65">
        <f>L196+O196</f>
        <v>109216</v>
      </c>
      <c r="S196" s="65">
        <f>M196+P196</f>
        <v>45467</v>
      </c>
      <c r="T196" s="64">
        <f>S196/R195%</f>
        <v>41.630347201875182</v>
      </c>
      <c r="U196" s="64">
        <f>Q196-H196</f>
        <v>10.912569830659471</v>
      </c>
      <c r="V196" s="64">
        <f>Q196-K196</f>
        <v>13.875071120550899</v>
      </c>
      <c r="W196" s="64">
        <f>Q196-N196</f>
        <v>11.642408443243326</v>
      </c>
      <c r="X196" s="52"/>
      <c r="Y196" s="52"/>
    </row>
    <row r="197" spans="1:25" ht="15" x14ac:dyDescent="0.2">
      <c r="A197" s="67" t="s">
        <v>1318</v>
      </c>
      <c r="B197" s="67" t="s">
        <v>1043</v>
      </c>
      <c r="C197" s="67">
        <v>2016</v>
      </c>
      <c r="D197" s="64" t="s">
        <v>216</v>
      </c>
      <c r="E197" s="64" t="s">
        <v>2</v>
      </c>
      <c r="F197" s="66">
        <v>13791</v>
      </c>
      <c r="G197" s="65">
        <v>5221</v>
      </c>
      <c r="H197" s="64">
        <f>G197/F197%</f>
        <v>37.858023348560657</v>
      </c>
      <c r="I197" s="66">
        <v>7396</v>
      </c>
      <c r="J197" s="65">
        <v>2397</v>
      </c>
      <c r="K197" s="64">
        <f>J197/I197%</f>
        <v>32.409410492157924</v>
      </c>
      <c r="L197" s="66">
        <f>F197+I197</f>
        <v>21187</v>
      </c>
      <c r="M197" s="65">
        <f>G197+J197</f>
        <v>7618</v>
      </c>
      <c r="N197" s="64">
        <f>M197/L197%</f>
        <v>35.956010761315902</v>
      </c>
      <c r="O197" s="66">
        <v>82214</v>
      </c>
      <c r="P197" s="65">
        <v>31215</v>
      </c>
      <c r="Q197" s="64">
        <f>P197/O197%</f>
        <v>37.967985987787969</v>
      </c>
      <c r="R197" s="66">
        <f>L197+O197</f>
        <v>103401</v>
      </c>
      <c r="S197" s="65">
        <f>M197+P197</f>
        <v>38833</v>
      </c>
      <c r="T197" s="64">
        <f>S197/R197%</f>
        <v>37.555729635109913</v>
      </c>
      <c r="U197" s="64">
        <f>Q197-H197</f>
        <v>0.10996263922731231</v>
      </c>
      <c r="V197" s="64">
        <f>Q197-K197</f>
        <v>5.5585754956300448</v>
      </c>
      <c r="W197" s="64">
        <f>Q197-N197</f>
        <v>2.0119752264720674</v>
      </c>
      <c r="X197" s="52"/>
      <c r="Y197" s="52"/>
    </row>
    <row r="198" spans="1:25" ht="15" x14ac:dyDescent="0.2">
      <c r="A198" s="67" t="s">
        <v>1318</v>
      </c>
      <c r="B198" s="67" t="s">
        <v>1043</v>
      </c>
      <c r="C198" s="67">
        <v>2016</v>
      </c>
      <c r="D198" s="64" t="s">
        <v>1041</v>
      </c>
      <c r="E198" s="64" t="s">
        <v>0</v>
      </c>
      <c r="F198" s="66">
        <v>13791</v>
      </c>
      <c r="G198" s="65">
        <v>5682</v>
      </c>
      <c r="H198" s="64">
        <f>G198/F197%</f>
        <v>41.200783119425715</v>
      </c>
      <c r="I198" s="66">
        <v>7396</v>
      </c>
      <c r="J198" s="65">
        <v>3288</v>
      </c>
      <c r="K198" s="64">
        <f>J198/I197%</f>
        <v>44.45646295294754</v>
      </c>
      <c r="L198" s="66">
        <f>F198+I198</f>
        <v>21187</v>
      </c>
      <c r="M198" s="65">
        <f>G198+J198</f>
        <v>8970</v>
      </c>
      <c r="N198" s="64">
        <f>M198/L197%</f>
        <v>42.337282295747393</v>
      </c>
      <c r="O198" s="66">
        <v>82214</v>
      </c>
      <c r="P198" s="65">
        <v>33126</v>
      </c>
      <c r="Q198" s="64">
        <f>P198/O197%</f>
        <v>40.292407619140292</v>
      </c>
      <c r="R198" s="66">
        <f>L198+O198</f>
        <v>103401</v>
      </c>
      <c r="S198" s="65">
        <f>M198+P198</f>
        <v>42096</v>
      </c>
      <c r="T198" s="64">
        <f>S198/R197%</f>
        <v>40.711405112136248</v>
      </c>
      <c r="U198" s="64">
        <f>Q198-H198</f>
        <v>-0.90837550028542324</v>
      </c>
      <c r="V198" s="64">
        <f>Q198-K198</f>
        <v>-4.1640553338072479</v>
      </c>
      <c r="W198" s="64">
        <f>Q198-N198</f>
        <v>-2.0448746766071011</v>
      </c>
      <c r="X198" s="52"/>
      <c r="Y198" s="52"/>
    </row>
    <row r="199" spans="1:25" ht="15" x14ac:dyDescent="0.25">
      <c r="A199" s="64" t="s">
        <v>1316</v>
      </c>
      <c r="B199" s="64" t="s">
        <v>1039</v>
      </c>
      <c r="C199" s="74">
        <v>2020</v>
      </c>
      <c r="D199" s="64" t="s">
        <v>1038</v>
      </c>
      <c r="E199" s="64" t="s">
        <v>0</v>
      </c>
      <c r="F199" s="73">
        <v>36922</v>
      </c>
      <c r="G199" s="65">
        <v>23729</v>
      </c>
      <c r="H199" s="64">
        <f>G199/F199%</f>
        <v>64.267916147554303</v>
      </c>
      <c r="I199" s="73">
        <v>11830</v>
      </c>
      <c r="J199" s="65">
        <v>7854</v>
      </c>
      <c r="K199" s="64">
        <f>J199/I199%</f>
        <v>66.390532544378701</v>
      </c>
      <c r="L199" s="65">
        <f>F199+I199</f>
        <v>48752</v>
      </c>
      <c r="M199" s="65">
        <f>G199+J199</f>
        <v>31583</v>
      </c>
      <c r="N199" s="64">
        <f>M199/L199%</f>
        <v>64.782983262225144</v>
      </c>
      <c r="O199" s="72">
        <v>82218</v>
      </c>
      <c r="P199" s="65">
        <v>44962</v>
      </c>
      <c r="Q199" s="64">
        <f>P199/O199%</f>
        <v>54.686321730034791</v>
      </c>
      <c r="R199" s="65">
        <f>L199+O199</f>
        <v>130970</v>
      </c>
      <c r="S199" s="65">
        <f>M199+P199</f>
        <v>76545</v>
      </c>
      <c r="T199" s="64">
        <f>S199/R199%</f>
        <v>58.444681988241577</v>
      </c>
      <c r="U199" s="64">
        <f>Q199-H199</f>
        <v>-9.5815944175195114</v>
      </c>
      <c r="V199" s="64">
        <f>Q199-K199</f>
        <v>-11.704210814343909</v>
      </c>
      <c r="W199" s="64">
        <f>Q199-N199</f>
        <v>-10.096661532190353</v>
      </c>
      <c r="X199" s="41"/>
      <c r="Y199" s="41"/>
    </row>
    <row r="200" spans="1:25" ht="15" x14ac:dyDescent="0.25">
      <c r="A200" s="64" t="s">
        <v>1316</v>
      </c>
      <c r="B200" s="64" t="s">
        <v>1039</v>
      </c>
      <c r="C200" s="74">
        <v>2020</v>
      </c>
      <c r="D200" s="64" t="s">
        <v>1037</v>
      </c>
      <c r="E200" s="64" t="s">
        <v>4</v>
      </c>
      <c r="F200" s="73">
        <v>36922</v>
      </c>
      <c r="G200" s="65">
        <v>12578</v>
      </c>
      <c r="H200" s="64">
        <f>G200/F199%</f>
        <v>34.066410270299549</v>
      </c>
      <c r="I200" s="73">
        <v>11830</v>
      </c>
      <c r="J200" s="65">
        <v>3553</v>
      </c>
      <c r="K200" s="64">
        <f>J200/I199%</f>
        <v>30.03381234150465</v>
      </c>
      <c r="L200" s="65">
        <f>F200+I200</f>
        <v>48752</v>
      </c>
      <c r="M200" s="65">
        <f>G200+J200</f>
        <v>16131</v>
      </c>
      <c r="N200" s="64">
        <f>M200/L199%</f>
        <v>33.087873318017721</v>
      </c>
      <c r="O200" s="72">
        <v>82218</v>
      </c>
      <c r="P200" s="65">
        <v>35093</v>
      </c>
      <c r="Q200" s="64">
        <f>P200/O199%</f>
        <v>42.682867498601283</v>
      </c>
      <c r="R200" s="65">
        <f>L200+O200</f>
        <v>130970</v>
      </c>
      <c r="S200" s="65">
        <f>M200+P200</f>
        <v>51224</v>
      </c>
      <c r="T200" s="64">
        <f>S200/R199%</f>
        <v>39.111246850423761</v>
      </c>
      <c r="U200" s="64">
        <f>Q200-H200</f>
        <v>8.6164572283017336</v>
      </c>
      <c r="V200" s="64">
        <f>Q200-K200</f>
        <v>12.649055157096633</v>
      </c>
      <c r="W200" s="64">
        <f>Q200-N200</f>
        <v>9.5949941805835621</v>
      </c>
      <c r="X200" s="41"/>
      <c r="Y200" s="41"/>
    </row>
    <row r="201" spans="1:25" ht="15" x14ac:dyDescent="0.25">
      <c r="A201" s="67" t="s">
        <v>1316</v>
      </c>
      <c r="B201" s="67" t="s">
        <v>1039</v>
      </c>
      <c r="C201" s="67">
        <v>2016</v>
      </c>
      <c r="D201" s="64" t="s">
        <v>1036</v>
      </c>
      <c r="E201" s="64" t="s">
        <v>2</v>
      </c>
      <c r="F201" s="66">
        <v>14145</v>
      </c>
      <c r="G201" s="65">
        <v>5486</v>
      </c>
      <c r="H201" s="64">
        <f>G201/F201%</f>
        <v>38.784022622834925</v>
      </c>
      <c r="I201" s="66">
        <v>8680</v>
      </c>
      <c r="J201" s="65">
        <v>2792</v>
      </c>
      <c r="K201" s="64">
        <f>J201/I201%</f>
        <v>32.165898617511523</v>
      </c>
      <c r="L201" s="66">
        <f>F201+I201</f>
        <v>22825</v>
      </c>
      <c r="M201" s="65">
        <f>G201+J201</f>
        <v>8278</v>
      </c>
      <c r="N201" s="64">
        <f>M201/L201%</f>
        <v>36.267250821467691</v>
      </c>
      <c r="O201" s="66">
        <v>98629</v>
      </c>
      <c r="P201" s="65">
        <v>36680</v>
      </c>
      <c r="Q201" s="64">
        <f>P201/O201%</f>
        <v>37.189873161037831</v>
      </c>
      <c r="R201" s="66">
        <f>L201+O201</f>
        <v>121454</v>
      </c>
      <c r="S201" s="65">
        <f>M201+P201</f>
        <v>44958</v>
      </c>
      <c r="T201" s="64">
        <f>S201/R201%</f>
        <v>37.016483606962311</v>
      </c>
      <c r="U201" s="64">
        <f>Q201-H201</f>
        <v>-1.5941494617970946</v>
      </c>
      <c r="V201" s="64">
        <f>Q201-K201</f>
        <v>5.0239745435263075</v>
      </c>
      <c r="W201" s="64">
        <f>Q201-N201</f>
        <v>0.92262233957013962</v>
      </c>
      <c r="X201" s="41"/>
      <c r="Y201" s="41"/>
    </row>
    <row r="202" spans="1:25" ht="15" x14ac:dyDescent="0.25">
      <c r="A202" s="67" t="s">
        <v>1316</v>
      </c>
      <c r="B202" s="67" t="s">
        <v>1039</v>
      </c>
      <c r="C202" s="67">
        <v>2016</v>
      </c>
      <c r="D202" s="64" t="s">
        <v>1035</v>
      </c>
      <c r="E202" s="64" t="s">
        <v>0</v>
      </c>
      <c r="F202" s="66">
        <v>14145</v>
      </c>
      <c r="G202" s="65">
        <v>6753</v>
      </c>
      <c r="H202" s="64">
        <f>G202/F201%</f>
        <v>47.741251325556739</v>
      </c>
      <c r="I202" s="66">
        <v>8680</v>
      </c>
      <c r="J202" s="65">
        <v>4246</v>
      </c>
      <c r="K202" s="64">
        <f>J202/I201%</f>
        <v>48.917050691244242</v>
      </c>
      <c r="L202" s="66">
        <f>F202+I202</f>
        <v>22825</v>
      </c>
      <c r="M202" s="65">
        <f>G202+J202</f>
        <v>10999</v>
      </c>
      <c r="N202" s="64">
        <f>M202/L201%</f>
        <v>48.18838992332968</v>
      </c>
      <c r="O202" s="66">
        <v>98629</v>
      </c>
      <c r="P202" s="65">
        <v>46006</v>
      </c>
      <c r="Q202" s="64">
        <f>P202/O201%</f>
        <v>46.64550994129516</v>
      </c>
      <c r="R202" s="66">
        <f>L202+O202</f>
        <v>121454</v>
      </c>
      <c r="S202" s="65">
        <f>M202+P202</f>
        <v>57005</v>
      </c>
      <c r="T202" s="64">
        <f>S202/R201%</f>
        <v>46.935465279035682</v>
      </c>
      <c r="U202" s="64">
        <f>Q202-H202</f>
        <v>-1.0957413842615793</v>
      </c>
      <c r="V202" s="64">
        <f>Q202-K202</f>
        <v>-2.2715407499490823</v>
      </c>
      <c r="W202" s="64">
        <f>Q202-N202</f>
        <v>-1.5428799820345205</v>
      </c>
      <c r="X202" s="41"/>
      <c r="Y202" s="41"/>
    </row>
    <row r="203" spans="1:25" ht="15" x14ac:dyDescent="0.25">
      <c r="A203" s="64" t="s">
        <v>1316</v>
      </c>
      <c r="B203" s="64" t="s">
        <v>1033</v>
      </c>
      <c r="C203" s="74">
        <v>2020</v>
      </c>
      <c r="D203" s="64" t="s">
        <v>1031</v>
      </c>
      <c r="E203" s="64" t="s">
        <v>0</v>
      </c>
      <c r="F203" s="73">
        <v>34607</v>
      </c>
      <c r="G203" s="65">
        <v>23073</v>
      </c>
      <c r="H203" s="64">
        <f>G203/F203%</f>
        <v>66.671482648019193</v>
      </c>
      <c r="I203" s="73">
        <v>14905</v>
      </c>
      <c r="J203" s="65">
        <v>9728</v>
      </c>
      <c r="K203" s="64">
        <f>J203/I203%</f>
        <v>65.266689030526663</v>
      </c>
      <c r="L203" s="65">
        <f>F203+I203</f>
        <v>49512</v>
      </c>
      <c r="M203" s="65">
        <f>G203+J203</f>
        <v>32801</v>
      </c>
      <c r="N203" s="64">
        <f>M203/L203%</f>
        <v>66.248586201324926</v>
      </c>
      <c r="O203" s="72">
        <v>90831</v>
      </c>
      <c r="P203" s="65">
        <v>51413</v>
      </c>
      <c r="Q203" s="64">
        <f>P203/O203%</f>
        <v>56.602921909920624</v>
      </c>
      <c r="R203" s="65">
        <f>L203+O203</f>
        <v>140343</v>
      </c>
      <c r="S203" s="65">
        <f>M203+P203</f>
        <v>84214</v>
      </c>
      <c r="T203" s="64">
        <f>S203/R203%</f>
        <v>60.005842827928717</v>
      </c>
      <c r="U203" s="64">
        <f>Q203-H203</f>
        <v>-10.068560738098569</v>
      </c>
      <c r="V203" s="64">
        <f>Q203-K203</f>
        <v>-8.6637671206060389</v>
      </c>
      <c r="W203" s="64">
        <f>Q203-N203</f>
        <v>-9.6456642914043016</v>
      </c>
      <c r="X203" s="41"/>
      <c r="Y203" s="41"/>
    </row>
    <row r="204" spans="1:25" ht="15" x14ac:dyDescent="0.25">
      <c r="A204" s="64" t="s">
        <v>1316</v>
      </c>
      <c r="B204" s="64" t="s">
        <v>1033</v>
      </c>
      <c r="C204" s="74">
        <v>2020</v>
      </c>
      <c r="D204" s="64" t="s">
        <v>1019</v>
      </c>
      <c r="E204" s="64" t="s">
        <v>4</v>
      </c>
      <c r="F204" s="73">
        <v>34607</v>
      </c>
      <c r="G204" s="65">
        <v>11091</v>
      </c>
      <c r="H204" s="64">
        <f>G204/F203%</f>
        <v>32.048429508480943</v>
      </c>
      <c r="I204" s="73">
        <v>14905</v>
      </c>
      <c r="J204" s="65">
        <v>4646</v>
      </c>
      <c r="K204" s="64">
        <f>J204/I203%</f>
        <v>31.170748071117071</v>
      </c>
      <c r="L204" s="65">
        <f>F204+I204</f>
        <v>49512</v>
      </c>
      <c r="M204" s="65">
        <f>G204+J204</f>
        <v>15737</v>
      </c>
      <c r="N204" s="64">
        <f>M204/L203%</f>
        <v>31.784213927936662</v>
      </c>
      <c r="O204" s="72">
        <v>90831</v>
      </c>
      <c r="P204" s="65">
        <v>37398</v>
      </c>
      <c r="Q204" s="64">
        <f>P204/O203%</f>
        <v>41.173167751098198</v>
      </c>
      <c r="R204" s="65">
        <f>L204+O204</f>
        <v>140343</v>
      </c>
      <c r="S204" s="65">
        <f>M204+P204</f>
        <v>53135</v>
      </c>
      <c r="T204" s="64">
        <f>S204/R203%</f>
        <v>37.860812438098087</v>
      </c>
      <c r="U204" s="64">
        <f>Q204-H204</f>
        <v>9.124738242617255</v>
      </c>
      <c r="V204" s="64">
        <f>Q204-K204</f>
        <v>10.002419679981127</v>
      </c>
      <c r="W204" s="64">
        <f>Q204-N204</f>
        <v>9.3889538231615361</v>
      </c>
      <c r="X204" s="41"/>
      <c r="Y204" s="41"/>
    </row>
    <row r="205" spans="1:25" ht="15" x14ac:dyDescent="0.25">
      <c r="A205" s="67" t="s">
        <v>1316</v>
      </c>
      <c r="B205" s="67" t="s">
        <v>1033</v>
      </c>
      <c r="C205" s="67">
        <v>2016</v>
      </c>
      <c r="D205" s="64" t="s">
        <v>1032</v>
      </c>
      <c r="E205" s="64" t="s">
        <v>2</v>
      </c>
      <c r="F205" s="66">
        <v>12673</v>
      </c>
      <c r="G205" s="65">
        <v>4496</v>
      </c>
      <c r="H205" s="64">
        <f>G205/F205%</f>
        <v>35.476998342933797</v>
      </c>
      <c r="I205" s="66">
        <v>8404</v>
      </c>
      <c r="J205" s="65">
        <v>2837</v>
      </c>
      <c r="K205" s="64">
        <f>J205/I205%</f>
        <v>33.757734412184675</v>
      </c>
      <c r="L205" s="66">
        <f>F205+I205</f>
        <v>21077</v>
      </c>
      <c r="M205" s="65">
        <f>G205+J205</f>
        <v>7333</v>
      </c>
      <c r="N205" s="64">
        <f>M205/L205%</f>
        <v>34.791478863215829</v>
      </c>
      <c r="O205" s="66">
        <v>88211</v>
      </c>
      <c r="P205" s="65">
        <v>32654</v>
      </c>
      <c r="Q205" s="64">
        <f>P205/O205%</f>
        <v>37.018058972237021</v>
      </c>
      <c r="R205" s="66">
        <f>L205+O205</f>
        <v>109288</v>
      </c>
      <c r="S205" s="65">
        <f>M205+P205</f>
        <v>39987</v>
      </c>
      <c r="T205" s="64">
        <f>S205/R205%</f>
        <v>36.588646511968371</v>
      </c>
      <c r="U205" s="64">
        <f>Q205-H205</f>
        <v>1.5410606293032245</v>
      </c>
      <c r="V205" s="64">
        <f>Q205-K205</f>
        <v>3.2603245600523465</v>
      </c>
      <c r="W205" s="64">
        <f>Q205-N205</f>
        <v>2.2265801090211923</v>
      </c>
      <c r="X205" s="41"/>
      <c r="Y205" s="41"/>
    </row>
    <row r="206" spans="1:25" ht="15" x14ac:dyDescent="0.25">
      <c r="A206" s="67" t="s">
        <v>1316</v>
      </c>
      <c r="B206" s="67" t="s">
        <v>1033</v>
      </c>
      <c r="C206" s="67">
        <v>2016</v>
      </c>
      <c r="D206" s="64" t="s">
        <v>1031</v>
      </c>
      <c r="E206" s="64" t="s">
        <v>0</v>
      </c>
      <c r="F206" s="66">
        <v>12673</v>
      </c>
      <c r="G206" s="65">
        <v>6290</v>
      </c>
      <c r="H206" s="64">
        <f>G206/F205%</f>
        <v>49.633078197743231</v>
      </c>
      <c r="I206" s="66">
        <v>8404</v>
      </c>
      <c r="J206" s="65">
        <v>3839</v>
      </c>
      <c r="K206" s="64">
        <f>J206/I205%</f>
        <v>45.680628272251305</v>
      </c>
      <c r="L206" s="66">
        <f>F206+I206</f>
        <v>21077</v>
      </c>
      <c r="M206" s="65">
        <f>G206+J206</f>
        <v>10129</v>
      </c>
      <c r="N206" s="64">
        <f>M206/L205%</f>
        <v>48.05712387910993</v>
      </c>
      <c r="O206" s="66">
        <v>88211</v>
      </c>
      <c r="P206" s="65">
        <v>40853</v>
      </c>
      <c r="Q206" s="64">
        <f>P206/O205%</f>
        <v>46.312818129258254</v>
      </c>
      <c r="R206" s="66">
        <f>L206+O206</f>
        <v>109288</v>
      </c>
      <c r="S206" s="65">
        <f>M206+P206</f>
        <v>50982</v>
      </c>
      <c r="T206" s="64">
        <f>S206/R205%</f>
        <v>46.649220408462043</v>
      </c>
      <c r="U206" s="64">
        <f>Q206-H206</f>
        <v>-3.320260068484977</v>
      </c>
      <c r="V206" s="64">
        <f>Q206-K206</f>
        <v>0.6321898570069493</v>
      </c>
      <c r="W206" s="64">
        <f>Q206-N206</f>
        <v>-1.7443057498516765</v>
      </c>
      <c r="X206" s="41"/>
      <c r="Y206" s="41"/>
    </row>
    <row r="207" spans="1:25" ht="15" x14ac:dyDescent="0.25">
      <c r="A207" s="64" t="s">
        <v>1316</v>
      </c>
      <c r="B207" s="64" t="s">
        <v>1029</v>
      </c>
      <c r="C207" s="74">
        <v>2020</v>
      </c>
      <c r="D207" s="64" t="s">
        <v>1027</v>
      </c>
      <c r="E207" s="64" t="s">
        <v>0</v>
      </c>
      <c r="F207" s="73">
        <v>28486</v>
      </c>
      <c r="G207" s="65">
        <v>16509</v>
      </c>
      <c r="H207" s="64">
        <f>G207/F207%</f>
        <v>57.954784806571645</v>
      </c>
      <c r="I207" s="73">
        <v>9717</v>
      </c>
      <c r="J207" s="65">
        <v>5909</v>
      </c>
      <c r="K207" s="64">
        <f>J207/I207%</f>
        <v>60.810949881650714</v>
      </c>
      <c r="L207" s="65">
        <f>F207+I207</f>
        <v>38203</v>
      </c>
      <c r="M207" s="65">
        <f>G207+J207</f>
        <v>22418</v>
      </c>
      <c r="N207" s="64">
        <f>M207/L207%</f>
        <v>58.681255398790675</v>
      </c>
      <c r="O207" s="72">
        <v>57494</v>
      </c>
      <c r="P207" s="65">
        <v>27740</v>
      </c>
      <c r="Q207" s="64">
        <f>P207/O207%</f>
        <v>48.248512888301384</v>
      </c>
      <c r="R207" s="65">
        <f>L207+O207</f>
        <v>95697</v>
      </c>
      <c r="S207" s="65">
        <f>M207+P207</f>
        <v>50158</v>
      </c>
      <c r="T207" s="64">
        <f>S207/R207%</f>
        <v>52.413346290897309</v>
      </c>
      <c r="U207" s="64">
        <f>Q207-H207</f>
        <v>-9.7062719182702608</v>
      </c>
      <c r="V207" s="64">
        <f>Q207-K207</f>
        <v>-12.56243699334933</v>
      </c>
      <c r="W207" s="64">
        <f>Q207-N207</f>
        <v>-10.432742510489291</v>
      </c>
      <c r="X207" s="41"/>
      <c r="Y207" s="41"/>
    </row>
    <row r="208" spans="1:25" ht="15" x14ac:dyDescent="0.25">
      <c r="A208" s="64" t="s">
        <v>1316</v>
      </c>
      <c r="B208" s="64" t="s">
        <v>1029</v>
      </c>
      <c r="C208" s="74">
        <v>2020</v>
      </c>
      <c r="D208" s="64" t="s">
        <v>1028</v>
      </c>
      <c r="E208" s="64" t="s">
        <v>4</v>
      </c>
      <c r="F208" s="73">
        <v>28486</v>
      </c>
      <c r="G208" s="65">
        <v>10698</v>
      </c>
      <c r="H208" s="64">
        <f>G208/F207%</f>
        <v>37.555290318050972</v>
      </c>
      <c r="I208" s="73">
        <v>9717</v>
      </c>
      <c r="J208" s="65">
        <v>3159</v>
      </c>
      <c r="K208" s="64">
        <f>J208/I207%</f>
        <v>32.510033961099104</v>
      </c>
      <c r="L208" s="65">
        <f>F208+I208</f>
        <v>38203</v>
      </c>
      <c r="M208" s="65">
        <f>G208+J208</f>
        <v>13857</v>
      </c>
      <c r="N208" s="64">
        <f>M208/L207%</f>
        <v>36.272020521948541</v>
      </c>
      <c r="O208" s="72">
        <v>57494</v>
      </c>
      <c r="P208" s="65">
        <v>26391</v>
      </c>
      <c r="Q208" s="64">
        <f>P208/O207%</f>
        <v>45.902181097157957</v>
      </c>
      <c r="R208" s="65">
        <f>L208+O208</f>
        <v>95697</v>
      </c>
      <c r="S208" s="65">
        <f>M208+P208</f>
        <v>40248</v>
      </c>
      <c r="T208" s="64">
        <f>S208/R207%</f>
        <v>42.05774475688893</v>
      </c>
      <c r="U208" s="64">
        <f>Q208-H208</f>
        <v>8.3468907791069853</v>
      </c>
      <c r="V208" s="64">
        <f>Q208-K208</f>
        <v>13.392147136058853</v>
      </c>
      <c r="W208" s="64">
        <f>Q208-N208</f>
        <v>9.6301605752094162</v>
      </c>
      <c r="X208" s="41"/>
      <c r="Y208" s="41"/>
    </row>
    <row r="209" spans="1:25" ht="15" x14ac:dyDescent="0.25">
      <c r="A209" s="67" t="s">
        <v>1316</v>
      </c>
      <c r="B209" s="67" t="s">
        <v>1029</v>
      </c>
      <c r="C209" s="67">
        <v>2016</v>
      </c>
      <c r="D209" s="64" t="s">
        <v>1028</v>
      </c>
      <c r="E209" s="64" t="s">
        <v>2</v>
      </c>
      <c r="F209" s="66">
        <v>11719</v>
      </c>
      <c r="G209" s="65">
        <v>5304</v>
      </c>
      <c r="H209" s="64">
        <f>G209/F209%</f>
        <v>45.259834456864922</v>
      </c>
      <c r="I209" s="66">
        <v>6481</v>
      </c>
      <c r="J209" s="65">
        <v>2592</v>
      </c>
      <c r="K209" s="64">
        <f>J209/I209%</f>
        <v>39.993828112945529</v>
      </c>
      <c r="L209" s="66">
        <f>F209+I209</f>
        <v>18200</v>
      </c>
      <c r="M209" s="65">
        <f>G209+J209</f>
        <v>7896</v>
      </c>
      <c r="N209" s="64">
        <f>M209/L209%</f>
        <v>43.384615384615387</v>
      </c>
      <c r="O209" s="66">
        <v>71767</v>
      </c>
      <c r="P209" s="65">
        <v>32666</v>
      </c>
      <c r="Q209" s="64">
        <f>P209/O209%</f>
        <v>45.516741677929971</v>
      </c>
      <c r="R209" s="66">
        <f>L209+O209</f>
        <v>89967</v>
      </c>
      <c r="S209" s="65">
        <f>M209+P209</f>
        <v>40562</v>
      </c>
      <c r="T209" s="64">
        <f>S209/R209%</f>
        <v>45.085420209632424</v>
      </c>
      <c r="U209" s="64">
        <f>Q209-H209</f>
        <v>0.25690722106504893</v>
      </c>
      <c r="V209" s="64">
        <f>Q209-K209</f>
        <v>5.5229135649844423</v>
      </c>
      <c r="W209" s="64">
        <f>Q209-N209</f>
        <v>2.1321262933145846</v>
      </c>
      <c r="X209" s="41"/>
      <c r="Y209" s="41"/>
    </row>
    <row r="210" spans="1:25" ht="15" x14ac:dyDescent="0.25">
      <c r="A210" s="67" t="s">
        <v>1316</v>
      </c>
      <c r="B210" s="67" t="s">
        <v>1029</v>
      </c>
      <c r="C210" s="67">
        <v>2016</v>
      </c>
      <c r="D210" s="64" t="s">
        <v>1027</v>
      </c>
      <c r="E210" s="64" t="s">
        <v>0</v>
      </c>
      <c r="F210" s="66">
        <v>11719</v>
      </c>
      <c r="G210" s="65">
        <v>6199</v>
      </c>
      <c r="H210" s="64">
        <f>G210/F209%</f>
        <v>52.897004863896235</v>
      </c>
      <c r="I210" s="66">
        <v>6481</v>
      </c>
      <c r="J210" s="65">
        <v>3728</v>
      </c>
      <c r="K210" s="64">
        <f>J210/I209%</f>
        <v>57.521987347631537</v>
      </c>
      <c r="L210" s="66">
        <f>F210+I210</f>
        <v>18200</v>
      </c>
      <c r="M210" s="65">
        <f>G210+J210</f>
        <v>9927</v>
      </c>
      <c r="N210" s="64">
        <f>M210/L209%</f>
        <v>54.543956043956044</v>
      </c>
      <c r="O210" s="66">
        <v>71767</v>
      </c>
      <c r="P210" s="65">
        <v>37568</v>
      </c>
      <c r="Q210" s="64">
        <f>P210/O209%</f>
        <v>52.347179065587248</v>
      </c>
      <c r="R210" s="66">
        <f>L210+O210</f>
        <v>89967</v>
      </c>
      <c r="S210" s="65">
        <f>M210+P210</f>
        <v>47495</v>
      </c>
      <c r="T210" s="64">
        <f>S210/R209%</f>
        <v>52.79157913457157</v>
      </c>
      <c r="U210" s="64">
        <f>Q210-H210</f>
        <v>-0.54982579830898715</v>
      </c>
      <c r="V210" s="64">
        <f>Q210-K210</f>
        <v>-5.1748082820442889</v>
      </c>
      <c r="W210" s="64">
        <f>Q210-N210</f>
        <v>-2.1967769783687956</v>
      </c>
      <c r="X210" s="41"/>
      <c r="Y210" s="41"/>
    </row>
    <row r="211" spans="1:25" ht="15" x14ac:dyDescent="0.25">
      <c r="A211" s="64" t="s">
        <v>1316</v>
      </c>
      <c r="B211" s="64" t="s">
        <v>1025</v>
      </c>
      <c r="C211" s="74">
        <v>2020</v>
      </c>
      <c r="D211" s="64" t="s">
        <v>1023</v>
      </c>
      <c r="E211" s="64" t="s">
        <v>0</v>
      </c>
      <c r="F211" s="73">
        <v>38905</v>
      </c>
      <c r="G211" s="65">
        <v>24982</v>
      </c>
      <c r="H211" s="64">
        <f>G211/F211%</f>
        <v>64.21282611489525</v>
      </c>
      <c r="I211" s="73">
        <v>14597</v>
      </c>
      <c r="J211" s="65">
        <v>9002</v>
      </c>
      <c r="K211" s="64">
        <f>J211/I211%</f>
        <v>61.670206206754813</v>
      </c>
      <c r="L211" s="65">
        <f>F211+I211</f>
        <v>53502</v>
      </c>
      <c r="M211" s="65">
        <f>G211+J211</f>
        <v>33984</v>
      </c>
      <c r="N211" s="64">
        <f>M211/L211%</f>
        <v>63.519120780531573</v>
      </c>
      <c r="O211" s="72">
        <v>85979</v>
      </c>
      <c r="P211" s="65">
        <v>45314</v>
      </c>
      <c r="Q211" s="64">
        <f>P211/O211%</f>
        <v>52.703567150118054</v>
      </c>
      <c r="R211" s="65">
        <f>L211+O211</f>
        <v>139481</v>
      </c>
      <c r="S211" s="65">
        <f>M211+P211</f>
        <v>79298</v>
      </c>
      <c r="T211" s="64">
        <f>S211/R211%</f>
        <v>56.852187753170682</v>
      </c>
      <c r="U211" s="64">
        <f>Q211-H211</f>
        <v>-11.509258964777196</v>
      </c>
      <c r="V211" s="64">
        <f>Q211-K211</f>
        <v>-8.9666390566367582</v>
      </c>
      <c r="W211" s="64">
        <f>Q211-N211</f>
        <v>-10.815553630413518</v>
      </c>
      <c r="X211" s="41"/>
      <c r="Y211" s="41"/>
    </row>
    <row r="212" spans="1:25" ht="15" x14ac:dyDescent="0.25">
      <c r="A212" s="64" t="s">
        <v>1316</v>
      </c>
      <c r="B212" s="64" t="s">
        <v>1025</v>
      </c>
      <c r="C212" s="74">
        <v>2020</v>
      </c>
      <c r="D212" s="64" t="s">
        <v>1024</v>
      </c>
      <c r="E212" s="64" t="s">
        <v>4</v>
      </c>
      <c r="F212" s="73">
        <v>38905</v>
      </c>
      <c r="G212" s="65">
        <v>12358</v>
      </c>
      <c r="H212" s="64">
        <f>G212/F211%</f>
        <v>31.764554684487855</v>
      </c>
      <c r="I212" s="73">
        <v>14597</v>
      </c>
      <c r="J212" s="65">
        <v>4590</v>
      </c>
      <c r="K212" s="64">
        <f>J212/I211%</f>
        <v>31.444817428238679</v>
      </c>
      <c r="L212" s="65">
        <f>F212+I212</f>
        <v>53502</v>
      </c>
      <c r="M212" s="65">
        <f>G212+J212</f>
        <v>16948</v>
      </c>
      <c r="N212" s="64">
        <f>M212/L211%</f>
        <v>31.677320474000972</v>
      </c>
      <c r="O212" s="72">
        <v>85979</v>
      </c>
      <c r="P212" s="65">
        <v>35482</v>
      </c>
      <c r="Q212" s="64">
        <f>P212/O211%</f>
        <v>41.268216657555918</v>
      </c>
      <c r="R212" s="65">
        <f>L212+O212</f>
        <v>139481</v>
      </c>
      <c r="S212" s="65">
        <f>M212+P212</f>
        <v>52430</v>
      </c>
      <c r="T212" s="64">
        <f>S212/R211%</f>
        <v>37.589349086972419</v>
      </c>
      <c r="U212" s="64">
        <f>Q212-H212</f>
        <v>9.5036619730680627</v>
      </c>
      <c r="V212" s="64">
        <f>Q212-K212</f>
        <v>9.8233992293172392</v>
      </c>
      <c r="W212" s="64">
        <f>Q212-N212</f>
        <v>9.5908961835549462</v>
      </c>
      <c r="X212" s="41"/>
      <c r="Y212" s="41"/>
    </row>
    <row r="213" spans="1:25" ht="15" x14ac:dyDescent="0.25">
      <c r="A213" s="67" t="s">
        <v>1316</v>
      </c>
      <c r="B213" s="67" t="s">
        <v>1025</v>
      </c>
      <c r="C213" s="67">
        <v>2016</v>
      </c>
      <c r="D213" s="64" t="s">
        <v>649</v>
      </c>
      <c r="E213" s="64" t="s">
        <v>2</v>
      </c>
      <c r="F213" s="66">
        <v>15596</v>
      </c>
      <c r="G213" s="65">
        <v>4847</v>
      </c>
      <c r="H213" s="64">
        <f>G213/F213%</f>
        <v>31.078481661964606</v>
      </c>
      <c r="I213" s="66">
        <v>8844</v>
      </c>
      <c r="J213" s="65">
        <v>2587</v>
      </c>
      <c r="K213" s="64">
        <f>J213/I213%</f>
        <v>29.251469923111713</v>
      </c>
      <c r="L213" s="66">
        <f>F213+I213</f>
        <v>24440</v>
      </c>
      <c r="M213" s="65">
        <f>G213+J213</f>
        <v>7434</v>
      </c>
      <c r="N213" s="64">
        <f>M213/L213%</f>
        <v>30.417348608837969</v>
      </c>
      <c r="O213" s="66">
        <v>89150</v>
      </c>
      <c r="P213" s="65">
        <v>27908</v>
      </c>
      <c r="Q213" s="64">
        <f>P213/O213%</f>
        <v>31.304542905215929</v>
      </c>
      <c r="R213" s="66">
        <f>L213+O213</f>
        <v>113590</v>
      </c>
      <c r="S213" s="65">
        <f>M213+P213</f>
        <v>35342</v>
      </c>
      <c r="T213" s="64">
        <f>S213/R213%</f>
        <v>31.113654370983358</v>
      </c>
      <c r="U213" s="64">
        <f>Q213-H213</f>
        <v>0.22606124325132271</v>
      </c>
      <c r="V213" s="64">
        <f>Q213-K213</f>
        <v>2.0530729821042151</v>
      </c>
      <c r="W213" s="64">
        <f>Q213-N213</f>
        <v>0.88719429637795955</v>
      </c>
      <c r="X213" s="41"/>
      <c r="Y213" s="41"/>
    </row>
    <row r="214" spans="1:25" ht="15" x14ac:dyDescent="0.25">
      <c r="A214" s="67" t="s">
        <v>1316</v>
      </c>
      <c r="B214" s="67" t="s">
        <v>1025</v>
      </c>
      <c r="C214" s="67">
        <v>2016</v>
      </c>
      <c r="D214" s="64" t="s">
        <v>1023</v>
      </c>
      <c r="E214" s="64" t="s">
        <v>0</v>
      </c>
      <c r="F214" s="66">
        <v>15596</v>
      </c>
      <c r="G214" s="65">
        <v>7618</v>
      </c>
      <c r="H214" s="64">
        <f>G214/F213%</f>
        <v>48.845857912285197</v>
      </c>
      <c r="I214" s="66">
        <v>8844</v>
      </c>
      <c r="J214" s="65">
        <v>4126</v>
      </c>
      <c r="K214" s="64">
        <f>J214/I213%</f>
        <v>46.653098145635461</v>
      </c>
      <c r="L214" s="66">
        <f>F214+I214</f>
        <v>24440</v>
      </c>
      <c r="M214" s="65">
        <f>G214+J214</f>
        <v>11744</v>
      </c>
      <c r="N214" s="64">
        <f>M214/L213%</f>
        <v>48.052373158756133</v>
      </c>
      <c r="O214" s="66">
        <v>89150</v>
      </c>
      <c r="P214" s="65">
        <v>40465</v>
      </c>
      <c r="Q214" s="64">
        <f>P214/O213%</f>
        <v>45.389792484576553</v>
      </c>
      <c r="R214" s="66">
        <f>L214+O214</f>
        <v>113590</v>
      </c>
      <c r="S214" s="65">
        <f>M214+P214</f>
        <v>52209</v>
      </c>
      <c r="T214" s="64">
        <f>S214/R213%</f>
        <v>45.962672770490357</v>
      </c>
      <c r="U214" s="64">
        <f>Q214-H214</f>
        <v>-3.4560654277086442</v>
      </c>
      <c r="V214" s="64">
        <f>Q214-K214</f>
        <v>-1.263305661058908</v>
      </c>
      <c r="W214" s="64">
        <f>Q214-N214</f>
        <v>-2.6625806741795799</v>
      </c>
      <c r="X214" s="41"/>
      <c r="Y214" s="41"/>
    </row>
    <row r="215" spans="1:25" ht="15" x14ac:dyDescent="0.25">
      <c r="A215" s="64" t="s">
        <v>1316</v>
      </c>
      <c r="B215" s="64" t="s">
        <v>1021</v>
      </c>
      <c r="C215" s="74">
        <v>2020</v>
      </c>
      <c r="D215" s="64" t="s">
        <v>1018</v>
      </c>
      <c r="E215" s="64" t="s">
        <v>0</v>
      </c>
      <c r="F215" s="73">
        <v>40273</v>
      </c>
      <c r="G215" s="65">
        <v>24347</v>
      </c>
      <c r="H215" s="64">
        <f>G215/F215%</f>
        <v>60.454895339309211</v>
      </c>
      <c r="I215" s="73">
        <v>14237</v>
      </c>
      <c r="J215" s="65">
        <v>8660</v>
      </c>
      <c r="K215" s="64">
        <f>J215/I215%</f>
        <v>60.827421507340027</v>
      </c>
      <c r="L215" s="65">
        <f>F215+I215</f>
        <v>54510</v>
      </c>
      <c r="M215" s="65">
        <f>G215+J215</f>
        <v>33007</v>
      </c>
      <c r="N215" s="64">
        <f>M215/L215%</f>
        <v>60.552192258301226</v>
      </c>
      <c r="O215" s="72">
        <v>95224</v>
      </c>
      <c r="P215" s="65">
        <v>48709</v>
      </c>
      <c r="Q215" s="64">
        <f>P215/O215%</f>
        <v>51.15202049903386</v>
      </c>
      <c r="R215" s="65">
        <f>L215+O215</f>
        <v>149734</v>
      </c>
      <c r="S215" s="65">
        <f>M215+P215</f>
        <v>81716</v>
      </c>
      <c r="T215" s="64">
        <f>S215/R215%</f>
        <v>54.574111424259023</v>
      </c>
      <c r="U215" s="64">
        <f>Q215-H215</f>
        <v>-9.3028748402753507</v>
      </c>
      <c r="V215" s="64">
        <f>Q215-K215</f>
        <v>-9.6754010083061672</v>
      </c>
      <c r="W215" s="64">
        <f>Q215-N215</f>
        <v>-9.4001717592673657</v>
      </c>
      <c r="X215" s="41"/>
      <c r="Y215" s="41"/>
    </row>
    <row r="216" spans="1:25" ht="15" x14ac:dyDescent="0.25">
      <c r="A216" s="64" t="s">
        <v>1316</v>
      </c>
      <c r="B216" s="64" t="s">
        <v>1021</v>
      </c>
      <c r="C216" s="74">
        <v>2020</v>
      </c>
      <c r="D216" s="64" t="s">
        <v>1020</v>
      </c>
      <c r="E216" s="64" t="s">
        <v>4</v>
      </c>
      <c r="F216" s="73">
        <v>40273</v>
      </c>
      <c r="G216" s="65">
        <v>13376</v>
      </c>
      <c r="H216" s="64">
        <f>G216/F215%</f>
        <v>33.213319097161872</v>
      </c>
      <c r="I216" s="73">
        <v>14237</v>
      </c>
      <c r="J216" s="65">
        <v>4345</v>
      </c>
      <c r="K216" s="64">
        <f>J216/I215%</f>
        <v>30.5190700287982</v>
      </c>
      <c r="L216" s="65">
        <f>F216+I216</f>
        <v>54510</v>
      </c>
      <c r="M216" s="65">
        <f>G216+J216</f>
        <v>17721</v>
      </c>
      <c r="N216" s="64">
        <f>M216/L215%</f>
        <v>32.509631260319203</v>
      </c>
      <c r="O216" s="72">
        <v>95224</v>
      </c>
      <c r="P216" s="65">
        <v>38938</v>
      </c>
      <c r="Q216" s="64">
        <f>P216/O215%</f>
        <v>40.890951860875411</v>
      </c>
      <c r="R216" s="65">
        <f>L216+O216</f>
        <v>149734</v>
      </c>
      <c r="S216" s="65">
        <f>M216+P216</f>
        <v>56659</v>
      </c>
      <c r="T216" s="64">
        <f>S216/R215%</f>
        <v>37.839769190698171</v>
      </c>
      <c r="U216" s="64">
        <f>Q216-H216</f>
        <v>7.6776327637135395</v>
      </c>
      <c r="V216" s="64">
        <f>Q216-K216</f>
        <v>10.371881832077211</v>
      </c>
      <c r="W216" s="64">
        <f>Q216-N216</f>
        <v>8.381320600556208</v>
      </c>
      <c r="X216" s="41"/>
      <c r="Y216" s="41"/>
    </row>
    <row r="217" spans="1:25" ht="15" x14ac:dyDescent="0.25">
      <c r="A217" s="67" t="s">
        <v>1316</v>
      </c>
      <c r="B217" s="67" t="s">
        <v>1021</v>
      </c>
      <c r="C217" s="67">
        <v>2016</v>
      </c>
      <c r="D217" s="64" t="s">
        <v>1019</v>
      </c>
      <c r="E217" s="64" t="s">
        <v>2</v>
      </c>
      <c r="F217" s="66">
        <v>15337</v>
      </c>
      <c r="G217" s="65">
        <v>5581</v>
      </c>
      <c r="H217" s="64">
        <f>G217/F217%</f>
        <v>36.389124339831781</v>
      </c>
      <c r="I217" s="66">
        <v>9107</v>
      </c>
      <c r="J217" s="65">
        <v>2850</v>
      </c>
      <c r="K217" s="64">
        <f>J217/I217%</f>
        <v>31.294608542879107</v>
      </c>
      <c r="L217" s="66">
        <f>F217+I217</f>
        <v>24444</v>
      </c>
      <c r="M217" s="65">
        <f>G217+J217</f>
        <v>8431</v>
      </c>
      <c r="N217" s="64">
        <f>M217/L217%</f>
        <v>34.491081656030111</v>
      </c>
      <c r="O217" s="66">
        <v>97893</v>
      </c>
      <c r="P217" s="65">
        <v>35262</v>
      </c>
      <c r="Q217" s="64">
        <f>P217/O217%</f>
        <v>36.020961662223044</v>
      </c>
      <c r="R217" s="66">
        <f>L217+O217</f>
        <v>122337</v>
      </c>
      <c r="S217" s="65">
        <f>M217+P217</f>
        <v>43693</v>
      </c>
      <c r="T217" s="64">
        <f>S217/R217%</f>
        <v>35.715278288661651</v>
      </c>
      <c r="U217" s="64">
        <f>Q217-H217</f>
        <v>-0.368162677608737</v>
      </c>
      <c r="V217" s="64">
        <f>Q217-K217</f>
        <v>4.726353119343937</v>
      </c>
      <c r="W217" s="64">
        <f>Q217-N217</f>
        <v>1.5298800061929327</v>
      </c>
      <c r="X217" s="41"/>
      <c r="Y217" s="41"/>
    </row>
    <row r="218" spans="1:25" ht="15" x14ac:dyDescent="0.25">
      <c r="A218" s="67" t="s">
        <v>1316</v>
      </c>
      <c r="B218" s="67" t="s">
        <v>1021</v>
      </c>
      <c r="C218" s="67">
        <v>2016</v>
      </c>
      <c r="D218" s="64" t="s">
        <v>1018</v>
      </c>
      <c r="E218" s="64" t="s">
        <v>0</v>
      </c>
      <c r="F218" s="66">
        <v>15337</v>
      </c>
      <c r="G218" s="65">
        <v>8122</v>
      </c>
      <c r="H218" s="64">
        <f>G218/F217%</f>
        <v>52.956901610484451</v>
      </c>
      <c r="I218" s="66">
        <v>9107</v>
      </c>
      <c r="J218" s="65">
        <v>4834</v>
      </c>
      <c r="K218" s="64">
        <f>J218/I217%</f>
        <v>53.080048314483371</v>
      </c>
      <c r="L218" s="66">
        <f>F218+I218</f>
        <v>24444</v>
      </c>
      <c r="M218" s="65">
        <f>G218+J218</f>
        <v>12956</v>
      </c>
      <c r="N218" s="64">
        <f>M218/L217%</f>
        <v>53.002781868761254</v>
      </c>
      <c r="O218" s="66">
        <v>97893</v>
      </c>
      <c r="P218" s="65">
        <v>49452</v>
      </c>
      <c r="Q218" s="64">
        <f>P218/O217%</f>
        <v>50.51638012932488</v>
      </c>
      <c r="R218" s="66">
        <f>L218+O218</f>
        <v>122337</v>
      </c>
      <c r="S218" s="65">
        <f>M218+P218</f>
        <v>62408</v>
      </c>
      <c r="T218" s="64">
        <f>S218/R217%</f>
        <v>51.013184890916079</v>
      </c>
      <c r="U218" s="64">
        <f>Q218-H218</f>
        <v>-2.4405214811595712</v>
      </c>
      <c r="V218" s="64">
        <f>Q218-K218</f>
        <v>-2.563668185158491</v>
      </c>
      <c r="W218" s="64">
        <f>Q218-N218</f>
        <v>-2.4864017394363742</v>
      </c>
      <c r="X218" s="41"/>
      <c r="Y218" s="41"/>
    </row>
    <row r="219" spans="1:25" ht="15" x14ac:dyDescent="0.25">
      <c r="A219" s="64" t="s">
        <v>1316</v>
      </c>
      <c r="B219" s="64" t="s">
        <v>1016</v>
      </c>
      <c r="C219" s="74">
        <v>2020</v>
      </c>
      <c r="D219" s="64" t="s">
        <v>1013</v>
      </c>
      <c r="E219" s="64" t="s">
        <v>0</v>
      </c>
      <c r="F219" s="73">
        <v>42690</v>
      </c>
      <c r="G219" s="65">
        <v>27722</v>
      </c>
      <c r="H219" s="64">
        <f>G219/F219%</f>
        <v>64.937924572499412</v>
      </c>
      <c r="I219" s="73">
        <v>13413</v>
      </c>
      <c r="J219" s="65">
        <v>8794</v>
      </c>
      <c r="K219" s="64">
        <f>J219/I219%</f>
        <v>65.563259524342058</v>
      </c>
      <c r="L219" s="65">
        <f>F219+I219</f>
        <v>56103</v>
      </c>
      <c r="M219" s="65">
        <f>G219+J219</f>
        <v>36516</v>
      </c>
      <c r="N219" s="64">
        <f>M219/L219%</f>
        <v>65.087428479760447</v>
      </c>
      <c r="O219" s="72">
        <v>72972</v>
      </c>
      <c r="P219" s="65">
        <v>40018</v>
      </c>
      <c r="Q219" s="64">
        <f>P219/O219%</f>
        <v>54.840212684317272</v>
      </c>
      <c r="R219" s="65">
        <f>L219+O219</f>
        <v>129075</v>
      </c>
      <c r="S219" s="65">
        <f>M219+P219</f>
        <v>76534</v>
      </c>
      <c r="T219" s="64">
        <f>S219/R219%</f>
        <v>59.294208793337205</v>
      </c>
      <c r="U219" s="64">
        <f>Q219-H219</f>
        <v>-10.09771188818214</v>
      </c>
      <c r="V219" s="64">
        <f>Q219-K219</f>
        <v>-10.723046840024786</v>
      </c>
      <c r="W219" s="64">
        <f>Q219-N219</f>
        <v>-10.247215795443175</v>
      </c>
      <c r="X219" s="41"/>
      <c r="Y219" s="41"/>
    </row>
    <row r="220" spans="1:25" ht="15" x14ac:dyDescent="0.25">
      <c r="A220" s="64" t="s">
        <v>1316</v>
      </c>
      <c r="B220" s="64" t="s">
        <v>1016</v>
      </c>
      <c r="C220" s="74">
        <v>2020</v>
      </c>
      <c r="D220" s="64" t="s">
        <v>1015</v>
      </c>
      <c r="E220" s="64" t="s">
        <v>4</v>
      </c>
      <c r="F220" s="73">
        <v>42690</v>
      </c>
      <c r="G220" s="65">
        <v>12974</v>
      </c>
      <c r="H220" s="64">
        <f>G220/F219%</f>
        <v>30.391192316701805</v>
      </c>
      <c r="I220" s="73">
        <v>13413</v>
      </c>
      <c r="J220" s="65">
        <v>3791</v>
      </c>
      <c r="K220" s="64">
        <f>J220/I219%</f>
        <v>28.263624841571609</v>
      </c>
      <c r="L220" s="65">
        <f>F220+I220</f>
        <v>56103</v>
      </c>
      <c r="M220" s="65">
        <f>G220+J220</f>
        <v>16765</v>
      </c>
      <c r="N220" s="64">
        <f>M220/L219%</f>
        <v>29.882537475714312</v>
      </c>
      <c r="O220" s="72">
        <v>72972</v>
      </c>
      <c r="P220" s="65">
        <v>28707</v>
      </c>
      <c r="Q220" s="64">
        <f>P220/O219%</f>
        <v>39.339746752178918</v>
      </c>
      <c r="R220" s="65">
        <f>L220+O220</f>
        <v>129075</v>
      </c>
      <c r="S220" s="65">
        <f>M220+P220</f>
        <v>45472</v>
      </c>
      <c r="T220" s="64">
        <f>S220/R219%</f>
        <v>35.229130350571374</v>
      </c>
      <c r="U220" s="64">
        <f>Q220-H220</f>
        <v>8.9485544354771136</v>
      </c>
      <c r="V220" s="64">
        <f>Q220-K220</f>
        <v>11.076121910607309</v>
      </c>
      <c r="W220" s="64">
        <f>Q220-N220</f>
        <v>9.4572092764646065</v>
      </c>
      <c r="X220" s="41"/>
      <c r="Y220" s="41"/>
    </row>
    <row r="221" spans="1:25" ht="15" x14ac:dyDescent="0.25">
      <c r="A221" s="67" t="s">
        <v>1316</v>
      </c>
      <c r="B221" s="67" t="s">
        <v>1016</v>
      </c>
      <c r="C221" s="67">
        <v>2016</v>
      </c>
      <c r="D221" s="64" t="s">
        <v>1014</v>
      </c>
      <c r="E221" s="64" t="s">
        <v>2</v>
      </c>
      <c r="F221" s="66">
        <v>15517</v>
      </c>
      <c r="G221" s="65">
        <v>5132</v>
      </c>
      <c r="H221" s="64">
        <f>G221/F221%</f>
        <v>33.073403364052332</v>
      </c>
      <c r="I221" s="66">
        <v>7394</v>
      </c>
      <c r="J221" s="65">
        <v>2060</v>
      </c>
      <c r="K221" s="64">
        <f>J221/I221%</f>
        <v>27.86042737354612</v>
      </c>
      <c r="L221" s="66">
        <f>F221+I221</f>
        <v>22911</v>
      </c>
      <c r="M221" s="65">
        <f>G221+J221</f>
        <v>7192</v>
      </c>
      <c r="N221" s="64">
        <f>M221/L221%</f>
        <v>31.391034874077953</v>
      </c>
      <c r="O221" s="66">
        <v>78534</v>
      </c>
      <c r="P221" s="65">
        <v>26147</v>
      </c>
      <c r="Q221" s="64">
        <f>P221/O221%</f>
        <v>33.293859984210656</v>
      </c>
      <c r="R221" s="66">
        <f>L221+O221</f>
        <v>101445</v>
      </c>
      <c r="S221" s="65">
        <f>M221+P221</f>
        <v>33339</v>
      </c>
      <c r="T221" s="64">
        <f>S221/R221%</f>
        <v>32.86411355907142</v>
      </c>
      <c r="U221" s="64">
        <f>Q221-H221</f>
        <v>0.22045662015832335</v>
      </c>
      <c r="V221" s="64">
        <f>Q221-K221</f>
        <v>5.4334326106645356</v>
      </c>
      <c r="W221" s="64">
        <f>Q221-N221</f>
        <v>1.9028251101327029</v>
      </c>
      <c r="X221" s="41"/>
      <c r="Y221" s="41"/>
    </row>
    <row r="222" spans="1:25" ht="15" x14ac:dyDescent="0.25">
      <c r="A222" s="67" t="s">
        <v>1316</v>
      </c>
      <c r="B222" s="67" t="s">
        <v>1016</v>
      </c>
      <c r="C222" s="67">
        <v>2016</v>
      </c>
      <c r="D222" s="64" t="s">
        <v>1013</v>
      </c>
      <c r="E222" s="64" t="s">
        <v>0</v>
      </c>
      <c r="F222" s="66">
        <v>15517</v>
      </c>
      <c r="G222" s="65">
        <v>6939</v>
      </c>
      <c r="H222" s="64">
        <f>G222/F221%</f>
        <v>44.718695624154158</v>
      </c>
      <c r="I222" s="66">
        <v>7394</v>
      </c>
      <c r="J222" s="65">
        <v>3678</v>
      </c>
      <c r="K222" s="64">
        <f>J222/I221%</f>
        <v>49.743034893156612</v>
      </c>
      <c r="L222" s="66">
        <f>F222+I222</f>
        <v>22911</v>
      </c>
      <c r="M222" s="65">
        <f>G222+J222</f>
        <v>10617</v>
      </c>
      <c r="N222" s="64">
        <f>M222/L221%</f>
        <v>46.340185936886208</v>
      </c>
      <c r="O222" s="66">
        <v>78534</v>
      </c>
      <c r="P222" s="65">
        <v>34036</v>
      </c>
      <c r="Q222" s="64">
        <f>P222/O221%</f>
        <v>43.339190669009596</v>
      </c>
      <c r="R222" s="66">
        <f>L222+O222</f>
        <v>101445</v>
      </c>
      <c r="S222" s="65">
        <f>M222+P222</f>
        <v>44653</v>
      </c>
      <c r="T222" s="64">
        <f>S222/R221%</f>
        <v>44.01695500024644</v>
      </c>
      <c r="U222" s="64">
        <f>Q222-H222</f>
        <v>-1.3795049551445615</v>
      </c>
      <c r="V222" s="64">
        <f>Q222-K222</f>
        <v>-6.403844224147015</v>
      </c>
      <c r="W222" s="64">
        <f>Q222-N222</f>
        <v>-3.0009952678766112</v>
      </c>
      <c r="X222" s="41"/>
      <c r="Y222" s="41"/>
    </row>
    <row r="223" spans="1:25" ht="15" x14ac:dyDescent="0.25">
      <c r="A223" s="64" t="s">
        <v>1316</v>
      </c>
      <c r="B223" s="64" t="s">
        <v>1011</v>
      </c>
      <c r="C223" s="74">
        <v>2020</v>
      </c>
      <c r="D223" s="64" t="s">
        <v>1010</v>
      </c>
      <c r="E223" s="64" t="s">
        <v>0</v>
      </c>
      <c r="F223" s="73">
        <v>39810</v>
      </c>
      <c r="G223" s="65">
        <v>23652</v>
      </c>
      <c r="H223" s="64">
        <f>G223/F223%</f>
        <v>59.412207987942722</v>
      </c>
      <c r="I223" s="73">
        <v>13116</v>
      </c>
      <c r="J223" s="65">
        <v>8154</v>
      </c>
      <c r="K223" s="64">
        <f>J223/I223%</f>
        <v>62.168344007319305</v>
      </c>
      <c r="L223" s="65">
        <f>F223+I223</f>
        <v>52926</v>
      </c>
      <c r="M223" s="65">
        <f>G223+J223</f>
        <v>31806</v>
      </c>
      <c r="N223" s="64">
        <f>M223/L223%</f>
        <v>60.095227298492233</v>
      </c>
      <c r="O223" s="72">
        <v>68785</v>
      </c>
      <c r="P223" s="65">
        <v>33924</v>
      </c>
      <c r="Q223" s="64">
        <f>P223/O223%</f>
        <v>49.318892200334375</v>
      </c>
      <c r="R223" s="65">
        <f>L223+O223</f>
        <v>121711</v>
      </c>
      <c r="S223" s="65">
        <f>M223+P223</f>
        <v>65730</v>
      </c>
      <c r="T223" s="64">
        <f>S223/R223%</f>
        <v>54.004979007649276</v>
      </c>
      <c r="U223" s="64">
        <f>Q223-H223</f>
        <v>-10.093315787608347</v>
      </c>
      <c r="V223" s="64">
        <f>Q223-K223</f>
        <v>-12.849451806984931</v>
      </c>
      <c r="W223" s="64">
        <f>Q223-N223</f>
        <v>-10.776335098157858</v>
      </c>
      <c r="X223" s="41"/>
      <c r="Y223" s="41"/>
    </row>
    <row r="224" spans="1:25" ht="15" x14ac:dyDescent="0.25">
      <c r="A224" s="64" t="s">
        <v>1316</v>
      </c>
      <c r="B224" s="64" t="s">
        <v>1011</v>
      </c>
      <c r="C224" s="74">
        <v>2020</v>
      </c>
      <c r="D224" s="64" t="s">
        <v>1009</v>
      </c>
      <c r="E224" s="64" t="s">
        <v>4</v>
      </c>
      <c r="F224" s="73">
        <v>39810</v>
      </c>
      <c r="G224" s="65">
        <v>14465</v>
      </c>
      <c r="H224" s="64">
        <f>G224/F223%</f>
        <v>36.33509168550615</v>
      </c>
      <c r="I224" s="73">
        <v>13116</v>
      </c>
      <c r="J224" s="65">
        <v>4220</v>
      </c>
      <c r="K224" s="64">
        <f>J224/I223%</f>
        <v>32.174443427874351</v>
      </c>
      <c r="L224" s="65">
        <f>F224+I224</f>
        <v>52926</v>
      </c>
      <c r="M224" s="65">
        <f>G224+J224</f>
        <v>18685</v>
      </c>
      <c r="N224" s="64">
        <f>M224/L223%</f>
        <v>35.304009371575411</v>
      </c>
      <c r="O224" s="72">
        <v>68785</v>
      </c>
      <c r="P224" s="65">
        <v>31484</v>
      </c>
      <c r="Q224" s="64">
        <f>P224/O223%</f>
        <v>45.771607181798359</v>
      </c>
      <c r="R224" s="65">
        <f>L224+O224</f>
        <v>121711</v>
      </c>
      <c r="S224" s="65">
        <f>M224+P224</f>
        <v>50169</v>
      </c>
      <c r="T224" s="64">
        <f>S224/R223%</f>
        <v>41.219774712228151</v>
      </c>
      <c r="U224" s="64">
        <f>Q224-H224</f>
        <v>9.4365154962922091</v>
      </c>
      <c r="V224" s="64">
        <f>Q224-K224</f>
        <v>13.597163753924008</v>
      </c>
      <c r="W224" s="64">
        <f>Q224-N224</f>
        <v>10.467597810222948</v>
      </c>
      <c r="X224" s="41"/>
      <c r="Y224" s="41"/>
    </row>
    <row r="225" spans="1:25" ht="15" x14ac:dyDescent="0.25">
      <c r="A225" s="67" t="s">
        <v>1316</v>
      </c>
      <c r="B225" s="67" t="s">
        <v>1011</v>
      </c>
      <c r="C225" s="67">
        <v>2016</v>
      </c>
      <c r="D225" s="64" t="s">
        <v>1009</v>
      </c>
      <c r="E225" s="64" t="s">
        <v>2</v>
      </c>
      <c r="F225" s="66">
        <v>18934</v>
      </c>
      <c r="G225" s="65">
        <v>9227</v>
      </c>
      <c r="H225" s="64">
        <f>G225/F225%</f>
        <v>48.732438998626805</v>
      </c>
      <c r="I225" s="66">
        <v>8941</v>
      </c>
      <c r="J225" s="65">
        <v>3184</v>
      </c>
      <c r="K225" s="64">
        <f>J225/I225%</f>
        <v>35.611229168996758</v>
      </c>
      <c r="L225" s="66">
        <f>F225+I225</f>
        <v>27875</v>
      </c>
      <c r="M225" s="65">
        <f>G225+J225</f>
        <v>12411</v>
      </c>
      <c r="N225" s="64">
        <f>M225/L225%</f>
        <v>44.5237668161435</v>
      </c>
      <c r="O225" s="66">
        <v>87919</v>
      </c>
      <c r="P225" s="65">
        <v>37303</v>
      </c>
      <c r="Q225" s="64">
        <f>P225/O225%</f>
        <v>42.428826533513799</v>
      </c>
      <c r="R225" s="66">
        <f>L225+O225</f>
        <v>115794</v>
      </c>
      <c r="S225" s="65">
        <f>M225+P225</f>
        <v>49714</v>
      </c>
      <c r="T225" s="64">
        <f>S225/R225%</f>
        <v>42.933139886349892</v>
      </c>
      <c r="U225" s="64">
        <f>Q225-H225</f>
        <v>-6.3036124651130052</v>
      </c>
      <c r="V225" s="64">
        <f>Q225-K225</f>
        <v>6.8175973645170416</v>
      </c>
      <c r="W225" s="64">
        <f>Q225-N225</f>
        <v>-2.0949402826297003</v>
      </c>
      <c r="X225" s="41"/>
      <c r="Y225" s="41"/>
    </row>
    <row r="226" spans="1:25" ht="15" x14ac:dyDescent="0.25">
      <c r="A226" s="67" t="s">
        <v>1316</v>
      </c>
      <c r="B226" s="67" t="s">
        <v>1011</v>
      </c>
      <c r="C226" s="67">
        <v>2016</v>
      </c>
      <c r="D226" s="64" t="s">
        <v>1008</v>
      </c>
      <c r="E226" s="64" t="s">
        <v>0</v>
      </c>
      <c r="F226" s="66">
        <v>18934</v>
      </c>
      <c r="G226" s="65">
        <v>6609</v>
      </c>
      <c r="H226" s="64">
        <f>G226/F225%</f>
        <v>34.90546107531425</v>
      </c>
      <c r="I226" s="66">
        <v>8941</v>
      </c>
      <c r="J226" s="65">
        <v>3883</v>
      </c>
      <c r="K226" s="64">
        <f>J226/I225%</f>
        <v>43.429146627893971</v>
      </c>
      <c r="L226" s="66">
        <f>F226+I226</f>
        <v>27875</v>
      </c>
      <c r="M226" s="65">
        <f>G226+J226</f>
        <v>10492</v>
      </c>
      <c r="N226" s="64">
        <f>M226/L225%</f>
        <v>37.639461883408075</v>
      </c>
      <c r="O226" s="66">
        <v>87919</v>
      </c>
      <c r="P226" s="65">
        <v>34054</v>
      </c>
      <c r="Q226" s="64">
        <f>P226/O225%</f>
        <v>38.733379588029891</v>
      </c>
      <c r="R226" s="66">
        <f>L226+O226</f>
        <v>115794</v>
      </c>
      <c r="S226" s="65">
        <f>M226+P226</f>
        <v>44546</v>
      </c>
      <c r="T226" s="64">
        <f>S226/R225%</f>
        <v>38.470041625645543</v>
      </c>
      <c r="U226" s="64">
        <f>Q226-H226</f>
        <v>3.827918512715641</v>
      </c>
      <c r="V226" s="64">
        <f>Q226-K226</f>
        <v>-4.6957670398640801</v>
      </c>
      <c r="W226" s="64">
        <f>Q226-N226</f>
        <v>1.0939177046218163</v>
      </c>
      <c r="X226" s="41"/>
      <c r="Y226" s="41"/>
    </row>
    <row r="227" spans="1:25" ht="15" x14ac:dyDescent="0.25">
      <c r="A227" s="64" t="s">
        <v>1316</v>
      </c>
      <c r="B227" s="64" t="s">
        <v>1006</v>
      </c>
      <c r="C227" s="74">
        <v>2020</v>
      </c>
      <c r="D227" s="64" t="s">
        <v>1003</v>
      </c>
      <c r="E227" s="64" t="s">
        <v>0</v>
      </c>
      <c r="F227" s="73">
        <v>46361</v>
      </c>
      <c r="G227" s="65">
        <v>26790</v>
      </c>
      <c r="H227" s="64">
        <f>G227/F227%</f>
        <v>57.785638791225381</v>
      </c>
      <c r="I227" s="73">
        <v>13217</v>
      </c>
      <c r="J227" s="65">
        <v>7530</v>
      </c>
      <c r="K227" s="64">
        <f>J227/I227%</f>
        <v>56.972081410304916</v>
      </c>
      <c r="L227" s="65">
        <f>F227+I227</f>
        <v>59578</v>
      </c>
      <c r="M227" s="65">
        <f>G227+J227</f>
        <v>34320</v>
      </c>
      <c r="N227" s="64">
        <f>M227/L227%</f>
        <v>57.60515626573568</v>
      </c>
      <c r="O227" s="72">
        <v>97168</v>
      </c>
      <c r="P227" s="65">
        <v>42334</v>
      </c>
      <c r="Q227" s="64">
        <f>P227/O227%</f>
        <v>43.567841264613868</v>
      </c>
      <c r="R227" s="65">
        <f>L227+O227</f>
        <v>156746</v>
      </c>
      <c r="S227" s="65">
        <f>M227+P227</f>
        <v>76654</v>
      </c>
      <c r="T227" s="64">
        <f>S227/R227%</f>
        <v>48.903321296875198</v>
      </c>
      <c r="U227" s="64">
        <f>Q227-H227</f>
        <v>-14.217797526611513</v>
      </c>
      <c r="V227" s="64">
        <f>Q227-K227</f>
        <v>-13.404240145691048</v>
      </c>
      <c r="W227" s="64">
        <f>Q227-N227</f>
        <v>-14.037315001121812</v>
      </c>
      <c r="X227" s="41"/>
      <c r="Y227" s="41"/>
    </row>
    <row r="228" spans="1:25" ht="15" x14ac:dyDescent="0.25">
      <c r="A228" s="64" t="s">
        <v>1316</v>
      </c>
      <c r="B228" s="64" t="s">
        <v>1006</v>
      </c>
      <c r="C228" s="74">
        <v>2020</v>
      </c>
      <c r="D228" s="64" t="s">
        <v>1005</v>
      </c>
      <c r="E228" s="64" t="s">
        <v>4</v>
      </c>
      <c r="F228" s="73">
        <v>46361</v>
      </c>
      <c r="G228" s="65">
        <v>19087</v>
      </c>
      <c r="H228" s="64">
        <f>G228/F227%</f>
        <v>41.170380276525528</v>
      </c>
      <c r="I228" s="73">
        <v>13217</v>
      </c>
      <c r="J228" s="65">
        <v>5360</v>
      </c>
      <c r="K228" s="64">
        <f>J228/I227%</f>
        <v>40.553832185821292</v>
      </c>
      <c r="L228" s="65">
        <f>F228+I228</f>
        <v>59578</v>
      </c>
      <c r="M228" s="65">
        <f>G228+J228</f>
        <v>24447</v>
      </c>
      <c r="N228" s="64">
        <f>M228/L227%</f>
        <v>41.033603007821682</v>
      </c>
      <c r="O228" s="72">
        <v>97168</v>
      </c>
      <c r="P228" s="65">
        <v>53423</v>
      </c>
      <c r="Q228" s="64">
        <f>P228/O227%</f>
        <v>54.980034579285366</v>
      </c>
      <c r="R228" s="65">
        <f>L228+O228</f>
        <v>156746</v>
      </c>
      <c r="S228" s="65">
        <f>M228+P228</f>
        <v>77870</v>
      </c>
      <c r="T228" s="64">
        <f>S228/R227%</f>
        <v>49.67909866918454</v>
      </c>
      <c r="U228" s="64">
        <f>Q228-H228</f>
        <v>13.809654302759839</v>
      </c>
      <c r="V228" s="64">
        <f>Q228-K228</f>
        <v>14.426202393464074</v>
      </c>
      <c r="W228" s="64">
        <f>Q228-N228</f>
        <v>13.946431571463684</v>
      </c>
      <c r="X228" s="41"/>
      <c r="Y228" s="41"/>
    </row>
    <row r="229" spans="1:25" ht="15" x14ac:dyDescent="0.25">
      <c r="A229" s="67" t="s">
        <v>1316</v>
      </c>
      <c r="B229" s="67" t="s">
        <v>1006</v>
      </c>
      <c r="C229" s="67">
        <v>2016</v>
      </c>
      <c r="D229" s="64" t="s">
        <v>1004</v>
      </c>
      <c r="E229" s="64" t="s">
        <v>2</v>
      </c>
      <c r="F229" s="66">
        <v>17928</v>
      </c>
      <c r="G229" s="65">
        <v>6828</v>
      </c>
      <c r="H229" s="64">
        <f>G229/F229%</f>
        <v>38.085676037483267</v>
      </c>
      <c r="I229" s="66">
        <v>9989</v>
      </c>
      <c r="J229" s="65">
        <v>3555</v>
      </c>
      <c r="K229" s="64">
        <f>J229/I229%</f>
        <v>35.589148062869157</v>
      </c>
      <c r="L229" s="66">
        <f>F229+I229</f>
        <v>27917</v>
      </c>
      <c r="M229" s="65">
        <f>G229+J229</f>
        <v>10383</v>
      </c>
      <c r="N229" s="64">
        <f>M229/L229%</f>
        <v>37.192391732636025</v>
      </c>
      <c r="O229" s="66">
        <v>108716</v>
      </c>
      <c r="P229" s="65">
        <v>41777</v>
      </c>
      <c r="Q229" s="64">
        <f>P229/O229%</f>
        <v>38.427646344604284</v>
      </c>
      <c r="R229" s="66">
        <f>L229+O229</f>
        <v>136633</v>
      </c>
      <c r="S229" s="65">
        <f>M229+P229</f>
        <v>52160</v>
      </c>
      <c r="T229" s="64">
        <f>S229/R229%</f>
        <v>38.175257807411093</v>
      </c>
      <c r="U229" s="64">
        <f>Q229-H229</f>
        <v>0.3419703071210165</v>
      </c>
      <c r="V229" s="64">
        <f>Q229-K229</f>
        <v>2.8384982817351272</v>
      </c>
      <c r="W229" s="64">
        <f>Q229-N229</f>
        <v>1.2352546119682586</v>
      </c>
      <c r="X229" s="41"/>
      <c r="Y229" s="41"/>
    </row>
    <row r="230" spans="1:25" ht="15" x14ac:dyDescent="0.25">
      <c r="A230" s="67" t="s">
        <v>1316</v>
      </c>
      <c r="B230" s="67" t="s">
        <v>1006</v>
      </c>
      <c r="C230" s="67">
        <v>2016</v>
      </c>
      <c r="D230" s="64" t="s">
        <v>1003</v>
      </c>
      <c r="E230" s="64" t="s">
        <v>0</v>
      </c>
      <c r="F230" s="66">
        <v>17928</v>
      </c>
      <c r="G230" s="65">
        <v>8651</v>
      </c>
      <c r="H230" s="64">
        <f>G230/F229%</f>
        <v>48.254127621597497</v>
      </c>
      <c r="I230" s="66">
        <v>9989</v>
      </c>
      <c r="J230" s="65">
        <v>4835</v>
      </c>
      <c r="K230" s="64">
        <f>J230/I229%</f>
        <v>48.403243567924719</v>
      </c>
      <c r="L230" s="66">
        <f>F230+I230</f>
        <v>27917</v>
      </c>
      <c r="M230" s="65">
        <f>G230+J230</f>
        <v>13486</v>
      </c>
      <c r="N230" s="64">
        <f>M230/L229%</f>
        <v>48.307482895726615</v>
      </c>
      <c r="O230" s="66">
        <v>108716</v>
      </c>
      <c r="P230" s="65">
        <v>50212</v>
      </c>
      <c r="Q230" s="64">
        <f>P230/O229%</f>
        <v>46.186393907060598</v>
      </c>
      <c r="R230" s="66">
        <f>L230+O230</f>
        <v>136633</v>
      </c>
      <c r="S230" s="65">
        <f>M230+P230</f>
        <v>63698</v>
      </c>
      <c r="T230" s="64">
        <f>S230/R229%</f>
        <v>46.619777067033588</v>
      </c>
      <c r="U230" s="64">
        <f>Q230-H230</f>
        <v>-2.0677337145368995</v>
      </c>
      <c r="V230" s="64">
        <f>Q230-K230</f>
        <v>-2.2168496608641206</v>
      </c>
      <c r="W230" s="64">
        <f>Q230-N230</f>
        <v>-2.1210889886660169</v>
      </c>
      <c r="X230" s="41"/>
      <c r="Y230" s="41"/>
    </row>
    <row r="231" spans="1:25" ht="15" x14ac:dyDescent="0.25">
      <c r="A231" s="64" t="s">
        <v>1316</v>
      </c>
      <c r="B231" s="64" t="s">
        <v>1001</v>
      </c>
      <c r="C231" s="74">
        <v>2020</v>
      </c>
      <c r="D231" s="64" t="s">
        <v>354</v>
      </c>
      <c r="E231" s="64" t="s">
        <v>0</v>
      </c>
      <c r="F231" s="73">
        <v>41712</v>
      </c>
      <c r="G231" s="65">
        <v>23826</v>
      </c>
      <c r="H231" s="64">
        <f>G231/F231%</f>
        <v>57.120253164556964</v>
      </c>
      <c r="I231" s="73">
        <v>12557</v>
      </c>
      <c r="J231" s="65">
        <v>7008</v>
      </c>
      <c r="K231" s="64">
        <f>J231/I231%</f>
        <v>55.809508640598871</v>
      </c>
      <c r="L231" s="65">
        <f>F231+I231</f>
        <v>54269</v>
      </c>
      <c r="M231" s="65">
        <f>G231+J231</f>
        <v>30834</v>
      </c>
      <c r="N231" s="64">
        <f>M231/L231%</f>
        <v>56.816967329414574</v>
      </c>
      <c r="O231" s="72">
        <v>88874</v>
      </c>
      <c r="P231" s="65">
        <v>37246</v>
      </c>
      <c r="Q231" s="64">
        <f>P231/O231%</f>
        <v>41.908769718927921</v>
      </c>
      <c r="R231" s="65">
        <f>L231+O231</f>
        <v>143143</v>
      </c>
      <c r="S231" s="65">
        <f>M231+P231</f>
        <v>68080</v>
      </c>
      <c r="T231" s="64">
        <f>S231/R231%</f>
        <v>47.560830777613994</v>
      </c>
      <c r="U231" s="64">
        <f>Q231-H231</f>
        <v>-15.211483445629042</v>
      </c>
      <c r="V231" s="64">
        <f>Q231-K231</f>
        <v>-13.90073892167095</v>
      </c>
      <c r="W231" s="64">
        <f>Q231-N231</f>
        <v>-14.908197610486653</v>
      </c>
      <c r="X231" s="41"/>
      <c r="Y231" s="41"/>
    </row>
    <row r="232" spans="1:25" ht="15" x14ac:dyDescent="0.25">
      <c r="A232" s="64" t="s">
        <v>1316</v>
      </c>
      <c r="B232" s="64" t="s">
        <v>1001</v>
      </c>
      <c r="C232" s="74">
        <v>2020</v>
      </c>
      <c r="D232" s="64" t="s">
        <v>1000</v>
      </c>
      <c r="E232" s="64" t="s">
        <v>4</v>
      </c>
      <c r="F232" s="73">
        <v>41712</v>
      </c>
      <c r="G232" s="65">
        <v>15208</v>
      </c>
      <c r="H232" s="64">
        <f>G232/F231%</f>
        <v>36.459532029152285</v>
      </c>
      <c r="I232" s="73">
        <v>12557</v>
      </c>
      <c r="J232" s="65">
        <v>4488</v>
      </c>
      <c r="K232" s="64">
        <f>J232/I231%</f>
        <v>35.741020944493116</v>
      </c>
      <c r="L232" s="65">
        <f>F232+I232</f>
        <v>54269</v>
      </c>
      <c r="M232" s="65">
        <f>G232+J232</f>
        <v>19696</v>
      </c>
      <c r="N232" s="64">
        <f>M232/L231%</f>
        <v>36.293279772982729</v>
      </c>
      <c r="O232" s="72">
        <v>88874</v>
      </c>
      <c r="P232" s="65">
        <v>44409</v>
      </c>
      <c r="Q232" s="64">
        <f>P232/O231%</f>
        <v>49.968494722866076</v>
      </c>
      <c r="R232" s="65">
        <f>L232+O232</f>
        <v>143143</v>
      </c>
      <c r="S232" s="65">
        <f>M232+P232</f>
        <v>64105</v>
      </c>
      <c r="T232" s="64">
        <f>S232/R231%</f>
        <v>44.7838874412301</v>
      </c>
      <c r="U232" s="64">
        <f>Q232-H232</f>
        <v>13.508962693713791</v>
      </c>
      <c r="V232" s="64">
        <f>Q232-K232</f>
        <v>14.227473778372961</v>
      </c>
      <c r="W232" s="64">
        <f>Q232-N232</f>
        <v>13.675214949883348</v>
      </c>
      <c r="X232" s="41"/>
      <c r="Y232" s="41"/>
    </row>
    <row r="233" spans="1:25" ht="15" x14ac:dyDescent="0.25">
      <c r="A233" s="67" t="s">
        <v>1316</v>
      </c>
      <c r="B233" s="67" t="s">
        <v>1001</v>
      </c>
      <c r="C233" s="67">
        <v>2016</v>
      </c>
      <c r="D233" s="64" t="s">
        <v>999</v>
      </c>
      <c r="E233" s="64" t="s">
        <v>2</v>
      </c>
      <c r="F233" s="66">
        <v>15980</v>
      </c>
      <c r="G233" s="65">
        <v>4721</v>
      </c>
      <c r="H233" s="64">
        <f>G233/F233%</f>
        <v>29.543178973717144</v>
      </c>
      <c r="I233" s="66">
        <v>8890</v>
      </c>
      <c r="J233" s="65">
        <v>2649</v>
      </c>
      <c r="K233" s="64">
        <f>J233/I233%</f>
        <v>29.797525309336333</v>
      </c>
      <c r="L233" s="66">
        <f>F233+I233</f>
        <v>24870</v>
      </c>
      <c r="M233" s="65">
        <f>G233+J233</f>
        <v>7370</v>
      </c>
      <c r="N233" s="64">
        <f>M233/L233%</f>
        <v>29.634097305991155</v>
      </c>
      <c r="O233" s="66">
        <v>103517</v>
      </c>
      <c r="P233" s="65">
        <v>31997</v>
      </c>
      <c r="Q233" s="64">
        <f>P233/O233%</f>
        <v>30.909898857192537</v>
      </c>
      <c r="R233" s="66">
        <f>L233+O233</f>
        <v>128387</v>
      </c>
      <c r="S233" s="65">
        <f>M233+P233</f>
        <v>39367</v>
      </c>
      <c r="T233" s="64">
        <f>S233/R233%</f>
        <v>30.662761806101866</v>
      </c>
      <c r="U233" s="64">
        <f>Q233-H233</f>
        <v>1.366719883475394</v>
      </c>
      <c r="V233" s="64">
        <f>Q233-K233</f>
        <v>1.1123735478562047</v>
      </c>
      <c r="W233" s="64">
        <f>Q233-N233</f>
        <v>1.2758015512013827</v>
      </c>
      <c r="X233" s="41"/>
      <c r="Y233" s="41"/>
    </row>
    <row r="234" spans="1:25" ht="15" x14ac:dyDescent="0.25">
      <c r="A234" s="67" t="s">
        <v>1316</v>
      </c>
      <c r="B234" s="67" t="s">
        <v>1001</v>
      </c>
      <c r="C234" s="67">
        <v>2016</v>
      </c>
      <c r="D234" s="64" t="s">
        <v>354</v>
      </c>
      <c r="E234" s="64" t="s">
        <v>0</v>
      </c>
      <c r="F234" s="66">
        <v>15980</v>
      </c>
      <c r="G234" s="65">
        <v>6621</v>
      </c>
      <c r="H234" s="64">
        <f>G234/F233%</f>
        <v>41.433041301627028</v>
      </c>
      <c r="I234" s="66">
        <v>8890</v>
      </c>
      <c r="J234" s="65">
        <v>3888</v>
      </c>
      <c r="K234" s="64">
        <f>J234/I233%</f>
        <v>43.734533183352077</v>
      </c>
      <c r="L234" s="66">
        <f>F234+I234</f>
        <v>24870</v>
      </c>
      <c r="M234" s="65">
        <f>G234+J234</f>
        <v>10509</v>
      </c>
      <c r="N234" s="64">
        <f>M234/L233%</f>
        <v>42.255729794933657</v>
      </c>
      <c r="O234" s="66">
        <v>103517</v>
      </c>
      <c r="P234" s="65">
        <v>40152</v>
      </c>
      <c r="Q234" s="64">
        <f>P234/O233%</f>
        <v>38.787831950307677</v>
      </c>
      <c r="R234" s="66">
        <f>L234+O234</f>
        <v>128387</v>
      </c>
      <c r="S234" s="65">
        <f>M234+P234</f>
        <v>50661</v>
      </c>
      <c r="T234" s="64">
        <f>S234/R233%</f>
        <v>39.459602607740663</v>
      </c>
      <c r="U234" s="64">
        <f>Q234-H234</f>
        <v>-2.6452093513193518</v>
      </c>
      <c r="V234" s="64">
        <f>Q234-K234</f>
        <v>-4.9467012330444007</v>
      </c>
      <c r="W234" s="64">
        <f>Q234-N234</f>
        <v>-3.4678978446259805</v>
      </c>
      <c r="X234" s="41"/>
      <c r="Y234" s="41"/>
    </row>
    <row r="235" spans="1:25" ht="15" x14ac:dyDescent="0.25">
      <c r="A235" s="67" t="s">
        <v>1316</v>
      </c>
      <c r="B235" s="67" t="s">
        <v>997</v>
      </c>
      <c r="C235" s="67">
        <v>2020</v>
      </c>
      <c r="D235" s="64" t="s">
        <v>996</v>
      </c>
      <c r="E235" s="64" t="s">
        <v>0</v>
      </c>
      <c r="F235" s="66">
        <v>31014</v>
      </c>
      <c r="G235" s="65">
        <v>17877</v>
      </c>
      <c r="H235" s="64">
        <f>G235/F235%</f>
        <v>57.641710195395632</v>
      </c>
      <c r="I235" s="66">
        <v>9896</v>
      </c>
      <c r="J235" s="65">
        <v>6098</v>
      </c>
      <c r="K235" s="64">
        <f>J235/I235%</f>
        <v>61.620856911883592</v>
      </c>
      <c r="L235" s="66">
        <f>F235+I235</f>
        <v>40910</v>
      </c>
      <c r="M235" s="65">
        <f>G235+J235</f>
        <v>23975</v>
      </c>
      <c r="N235" s="64">
        <f>M235/L235%</f>
        <v>58.604253238816909</v>
      </c>
      <c r="O235" s="66">
        <v>63863</v>
      </c>
      <c r="P235" s="65">
        <v>30831</v>
      </c>
      <c r="Q235" s="64">
        <f>P235/O235%</f>
        <v>48.276779982149286</v>
      </c>
      <c r="R235" s="66">
        <f>L235+O235</f>
        <v>104773</v>
      </c>
      <c r="S235" s="65">
        <f>M235+P235</f>
        <v>54806</v>
      </c>
      <c r="T235" s="64">
        <f>S235/R235%</f>
        <v>52.309278153722808</v>
      </c>
      <c r="U235" s="64">
        <f>Q235-H235</f>
        <v>-9.3649302132463461</v>
      </c>
      <c r="V235" s="64">
        <f>Q235-K235</f>
        <v>-13.344076929734307</v>
      </c>
      <c r="W235" s="64">
        <f>Q235-N235</f>
        <v>-10.327473256667624</v>
      </c>
      <c r="X235" s="41"/>
      <c r="Y235" s="41"/>
    </row>
    <row r="236" spans="1:25" ht="15" x14ac:dyDescent="0.25">
      <c r="A236" s="67" t="s">
        <v>1316</v>
      </c>
      <c r="B236" s="67" t="s">
        <v>997</v>
      </c>
      <c r="C236" s="67">
        <v>2020</v>
      </c>
      <c r="D236" s="64" t="s">
        <v>995</v>
      </c>
      <c r="E236" s="64" t="s">
        <v>4</v>
      </c>
      <c r="F236" s="66">
        <v>31014</v>
      </c>
      <c r="G236" s="65">
        <v>10170</v>
      </c>
      <c r="H236" s="64">
        <f>G236/F235%</f>
        <v>32.791642484039464</v>
      </c>
      <c r="I236" s="66">
        <v>9896</v>
      </c>
      <c r="J236" s="65">
        <v>2727</v>
      </c>
      <c r="K236" s="64">
        <f>J236/I235%</f>
        <v>27.55658852061439</v>
      </c>
      <c r="L236" s="66">
        <f>F236+I236</f>
        <v>40910</v>
      </c>
      <c r="M236" s="65">
        <f>G236+J236</f>
        <v>12897</v>
      </c>
      <c r="N236" s="64">
        <f>M236/L235%</f>
        <v>31.52529943779027</v>
      </c>
      <c r="O236" s="66">
        <v>63863</v>
      </c>
      <c r="P236" s="65">
        <v>25747</v>
      </c>
      <c r="Q236" s="64">
        <f>P236/O235%</f>
        <v>40.315988913768535</v>
      </c>
      <c r="R236" s="66">
        <f>L236+O236</f>
        <v>104773</v>
      </c>
      <c r="S236" s="65">
        <f>M236+P236</f>
        <v>38644</v>
      </c>
      <c r="T236" s="64">
        <f>S236/R235%</f>
        <v>36.883548242390688</v>
      </c>
      <c r="U236" s="64">
        <f>Q236-H236</f>
        <v>7.5243464297290714</v>
      </c>
      <c r="V236" s="64">
        <f>Q236-K236</f>
        <v>12.759400393154145</v>
      </c>
      <c r="W236" s="64">
        <f>Q236-N236</f>
        <v>8.7906894759782652</v>
      </c>
      <c r="X236" s="41"/>
      <c r="Y236" s="41"/>
    </row>
    <row r="237" spans="1:25" ht="15" x14ac:dyDescent="0.25">
      <c r="A237" s="67" t="s">
        <v>1316</v>
      </c>
      <c r="B237" s="67" t="s">
        <v>997</v>
      </c>
      <c r="C237" s="67">
        <v>2016</v>
      </c>
      <c r="D237" s="64" t="s">
        <v>995</v>
      </c>
      <c r="E237" s="64" t="s">
        <v>2</v>
      </c>
      <c r="F237" s="66">
        <v>12320</v>
      </c>
      <c r="G237" s="65">
        <v>4507</v>
      </c>
      <c r="H237" s="64">
        <f>G237/F237%</f>
        <v>36.58279220779221</v>
      </c>
      <c r="I237" s="66">
        <v>6244</v>
      </c>
      <c r="J237" s="65">
        <v>1752</v>
      </c>
      <c r="K237" s="64">
        <f>J237/I237%</f>
        <v>28.058936579115951</v>
      </c>
      <c r="L237" s="66">
        <f>F237+I237</f>
        <v>18564</v>
      </c>
      <c r="M237" s="65">
        <f>G237+J237</f>
        <v>6259</v>
      </c>
      <c r="N237" s="64">
        <f>M237/L237%</f>
        <v>33.715794009911662</v>
      </c>
      <c r="O237" s="66">
        <v>72913</v>
      </c>
      <c r="P237" s="65">
        <v>28173</v>
      </c>
      <c r="Q237" s="64">
        <f>P237/O237%</f>
        <v>38.639200142635744</v>
      </c>
      <c r="R237" s="66">
        <f>L237+O237</f>
        <v>91477</v>
      </c>
      <c r="S237" s="65">
        <f>M237+P237</f>
        <v>34432</v>
      </c>
      <c r="T237" s="64">
        <f>S237/R237%</f>
        <v>37.640062529378973</v>
      </c>
      <c r="U237" s="64">
        <f>Q237-H237</f>
        <v>2.0564079348435342</v>
      </c>
      <c r="V237" s="64">
        <f>Q237-K237</f>
        <v>10.580263563519793</v>
      </c>
      <c r="W237" s="64">
        <f>Q237-N237</f>
        <v>4.9234061327240823</v>
      </c>
      <c r="X237" s="41"/>
      <c r="Y237" s="41"/>
    </row>
    <row r="238" spans="1:25" ht="15" x14ac:dyDescent="0.25">
      <c r="A238" s="67" t="s">
        <v>1316</v>
      </c>
      <c r="B238" s="67" t="s">
        <v>997</v>
      </c>
      <c r="C238" s="67">
        <v>2016</v>
      </c>
      <c r="D238" s="64" t="s">
        <v>994</v>
      </c>
      <c r="E238" s="64" t="s">
        <v>0</v>
      </c>
      <c r="F238" s="66">
        <v>12320</v>
      </c>
      <c r="G238" s="65">
        <v>5530</v>
      </c>
      <c r="H238" s="64">
        <f>G238/F237%</f>
        <v>44.886363636363633</v>
      </c>
      <c r="I238" s="66">
        <v>6244</v>
      </c>
      <c r="J238" s="65">
        <v>3164</v>
      </c>
      <c r="K238" s="64">
        <f>J238/I237%</f>
        <v>50.672645739910315</v>
      </c>
      <c r="L238" s="66">
        <f>F238+I238</f>
        <v>18564</v>
      </c>
      <c r="M238" s="65">
        <f>G238+J238</f>
        <v>8694</v>
      </c>
      <c r="N238" s="64">
        <f>M238/L237%</f>
        <v>46.832579185520366</v>
      </c>
      <c r="O238" s="66">
        <v>72913</v>
      </c>
      <c r="P238" s="65">
        <v>30045</v>
      </c>
      <c r="Q238" s="64">
        <f>P238/O237%</f>
        <v>41.206643534074857</v>
      </c>
      <c r="R238" s="66">
        <f>L238+O238</f>
        <v>91477</v>
      </c>
      <c r="S238" s="65">
        <f>M238+P238</f>
        <v>38739</v>
      </c>
      <c r="T238" s="64">
        <f>S238/R237%</f>
        <v>42.348349858434361</v>
      </c>
      <c r="U238" s="64">
        <f>Q238-H238</f>
        <v>-3.6797201022887762</v>
      </c>
      <c r="V238" s="64">
        <f>Q238-K238</f>
        <v>-9.4660022058354585</v>
      </c>
      <c r="W238" s="64">
        <f>Q238-N238</f>
        <v>-5.6259356514455092</v>
      </c>
      <c r="X238" s="41"/>
      <c r="Y238" s="41"/>
    </row>
    <row r="239" spans="1:25" ht="15" x14ac:dyDescent="0.25">
      <c r="A239" s="67" t="s">
        <v>1316</v>
      </c>
      <c r="B239" s="67" t="s">
        <v>992</v>
      </c>
      <c r="C239" s="67">
        <v>2020</v>
      </c>
      <c r="D239" s="64" t="s">
        <v>989</v>
      </c>
      <c r="E239" s="64" t="s">
        <v>0</v>
      </c>
      <c r="F239" s="66">
        <v>33966</v>
      </c>
      <c r="G239" s="65">
        <v>20984</v>
      </c>
      <c r="H239" s="64">
        <f>G239/F239%</f>
        <v>61.779426485308832</v>
      </c>
      <c r="I239" s="66">
        <v>11875</v>
      </c>
      <c r="J239" s="65">
        <v>7299</v>
      </c>
      <c r="K239" s="64">
        <f>J239/I239%</f>
        <v>61.465263157894739</v>
      </c>
      <c r="L239" s="66">
        <f>F239+I239</f>
        <v>45841</v>
      </c>
      <c r="M239" s="65">
        <f>G239+J239</f>
        <v>28283</v>
      </c>
      <c r="N239" s="64">
        <f>M239/L239%</f>
        <v>61.698043236404089</v>
      </c>
      <c r="O239" s="66">
        <v>83497</v>
      </c>
      <c r="P239" s="65">
        <v>43290</v>
      </c>
      <c r="Q239" s="64">
        <f>P239/O239%</f>
        <v>51.846174114040025</v>
      </c>
      <c r="R239" s="66">
        <f>L239+O239</f>
        <v>129338</v>
      </c>
      <c r="S239" s="65">
        <f>M239+P239</f>
        <v>71573</v>
      </c>
      <c r="T239" s="64">
        <f>S239/R239%</f>
        <v>55.33795172339142</v>
      </c>
      <c r="U239" s="64">
        <f>Q239-H239</f>
        <v>-9.9332523712688072</v>
      </c>
      <c r="V239" s="64">
        <f>Q239-K239</f>
        <v>-9.6190890438547143</v>
      </c>
      <c r="W239" s="64">
        <f>Q239-N239</f>
        <v>-9.8518691223640644</v>
      </c>
      <c r="X239" s="41"/>
      <c r="Y239" s="41"/>
    </row>
    <row r="240" spans="1:25" ht="15" x14ac:dyDescent="0.25">
      <c r="A240" s="67" t="s">
        <v>1316</v>
      </c>
      <c r="B240" s="67" t="s">
        <v>992</v>
      </c>
      <c r="C240" s="67">
        <v>2020</v>
      </c>
      <c r="D240" s="64" t="s">
        <v>991</v>
      </c>
      <c r="E240" s="64" t="s">
        <v>4</v>
      </c>
      <c r="F240" s="66">
        <v>33966</v>
      </c>
      <c r="G240" s="65">
        <v>11164</v>
      </c>
      <c r="H240" s="64">
        <f>G240/F239%</f>
        <v>32.868162279926985</v>
      </c>
      <c r="I240" s="66">
        <v>11875</v>
      </c>
      <c r="J240" s="65">
        <v>3656</v>
      </c>
      <c r="K240" s="64">
        <f>J240/I239%</f>
        <v>30.78736842105263</v>
      </c>
      <c r="L240" s="66">
        <f>F240+I240</f>
        <v>45841</v>
      </c>
      <c r="M240" s="65">
        <f>G240+J240</f>
        <v>14820</v>
      </c>
      <c r="N240" s="64">
        <f>M240/L239%</f>
        <v>32.329137671516762</v>
      </c>
      <c r="O240" s="66">
        <v>83497</v>
      </c>
      <c r="P240" s="65">
        <v>34820</v>
      </c>
      <c r="Q240" s="64">
        <f>P240/O239%</f>
        <v>41.702097081332262</v>
      </c>
      <c r="R240" s="66">
        <f>L240+O240</f>
        <v>129338</v>
      </c>
      <c r="S240" s="65">
        <f>M240+P240</f>
        <v>49640</v>
      </c>
      <c r="T240" s="64">
        <f>S240/R239%</f>
        <v>38.380058451499167</v>
      </c>
      <c r="U240" s="64">
        <f>Q240-H240</f>
        <v>8.8339348014052774</v>
      </c>
      <c r="V240" s="64">
        <f>Q240-K240</f>
        <v>10.914728660279632</v>
      </c>
      <c r="W240" s="64">
        <f>Q240-N240</f>
        <v>9.3729594098155005</v>
      </c>
      <c r="X240" s="41"/>
      <c r="Y240" s="41"/>
    </row>
    <row r="241" spans="1:25" ht="15" x14ac:dyDescent="0.25">
      <c r="A241" s="67" t="s">
        <v>1316</v>
      </c>
      <c r="B241" s="67" t="s">
        <v>992</v>
      </c>
      <c r="C241" s="67">
        <v>2016</v>
      </c>
      <c r="D241" s="64" t="s">
        <v>990</v>
      </c>
      <c r="E241" s="64" t="s">
        <v>2</v>
      </c>
      <c r="F241" s="66">
        <v>11328</v>
      </c>
      <c r="G241" s="65">
        <v>4680</v>
      </c>
      <c r="H241" s="64">
        <f>G241/F241%</f>
        <v>41.313559322033896</v>
      </c>
      <c r="I241" s="66">
        <v>7498</v>
      </c>
      <c r="J241" s="65">
        <v>2681</v>
      </c>
      <c r="K241" s="64">
        <f>J241/I241%</f>
        <v>35.75620165377434</v>
      </c>
      <c r="L241" s="66">
        <f>F241+I241</f>
        <v>18826</v>
      </c>
      <c r="M241" s="65">
        <f>G241+J241</f>
        <v>7361</v>
      </c>
      <c r="N241" s="64">
        <f>M241/L241%</f>
        <v>39.100180601296081</v>
      </c>
      <c r="O241" s="66">
        <v>83347</v>
      </c>
      <c r="P241" s="65">
        <v>34626</v>
      </c>
      <c r="Q241" s="64">
        <f>P241/O241%</f>
        <v>41.544386720577826</v>
      </c>
      <c r="R241" s="66">
        <f>L241+O241</f>
        <v>102173</v>
      </c>
      <c r="S241" s="65">
        <f>M241+P241</f>
        <v>41987</v>
      </c>
      <c r="T241" s="64">
        <f>S241/R241%</f>
        <v>41.094026797686276</v>
      </c>
      <c r="U241" s="64">
        <f>Q241-H241</f>
        <v>0.23082739854392997</v>
      </c>
      <c r="V241" s="64">
        <f>Q241-K241</f>
        <v>5.7881850668034858</v>
      </c>
      <c r="W241" s="64">
        <f>Q241-N241</f>
        <v>2.4442061192817448</v>
      </c>
      <c r="X241" s="41"/>
      <c r="Y241" s="41"/>
    </row>
    <row r="242" spans="1:25" ht="15" x14ac:dyDescent="0.25">
      <c r="A242" s="67" t="s">
        <v>1316</v>
      </c>
      <c r="B242" s="67" t="s">
        <v>992</v>
      </c>
      <c r="C242" s="67">
        <v>2016</v>
      </c>
      <c r="D242" s="64" t="s">
        <v>989</v>
      </c>
      <c r="E242" s="64" t="s">
        <v>0</v>
      </c>
      <c r="F242" s="66">
        <v>11328</v>
      </c>
      <c r="G242" s="65">
        <v>3765</v>
      </c>
      <c r="H242" s="64">
        <f>G242/F241%</f>
        <v>33.236228813559322</v>
      </c>
      <c r="I242" s="66">
        <v>7498</v>
      </c>
      <c r="J242" s="65">
        <v>2853</v>
      </c>
      <c r="K242" s="64">
        <f>J242/I241%</f>
        <v>38.050146705788208</v>
      </c>
      <c r="L242" s="66">
        <f>F242+I242</f>
        <v>18826</v>
      </c>
      <c r="M242" s="65">
        <f>G242+J242</f>
        <v>6618</v>
      </c>
      <c r="N242" s="64">
        <f>M242/L241%</f>
        <v>35.15351110166791</v>
      </c>
      <c r="O242" s="66">
        <v>83347</v>
      </c>
      <c r="P242" s="65">
        <v>26516</v>
      </c>
      <c r="Q242" s="64">
        <f>P242/O241%</f>
        <v>31.813982506868872</v>
      </c>
      <c r="R242" s="66">
        <f>L242+O242</f>
        <v>102173</v>
      </c>
      <c r="S242" s="65">
        <f>M242+P242</f>
        <v>33134</v>
      </c>
      <c r="T242" s="64">
        <f>S242/R241%</f>
        <v>32.429311070439354</v>
      </c>
      <c r="U242" s="64">
        <f>Q242-H242</f>
        <v>-1.4222463066904503</v>
      </c>
      <c r="V242" s="64">
        <f>Q242-K242</f>
        <v>-6.2361641989193366</v>
      </c>
      <c r="W242" s="64">
        <f>Q242-N242</f>
        <v>-3.3395285947990381</v>
      </c>
      <c r="X242" s="41"/>
      <c r="Y242" s="41"/>
    </row>
    <row r="243" spans="1:25" ht="15" x14ac:dyDescent="0.25">
      <c r="A243" s="67" t="s">
        <v>1316</v>
      </c>
      <c r="B243" s="67" t="s">
        <v>987</v>
      </c>
      <c r="C243" s="67">
        <v>2020</v>
      </c>
      <c r="D243" s="64" t="s">
        <v>986</v>
      </c>
      <c r="E243" s="64" t="s">
        <v>0</v>
      </c>
      <c r="F243" s="66">
        <v>48057</v>
      </c>
      <c r="G243" s="65">
        <v>28295</v>
      </c>
      <c r="H243" s="64">
        <f>G243/F243%</f>
        <v>58.877999042803339</v>
      </c>
      <c r="I243" s="66">
        <v>11671</v>
      </c>
      <c r="J243" s="65">
        <v>7109</v>
      </c>
      <c r="K243" s="64">
        <f>J243/I243%</f>
        <v>60.911661382914922</v>
      </c>
      <c r="L243" s="66">
        <f>F243+I243</f>
        <v>59728</v>
      </c>
      <c r="M243" s="65">
        <f>G243+J243</f>
        <v>35404</v>
      </c>
      <c r="N243" s="64">
        <f>M243/L243%</f>
        <v>59.275381730511654</v>
      </c>
      <c r="O243" s="66">
        <v>82175</v>
      </c>
      <c r="P243" s="65">
        <v>39862</v>
      </c>
      <c r="Q243" s="64">
        <f>P243/O243%</f>
        <v>48.508670520231213</v>
      </c>
      <c r="R243" s="66">
        <f>L243+O243</f>
        <v>141903</v>
      </c>
      <c r="S243" s="65">
        <f>M243+P243</f>
        <v>75266</v>
      </c>
      <c r="T243" s="64">
        <f>S243/R243%</f>
        <v>53.040457213730505</v>
      </c>
      <c r="U243" s="64">
        <f>Q243-H243</f>
        <v>-10.369328522572125</v>
      </c>
      <c r="V243" s="64">
        <f>Q243-K243</f>
        <v>-12.402990862683708</v>
      </c>
      <c r="W243" s="64">
        <f>Q243-N243</f>
        <v>-10.766711210280441</v>
      </c>
      <c r="X243" s="41"/>
      <c r="Y243" s="41"/>
    </row>
    <row r="244" spans="1:25" ht="15" x14ac:dyDescent="0.25">
      <c r="A244" s="67" t="s">
        <v>1316</v>
      </c>
      <c r="B244" s="67" t="s">
        <v>987</v>
      </c>
      <c r="C244" s="67">
        <v>2020</v>
      </c>
      <c r="D244" s="64" t="s">
        <v>985</v>
      </c>
      <c r="E244" s="64" t="s">
        <v>4</v>
      </c>
      <c r="F244" s="66">
        <v>48057</v>
      </c>
      <c r="G244" s="65">
        <v>17791</v>
      </c>
      <c r="H244" s="64">
        <f>G244/F243%</f>
        <v>37.020621345485573</v>
      </c>
      <c r="I244" s="66">
        <v>11671</v>
      </c>
      <c r="J244" s="65">
        <v>3709</v>
      </c>
      <c r="K244" s="64">
        <f>J244/I243%</f>
        <v>31.779624710821697</v>
      </c>
      <c r="L244" s="66">
        <f>F244+I244</f>
        <v>59728</v>
      </c>
      <c r="M244" s="65">
        <f>G244+J244</f>
        <v>21500</v>
      </c>
      <c r="N244" s="64">
        <f>M244/L243%</f>
        <v>35.996517546209482</v>
      </c>
      <c r="O244" s="66">
        <v>82175</v>
      </c>
      <c r="P244" s="65">
        <v>37938</v>
      </c>
      <c r="Q244" s="64">
        <f>P244/O243%</f>
        <v>46.167325829023426</v>
      </c>
      <c r="R244" s="66">
        <f>L244+O244</f>
        <v>141903</v>
      </c>
      <c r="S244" s="65">
        <f>M244+P244</f>
        <v>59438</v>
      </c>
      <c r="T244" s="64">
        <f>S244/R243%</f>
        <v>41.886358991705606</v>
      </c>
      <c r="U244" s="64">
        <f>Q244-H244</f>
        <v>9.146704483537853</v>
      </c>
      <c r="V244" s="64">
        <f>Q244-K244</f>
        <v>14.387701118201729</v>
      </c>
      <c r="W244" s="64">
        <f>Q244-N244</f>
        <v>10.170808282813944</v>
      </c>
      <c r="X244" s="41"/>
      <c r="Y244" s="41"/>
    </row>
    <row r="245" spans="1:25" ht="15" x14ac:dyDescent="0.25">
      <c r="A245" s="67" t="s">
        <v>1316</v>
      </c>
      <c r="B245" s="67" t="s">
        <v>987</v>
      </c>
      <c r="C245" s="67">
        <v>2016</v>
      </c>
      <c r="D245" s="64" t="s">
        <v>984</v>
      </c>
      <c r="E245" s="64" t="s">
        <v>2</v>
      </c>
      <c r="F245" s="66">
        <v>16520</v>
      </c>
      <c r="G245" s="65">
        <v>6814</v>
      </c>
      <c r="H245" s="64">
        <f>G245/F245%</f>
        <v>41.246973365617436</v>
      </c>
      <c r="I245" s="66">
        <v>8022</v>
      </c>
      <c r="J245" s="65">
        <v>2248</v>
      </c>
      <c r="K245" s="64">
        <f>J245/I245%</f>
        <v>28.022936923460485</v>
      </c>
      <c r="L245" s="66">
        <f>F245+I245</f>
        <v>24542</v>
      </c>
      <c r="M245" s="65">
        <f>G245+J245</f>
        <v>9062</v>
      </c>
      <c r="N245" s="64">
        <f>M245/L245%</f>
        <v>36.92445603455301</v>
      </c>
      <c r="O245" s="66">
        <v>98616</v>
      </c>
      <c r="P245" s="65">
        <v>37393</v>
      </c>
      <c r="Q245" s="64">
        <f>P245/O245%</f>
        <v>37.917782104323841</v>
      </c>
      <c r="R245" s="66">
        <f>L245+O245</f>
        <v>123158</v>
      </c>
      <c r="S245" s="65">
        <f>M245+P245</f>
        <v>46455</v>
      </c>
      <c r="T245" s="64">
        <f>S245/R245%</f>
        <v>37.719839555692687</v>
      </c>
      <c r="U245" s="64">
        <f>Q245-H245</f>
        <v>-3.3291912612935946</v>
      </c>
      <c r="V245" s="64">
        <f>Q245-K245</f>
        <v>9.8948451808633564</v>
      </c>
      <c r="W245" s="64">
        <f>Q245-N245</f>
        <v>0.9933260697708306</v>
      </c>
      <c r="X245" s="41"/>
      <c r="Y245" s="41"/>
    </row>
    <row r="246" spans="1:25" ht="15" x14ac:dyDescent="0.25">
      <c r="A246" s="67" t="s">
        <v>1316</v>
      </c>
      <c r="B246" s="67" t="s">
        <v>987</v>
      </c>
      <c r="C246" s="67">
        <v>2016</v>
      </c>
      <c r="D246" s="64" t="s">
        <v>983</v>
      </c>
      <c r="E246" s="64" t="s">
        <v>0</v>
      </c>
      <c r="F246" s="66">
        <v>16520</v>
      </c>
      <c r="G246" s="65">
        <v>7226</v>
      </c>
      <c r="H246" s="64">
        <f>G246/F245%</f>
        <v>43.740920096852307</v>
      </c>
      <c r="I246" s="66">
        <v>8022</v>
      </c>
      <c r="J246" s="65">
        <v>4165</v>
      </c>
      <c r="K246" s="64">
        <f>J246/I245%</f>
        <v>51.919720767888307</v>
      </c>
      <c r="L246" s="66">
        <f>F246+I246</f>
        <v>24542</v>
      </c>
      <c r="M246" s="65">
        <f>G246+J246</f>
        <v>11391</v>
      </c>
      <c r="N246" s="64">
        <f>M246/L245%</f>
        <v>46.414310162170977</v>
      </c>
      <c r="O246" s="66">
        <v>98616</v>
      </c>
      <c r="P246" s="65">
        <v>43826</v>
      </c>
      <c r="Q246" s="64">
        <f>P246/O245%</f>
        <v>44.441064330331791</v>
      </c>
      <c r="R246" s="66">
        <f>L246+O246</f>
        <v>123158</v>
      </c>
      <c r="S246" s="65">
        <f>M246+P246</f>
        <v>55217</v>
      </c>
      <c r="T246" s="64">
        <f>S246/R245%</f>
        <v>44.834277919420586</v>
      </c>
      <c r="U246" s="64">
        <f>Q246-H246</f>
        <v>0.70014423347948451</v>
      </c>
      <c r="V246" s="64">
        <f>Q246-K246</f>
        <v>-7.4786564375565163</v>
      </c>
      <c r="W246" s="64">
        <f>Q246-N246</f>
        <v>-1.9732458318391863</v>
      </c>
      <c r="X246" s="41"/>
      <c r="Y246" s="41"/>
    </row>
    <row r="247" spans="1:25" ht="15" x14ac:dyDescent="0.25">
      <c r="A247" s="67" t="s">
        <v>1316</v>
      </c>
      <c r="B247" s="67" t="s">
        <v>981</v>
      </c>
      <c r="C247" s="67">
        <v>2020</v>
      </c>
      <c r="D247" s="64" t="s">
        <v>980</v>
      </c>
      <c r="E247" s="64" t="s">
        <v>0</v>
      </c>
      <c r="F247" s="66">
        <v>30076</v>
      </c>
      <c r="G247" s="65">
        <v>18724</v>
      </c>
      <c r="H247" s="64">
        <f>G247/F247%</f>
        <v>62.255619098284349</v>
      </c>
      <c r="I247" s="66">
        <v>10221</v>
      </c>
      <c r="J247" s="65">
        <v>6365</v>
      </c>
      <c r="K247" s="64">
        <f>J247/I247%</f>
        <v>62.273750122297237</v>
      </c>
      <c r="L247" s="66">
        <f>F247+I247</f>
        <v>40297</v>
      </c>
      <c r="M247" s="65">
        <f>G247+J247</f>
        <v>25089</v>
      </c>
      <c r="N247" s="64">
        <f>M247/L247%</f>
        <v>62.260217882224481</v>
      </c>
      <c r="O247" s="66">
        <v>62613</v>
      </c>
      <c r="P247" s="65">
        <v>31256</v>
      </c>
      <c r="Q247" s="64">
        <f>P247/O247%</f>
        <v>49.919345822752462</v>
      </c>
      <c r="R247" s="66">
        <f>L247+O247</f>
        <v>102910</v>
      </c>
      <c r="S247" s="65">
        <f>M247+P247</f>
        <v>56345</v>
      </c>
      <c r="T247" s="64">
        <f>S247/R247%</f>
        <v>54.751724808084738</v>
      </c>
      <c r="U247" s="64">
        <f>Q247-H247</f>
        <v>-12.336273275531887</v>
      </c>
      <c r="V247" s="64">
        <f>Q247-K247</f>
        <v>-12.354404299544775</v>
      </c>
      <c r="W247" s="64">
        <f>Q247-N247</f>
        <v>-12.340872059472019</v>
      </c>
      <c r="X247" s="41"/>
      <c r="Y247" s="41"/>
    </row>
    <row r="248" spans="1:25" ht="15" x14ac:dyDescent="0.25">
      <c r="A248" s="67" t="s">
        <v>1316</v>
      </c>
      <c r="B248" s="67" t="s">
        <v>981</v>
      </c>
      <c r="C248" s="67">
        <v>2020</v>
      </c>
      <c r="D248" s="64" t="s">
        <v>979</v>
      </c>
      <c r="E248" s="64" t="s">
        <v>4</v>
      </c>
      <c r="F248" s="66">
        <v>30076</v>
      </c>
      <c r="G248" s="65">
        <v>9976</v>
      </c>
      <c r="H248" s="64">
        <f>G248/F247%</f>
        <v>33.169304428780421</v>
      </c>
      <c r="I248" s="66">
        <v>10221</v>
      </c>
      <c r="J248" s="65">
        <v>3173</v>
      </c>
      <c r="K248" s="64">
        <f>J248/I247%</f>
        <v>31.043929165443696</v>
      </c>
      <c r="L248" s="66">
        <f>F248+I248</f>
        <v>40297</v>
      </c>
      <c r="M248" s="65">
        <f>G248+J248</f>
        <v>13149</v>
      </c>
      <c r="N248" s="64">
        <f>M248/L247%</f>
        <v>32.630220611956226</v>
      </c>
      <c r="O248" s="66">
        <v>62613</v>
      </c>
      <c r="P248" s="65">
        <v>27341</v>
      </c>
      <c r="Q248" s="64">
        <f>P248/O247%</f>
        <v>43.666650695542458</v>
      </c>
      <c r="R248" s="66">
        <f>L248+O248</f>
        <v>102910</v>
      </c>
      <c r="S248" s="65">
        <f>M248+P248</f>
        <v>40490</v>
      </c>
      <c r="T248" s="64">
        <f>S248/R247%</f>
        <v>39.345058789233313</v>
      </c>
      <c r="U248" s="64">
        <f>Q248-H248</f>
        <v>10.497346266762037</v>
      </c>
      <c r="V248" s="64">
        <f>Q248-K248</f>
        <v>12.622721530098762</v>
      </c>
      <c r="W248" s="64">
        <f>Q248-N248</f>
        <v>11.036430083586232</v>
      </c>
      <c r="X248" s="41"/>
      <c r="Y248" s="41"/>
    </row>
    <row r="249" spans="1:25" ht="15" x14ac:dyDescent="0.25">
      <c r="A249" s="67" t="s">
        <v>1316</v>
      </c>
      <c r="B249" s="67" t="s">
        <v>981</v>
      </c>
      <c r="C249" s="67">
        <v>2016</v>
      </c>
      <c r="D249" s="64" t="s">
        <v>978</v>
      </c>
      <c r="E249" s="64" t="s">
        <v>2</v>
      </c>
      <c r="F249" s="66">
        <v>11215</v>
      </c>
      <c r="G249" s="65">
        <v>3824</v>
      </c>
      <c r="H249" s="64">
        <f>G249/F249%</f>
        <v>34.097191261703074</v>
      </c>
      <c r="I249" s="66">
        <v>6320</v>
      </c>
      <c r="J249" s="65">
        <v>1838</v>
      </c>
      <c r="K249" s="64">
        <f>J249/I249%</f>
        <v>29.082278481012658</v>
      </c>
      <c r="L249" s="66">
        <f>F249+I249</f>
        <v>17535</v>
      </c>
      <c r="M249" s="65">
        <f>G249+J249</f>
        <v>5662</v>
      </c>
      <c r="N249" s="64">
        <f>M249/L249%</f>
        <v>32.289706301682351</v>
      </c>
      <c r="O249" s="66">
        <v>74577</v>
      </c>
      <c r="P249" s="65">
        <v>24427</v>
      </c>
      <c r="Q249" s="64">
        <f>P249/O249%</f>
        <v>32.754066267079665</v>
      </c>
      <c r="R249" s="66">
        <f>L249+O249</f>
        <v>92112</v>
      </c>
      <c r="S249" s="65">
        <f>M249+P249</f>
        <v>30089</v>
      </c>
      <c r="T249" s="64">
        <f>S249/R249%</f>
        <v>32.665667882577729</v>
      </c>
      <c r="U249" s="64">
        <f>Q249-H249</f>
        <v>-1.343124994623409</v>
      </c>
      <c r="V249" s="64">
        <f>Q249-K249</f>
        <v>3.6717877860670072</v>
      </c>
      <c r="W249" s="64">
        <f>Q249-N249</f>
        <v>0.46435996539731406</v>
      </c>
      <c r="X249" s="41"/>
      <c r="Y249" s="41"/>
    </row>
    <row r="250" spans="1:25" ht="15" x14ac:dyDescent="0.25">
      <c r="A250" s="67" t="s">
        <v>1316</v>
      </c>
      <c r="B250" s="67" t="s">
        <v>981</v>
      </c>
      <c r="C250" s="67">
        <v>2016</v>
      </c>
      <c r="D250" s="64" t="s">
        <v>977</v>
      </c>
      <c r="E250" s="64" t="s">
        <v>0</v>
      </c>
      <c r="F250" s="66">
        <v>11215</v>
      </c>
      <c r="G250" s="65">
        <v>5461</v>
      </c>
      <c r="H250" s="64">
        <f>G250/F249%</f>
        <v>48.693713776192595</v>
      </c>
      <c r="I250" s="66">
        <v>6320</v>
      </c>
      <c r="J250" s="65">
        <v>3313</v>
      </c>
      <c r="K250" s="64">
        <f>J250/I249%</f>
        <v>52.420886075949362</v>
      </c>
      <c r="L250" s="66">
        <f>F250+I250</f>
        <v>17535</v>
      </c>
      <c r="M250" s="65">
        <f>G250+J250</f>
        <v>8774</v>
      </c>
      <c r="N250" s="64">
        <f>M250/L249%</f>
        <v>50.037068719703448</v>
      </c>
      <c r="O250" s="66">
        <v>74577</v>
      </c>
      <c r="P250" s="65">
        <v>36906</v>
      </c>
      <c r="Q250" s="64">
        <f>P250/O249%</f>
        <v>49.487107285087895</v>
      </c>
      <c r="R250" s="66">
        <f>L250+O250</f>
        <v>92112</v>
      </c>
      <c r="S250" s="65">
        <f>M250+P250</f>
        <v>45680</v>
      </c>
      <c r="T250" s="64">
        <f>S250/R249%</f>
        <v>49.591801285391696</v>
      </c>
      <c r="U250" s="64">
        <f>Q250-H250</f>
        <v>0.79339350889529925</v>
      </c>
      <c r="V250" s="64">
        <f>Q250-K250</f>
        <v>-2.9337787908614672</v>
      </c>
      <c r="W250" s="64">
        <f>Q250-N250</f>
        <v>-0.54996143461555391</v>
      </c>
      <c r="X250" s="41"/>
      <c r="Y250" s="41"/>
    </row>
    <row r="251" spans="1:25" ht="15" x14ac:dyDescent="0.25">
      <c r="A251" s="67" t="s">
        <v>1316</v>
      </c>
      <c r="B251" s="67" t="s">
        <v>975</v>
      </c>
      <c r="C251" s="67">
        <v>2020</v>
      </c>
      <c r="D251" s="64" t="s">
        <v>974</v>
      </c>
      <c r="E251" s="64" t="s">
        <v>0</v>
      </c>
      <c r="F251" s="66">
        <v>30493</v>
      </c>
      <c r="G251" s="65">
        <v>18632</v>
      </c>
      <c r="H251" s="64">
        <f>G251/F251%</f>
        <v>61.102548125799359</v>
      </c>
      <c r="I251" s="66">
        <v>8490</v>
      </c>
      <c r="J251" s="65">
        <v>4986</v>
      </c>
      <c r="K251" s="64">
        <f>J251/I251%</f>
        <v>58.727915194346288</v>
      </c>
      <c r="L251" s="66">
        <f>F251+I251</f>
        <v>38983</v>
      </c>
      <c r="M251" s="65">
        <f>G251+J251</f>
        <v>23618</v>
      </c>
      <c r="N251" s="64">
        <f>M251/L251%</f>
        <v>60.585383372239185</v>
      </c>
      <c r="O251" s="66">
        <v>53572</v>
      </c>
      <c r="P251" s="65">
        <v>26118</v>
      </c>
      <c r="Q251" s="64">
        <f>P251/O251%</f>
        <v>48.753079967147016</v>
      </c>
      <c r="R251" s="66">
        <f>L251+O251</f>
        <v>92555</v>
      </c>
      <c r="S251" s="65">
        <f>M251+P251</f>
        <v>49736</v>
      </c>
      <c r="T251" s="64">
        <f>S251/R251%</f>
        <v>53.736697099022209</v>
      </c>
      <c r="U251" s="64">
        <f>Q251-H251</f>
        <v>-12.349468158652343</v>
      </c>
      <c r="V251" s="64">
        <f>Q251-K251</f>
        <v>-9.9748352271992715</v>
      </c>
      <c r="W251" s="64">
        <f>Q251-N251</f>
        <v>-11.832303405092169</v>
      </c>
      <c r="X251" s="41"/>
      <c r="Y251" s="41"/>
    </row>
    <row r="252" spans="1:25" ht="15" x14ac:dyDescent="0.25">
      <c r="A252" s="67" t="s">
        <v>1316</v>
      </c>
      <c r="B252" s="67" t="s">
        <v>975</v>
      </c>
      <c r="C252" s="67">
        <v>2020</v>
      </c>
      <c r="D252" s="64" t="s">
        <v>973</v>
      </c>
      <c r="E252" s="64" t="s">
        <v>4</v>
      </c>
      <c r="F252" s="66">
        <v>30493</v>
      </c>
      <c r="G252" s="65">
        <v>10761</v>
      </c>
      <c r="H252" s="64">
        <f>G252/F251%</f>
        <v>35.290066572656016</v>
      </c>
      <c r="I252" s="66">
        <v>8490</v>
      </c>
      <c r="J252" s="65">
        <v>3004</v>
      </c>
      <c r="K252" s="64">
        <f>J252/I251%</f>
        <v>35.38280329799764</v>
      </c>
      <c r="L252" s="66">
        <f>F252+I252</f>
        <v>38983</v>
      </c>
      <c r="M252" s="65">
        <f>G252+J252</f>
        <v>13765</v>
      </c>
      <c r="N252" s="64">
        <f>M252/L251%</f>
        <v>35.310263448169714</v>
      </c>
      <c r="O252" s="66">
        <v>53572</v>
      </c>
      <c r="P252" s="65">
        <v>24562</v>
      </c>
      <c r="Q252" s="64">
        <f>P252/O251%</f>
        <v>45.848577615172104</v>
      </c>
      <c r="R252" s="66">
        <f>L252+O252</f>
        <v>92555</v>
      </c>
      <c r="S252" s="65">
        <f>M252+P252</f>
        <v>38327</v>
      </c>
      <c r="T252" s="64">
        <f>S252/R251%</f>
        <v>41.409972448814223</v>
      </c>
      <c r="U252" s="64">
        <f>Q252-H252</f>
        <v>10.558511042516088</v>
      </c>
      <c r="V252" s="64">
        <f>Q252-K252</f>
        <v>10.465774317174464</v>
      </c>
      <c r="W252" s="64">
        <f>Q252-N252</f>
        <v>10.53831416700239</v>
      </c>
      <c r="X252" s="41"/>
      <c r="Y252" s="41"/>
    </row>
    <row r="253" spans="1:25" ht="15" x14ac:dyDescent="0.25">
      <c r="A253" s="67" t="s">
        <v>1316</v>
      </c>
      <c r="B253" s="67" t="s">
        <v>975</v>
      </c>
      <c r="C253" s="67">
        <v>2016</v>
      </c>
      <c r="D253" s="64" t="s">
        <v>973</v>
      </c>
      <c r="E253" s="64" t="s">
        <v>2</v>
      </c>
      <c r="F253" s="66">
        <v>12051</v>
      </c>
      <c r="G253" s="65">
        <v>4949</v>
      </c>
      <c r="H253" s="64">
        <f>G253/F253%</f>
        <v>41.067131358393496</v>
      </c>
      <c r="I253" s="66">
        <v>6181</v>
      </c>
      <c r="J253" s="65">
        <v>2526</v>
      </c>
      <c r="K253" s="64">
        <f>J253/I253%</f>
        <v>40.867173596505417</v>
      </c>
      <c r="L253" s="66">
        <f>F253+I253</f>
        <v>18232</v>
      </c>
      <c r="M253" s="65">
        <f>G253+J253</f>
        <v>7475</v>
      </c>
      <c r="N253" s="64">
        <f>M253/L253%</f>
        <v>40.999341816586224</v>
      </c>
      <c r="O253" s="66">
        <v>70161</v>
      </c>
      <c r="P253" s="65">
        <v>28673</v>
      </c>
      <c r="Q253" s="64">
        <f>P253/O253%</f>
        <v>40.867433474437362</v>
      </c>
      <c r="R253" s="66">
        <f>L253+O253</f>
        <v>88393</v>
      </c>
      <c r="S253" s="65">
        <f>M253+P253</f>
        <v>36148</v>
      </c>
      <c r="T253" s="64">
        <f>S253/R253%</f>
        <v>40.894640978358019</v>
      </c>
      <c r="U253" s="64">
        <f>Q253-H253</f>
        <v>-0.19969788395613364</v>
      </c>
      <c r="V253" s="64">
        <f>Q253-K253</f>
        <v>2.5987793194559572E-4</v>
      </c>
      <c r="W253" s="64">
        <f>Q253-N253</f>
        <v>-0.13190834214886138</v>
      </c>
      <c r="X253" s="41"/>
      <c r="Y253" s="41"/>
    </row>
    <row r="254" spans="1:25" ht="15" x14ac:dyDescent="0.25">
      <c r="A254" s="67" t="s">
        <v>1316</v>
      </c>
      <c r="B254" s="67" t="s">
        <v>975</v>
      </c>
      <c r="C254" s="67">
        <v>2016</v>
      </c>
      <c r="D254" s="64" t="s">
        <v>972</v>
      </c>
      <c r="E254" s="64" t="s">
        <v>0</v>
      </c>
      <c r="F254" s="66">
        <v>12051</v>
      </c>
      <c r="G254" s="65">
        <v>4868</v>
      </c>
      <c r="H254" s="64">
        <f>G254/F253%</f>
        <v>40.394987967803502</v>
      </c>
      <c r="I254" s="66">
        <v>6181</v>
      </c>
      <c r="J254" s="65">
        <v>2558</v>
      </c>
      <c r="K254" s="64">
        <f>J254/I253%</f>
        <v>41.384889176508651</v>
      </c>
      <c r="L254" s="66">
        <f>F254+I254</f>
        <v>18232</v>
      </c>
      <c r="M254" s="65">
        <f>G254+J254</f>
        <v>7426</v>
      </c>
      <c r="N254" s="64">
        <f>M254/L253%</f>
        <v>40.730583589293552</v>
      </c>
      <c r="O254" s="66">
        <v>70161</v>
      </c>
      <c r="P254" s="65">
        <v>27022</v>
      </c>
      <c r="Q254" s="64">
        <f>P254/O253%</f>
        <v>38.51427431193968</v>
      </c>
      <c r="R254" s="66">
        <f>L254+O254</f>
        <v>88393</v>
      </c>
      <c r="S254" s="65">
        <f>M254+P254</f>
        <v>34448</v>
      </c>
      <c r="T254" s="64">
        <f>S254/R253%</f>
        <v>38.971411763374931</v>
      </c>
      <c r="U254" s="64">
        <f>Q254-H254</f>
        <v>-1.880713655863822</v>
      </c>
      <c r="V254" s="64">
        <f>Q254-K254</f>
        <v>-2.8706148645689709</v>
      </c>
      <c r="W254" s="64">
        <f>Q254-N254</f>
        <v>-2.2163092773538722</v>
      </c>
      <c r="X254" s="41"/>
      <c r="Y254" s="41"/>
    </row>
    <row r="255" spans="1:25" ht="15" x14ac:dyDescent="0.25">
      <c r="A255" s="67" t="s">
        <v>1316</v>
      </c>
      <c r="B255" s="67" t="s">
        <v>970</v>
      </c>
      <c r="C255" s="67">
        <v>2020</v>
      </c>
      <c r="D255" s="64" t="s">
        <v>968</v>
      </c>
      <c r="E255" s="64" t="s">
        <v>0</v>
      </c>
      <c r="F255" s="66">
        <v>13917</v>
      </c>
      <c r="G255" s="65">
        <v>8999</v>
      </c>
      <c r="H255" s="64">
        <f>G255/F255%</f>
        <v>64.66192426528707</v>
      </c>
      <c r="I255" s="66">
        <v>10959</v>
      </c>
      <c r="J255" s="65">
        <v>7269</v>
      </c>
      <c r="K255" s="64">
        <f>J255/I255%</f>
        <v>66.329044620859563</v>
      </c>
      <c r="L255" s="66">
        <f>F255+I255</f>
        <v>24876</v>
      </c>
      <c r="M255" s="65">
        <f>G255+J255</f>
        <v>16268</v>
      </c>
      <c r="N255" s="64">
        <f>M255/L255%</f>
        <v>65.396365975237174</v>
      </c>
      <c r="O255" s="66">
        <v>57332</v>
      </c>
      <c r="P255" s="65">
        <v>31734</v>
      </c>
      <c r="Q255" s="64">
        <f>P255/O255%</f>
        <v>55.351287239238118</v>
      </c>
      <c r="R255" s="66">
        <f>L255+O255</f>
        <v>82208</v>
      </c>
      <c r="S255" s="65">
        <f>M255+P255</f>
        <v>48002</v>
      </c>
      <c r="T255" s="64">
        <f>S255/R255%</f>
        <v>58.390910860256909</v>
      </c>
      <c r="U255" s="64">
        <f>Q255-H255</f>
        <v>-9.3106370260489513</v>
      </c>
      <c r="V255" s="64">
        <f>Q255-K255</f>
        <v>-10.977757381621444</v>
      </c>
      <c r="W255" s="64">
        <f>Q255-N255</f>
        <v>-10.045078735999056</v>
      </c>
      <c r="X255" s="41"/>
      <c r="Y255" s="41"/>
    </row>
    <row r="256" spans="1:25" ht="15" x14ac:dyDescent="0.25">
      <c r="A256" s="67" t="s">
        <v>1316</v>
      </c>
      <c r="B256" s="67" t="s">
        <v>970</v>
      </c>
      <c r="C256" s="67">
        <v>2020</v>
      </c>
      <c r="D256" s="64" t="s">
        <v>969</v>
      </c>
      <c r="E256" s="64" t="s">
        <v>4</v>
      </c>
      <c r="F256" s="66">
        <v>13917</v>
      </c>
      <c r="G256" s="65">
        <v>4252</v>
      </c>
      <c r="H256" s="64">
        <f>G256/F255%</f>
        <v>30.552561615290653</v>
      </c>
      <c r="I256" s="66">
        <v>10959</v>
      </c>
      <c r="J256" s="65">
        <v>2924</v>
      </c>
      <c r="K256" s="64">
        <f>J256/I255%</f>
        <v>26.681266538917782</v>
      </c>
      <c r="L256" s="66">
        <f>F256+I256</f>
        <v>24876</v>
      </c>
      <c r="M256" s="65">
        <f>G256+J256</f>
        <v>7176</v>
      </c>
      <c r="N256" s="64">
        <f>M256/L255%</f>
        <v>28.847081524360831</v>
      </c>
      <c r="O256" s="66">
        <v>57332</v>
      </c>
      <c r="P256" s="65">
        <v>22090</v>
      </c>
      <c r="Q256" s="64">
        <f>P256/O255%</f>
        <v>38.529965813158441</v>
      </c>
      <c r="R256" s="66">
        <f>L256+O256</f>
        <v>82208</v>
      </c>
      <c r="S256" s="65">
        <f>M256+P256</f>
        <v>29266</v>
      </c>
      <c r="T256" s="64">
        <f>S256/R255%</f>
        <v>35.599941611521992</v>
      </c>
      <c r="U256" s="64">
        <f>Q256-H256</f>
        <v>7.9774041978677879</v>
      </c>
      <c r="V256" s="64">
        <f>Q256-K256</f>
        <v>11.848699274240658</v>
      </c>
      <c r="W256" s="64">
        <f>Q256-N256</f>
        <v>9.6828842887976094</v>
      </c>
      <c r="X256" s="41"/>
      <c r="Y256" s="41"/>
    </row>
    <row r="257" spans="1:25" ht="15" x14ac:dyDescent="0.25">
      <c r="A257" s="67" t="s">
        <v>1316</v>
      </c>
      <c r="B257" s="67" t="s">
        <v>970</v>
      </c>
      <c r="C257" s="67">
        <v>2016</v>
      </c>
      <c r="D257" s="64" t="s">
        <v>969</v>
      </c>
      <c r="E257" s="64" t="s">
        <v>2</v>
      </c>
      <c r="F257" s="66">
        <v>9680</v>
      </c>
      <c r="G257" s="65">
        <v>3456</v>
      </c>
      <c r="H257" s="64">
        <f>G257/F257%</f>
        <v>35.702479338842977</v>
      </c>
      <c r="I257" s="66">
        <v>4881</v>
      </c>
      <c r="J257" s="65">
        <v>1335</v>
      </c>
      <c r="K257" s="64">
        <f>J257/I257%</f>
        <v>27.350952673632452</v>
      </c>
      <c r="L257" s="66">
        <f>F257+I257</f>
        <v>14561</v>
      </c>
      <c r="M257" s="65">
        <f>G257+J257</f>
        <v>4791</v>
      </c>
      <c r="N257" s="64">
        <f>M257/L257%</f>
        <v>32.9029599615411</v>
      </c>
      <c r="O257" s="66">
        <v>60785</v>
      </c>
      <c r="P257" s="65">
        <v>20997</v>
      </c>
      <c r="Q257" s="64">
        <f>P257/O257%</f>
        <v>34.543061610594719</v>
      </c>
      <c r="R257" s="66">
        <f>L257+O257</f>
        <v>75346</v>
      </c>
      <c r="S257" s="65">
        <f>M257+P257</f>
        <v>25788</v>
      </c>
      <c r="T257" s="64">
        <f>S257/R257%</f>
        <v>34.226103575505</v>
      </c>
      <c r="U257" s="64">
        <f>Q257-H257</f>
        <v>-1.1594177282482576</v>
      </c>
      <c r="V257" s="64">
        <f>Q257-K257</f>
        <v>7.1921089369622671</v>
      </c>
      <c r="W257" s="64">
        <f>Q257-N257</f>
        <v>1.6401016490536193</v>
      </c>
      <c r="X257" s="41"/>
      <c r="Y257" s="41"/>
    </row>
    <row r="258" spans="1:25" ht="15" x14ac:dyDescent="0.25">
      <c r="A258" s="67" t="s">
        <v>1316</v>
      </c>
      <c r="B258" s="67" t="s">
        <v>970</v>
      </c>
      <c r="C258" s="67">
        <v>2016</v>
      </c>
      <c r="D258" s="64" t="s">
        <v>968</v>
      </c>
      <c r="E258" s="64" t="s">
        <v>0</v>
      </c>
      <c r="F258" s="66">
        <v>9680</v>
      </c>
      <c r="G258" s="65">
        <v>4088</v>
      </c>
      <c r="H258" s="64">
        <f>G258/F257%</f>
        <v>42.231404958677686</v>
      </c>
      <c r="I258" s="66">
        <v>4881</v>
      </c>
      <c r="J258" s="65">
        <v>2314</v>
      </c>
      <c r="K258" s="64">
        <f>J258/I257%</f>
        <v>47.408317967629579</v>
      </c>
      <c r="L258" s="66">
        <f>F258+I258</f>
        <v>14561</v>
      </c>
      <c r="M258" s="65">
        <f>G258+J258</f>
        <v>6402</v>
      </c>
      <c r="N258" s="64">
        <f>M258/L257%</f>
        <v>43.966760524689235</v>
      </c>
      <c r="O258" s="66">
        <v>60785</v>
      </c>
      <c r="P258" s="65">
        <v>25180</v>
      </c>
      <c r="Q258" s="64">
        <f>P258/O257%</f>
        <v>41.42469359216912</v>
      </c>
      <c r="R258" s="66">
        <f>L258+O258</f>
        <v>75346</v>
      </c>
      <c r="S258" s="65">
        <f>M258+P258</f>
        <v>31582</v>
      </c>
      <c r="T258" s="64">
        <f>S258/R257%</f>
        <v>41.915961033100629</v>
      </c>
      <c r="U258" s="64">
        <f>Q258-H258</f>
        <v>-0.80671136650856567</v>
      </c>
      <c r="V258" s="64">
        <f>Q258-K258</f>
        <v>-5.9836243754604581</v>
      </c>
      <c r="W258" s="64">
        <f>Q258-N258</f>
        <v>-2.5420669325201146</v>
      </c>
      <c r="X258" s="41"/>
      <c r="Y258" s="41"/>
    </row>
    <row r="259" spans="1:25" ht="15" x14ac:dyDescent="0.25">
      <c r="A259" s="67" t="s">
        <v>1316</v>
      </c>
      <c r="B259" s="67" t="s">
        <v>966</v>
      </c>
      <c r="C259" s="67">
        <v>2020</v>
      </c>
      <c r="D259" s="64" t="s">
        <v>964</v>
      </c>
      <c r="E259" s="64" t="s">
        <v>0</v>
      </c>
      <c r="F259" s="66">
        <v>36405</v>
      </c>
      <c r="G259" s="65">
        <v>22980</v>
      </c>
      <c r="H259" s="64">
        <f>G259/F259%</f>
        <v>63.123197362999584</v>
      </c>
      <c r="I259" s="66">
        <v>13664</v>
      </c>
      <c r="J259" s="65">
        <v>8137</v>
      </c>
      <c r="K259" s="64">
        <f>J259/I259%</f>
        <v>59.550644028103051</v>
      </c>
      <c r="L259" s="66">
        <f>F259+I259</f>
        <v>50069</v>
      </c>
      <c r="M259" s="65">
        <f>G259+J259</f>
        <v>31117</v>
      </c>
      <c r="N259" s="64">
        <f>M259/L259%</f>
        <v>62.148235435099565</v>
      </c>
      <c r="O259" s="66">
        <v>98880</v>
      </c>
      <c r="P259" s="65">
        <v>49772</v>
      </c>
      <c r="Q259" s="64">
        <f>P259/O259%</f>
        <v>50.335760517799358</v>
      </c>
      <c r="R259" s="66">
        <f>L259+O259</f>
        <v>148949</v>
      </c>
      <c r="S259" s="65">
        <f>M259+P259</f>
        <v>80889</v>
      </c>
      <c r="T259" s="64">
        <f>S259/R259%</f>
        <v>54.306507596559896</v>
      </c>
      <c r="U259" s="64">
        <f>Q259-H259</f>
        <v>-12.787436845200226</v>
      </c>
      <c r="V259" s="64">
        <f>Q259-K259</f>
        <v>-9.214883510303693</v>
      </c>
      <c r="W259" s="64">
        <f>Q259-N259</f>
        <v>-11.812474917300207</v>
      </c>
      <c r="X259" s="41"/>
      <c r="Y259" s="41"/>
    </row>
    <row r="260" spans="1:25" ht="15" x14ac:dyDescent="0.25">
      <c r="A260" s="67" t="s">
        <v>1316</v>
      </c>
      <c r="B260" s="67" t="s">
        <v>966</v>
      </c>
      <c r="C260" s="67">
        <v>2020</v>
      </c>
      <c r="D260" s="64" t="s">
        <v>957</v>
      </c>
      <c r="E260" s="64" t="s">
        <v>4</v>
      </c>
      <c r="F260" s="66">
        <v>36405</v>
      </c>
      <c r="G260" s="65">
        <v>11407</v>
      </c>
      <c r="H260" s="64">
        <f>G260/F259%</f>
        <v>31.333608020876252</v>
      </c>
      <c r="I260" s="66">
        <v>13664</v>
      </c>
      <c r="J260" s="65">
        <v>4401</v>
      </c>
      <c r="K260" s="64">
        <f>J260/I259%</f>
        <v>32.208723653395786</v>
      </c>
      <c r="L260" s="66">
        <f>F260+I260</f>
        <v>50069</v>
      </c>
      <c r="M260" s="65">
        <f>G260+J260</f>
        <v>15808</v>
      </c>
      <c r="N260" s="64">
        <f>M260/L259%</f>
        <v>31.572430046535782</v>
      </c>
      <c r="O260" s="66">
        <v>98880</v>
      </c>
      <c r="P260" s="65">
        <v>42533</v>
      </c>
      <c r="Q260" s="64">
        <f>P260/O259%</f>
        <v>43.014765372168284</v>
      </c>
      <c r="R260" s="66">
        <f>L260+O260</f>
        <v>148949</v>
      </c>
      <c r="S260" s="65">
        <f>M260+P260</f>
        <v>58341</v>
      </c>
      <c r="T260" s="64">
        <f>S260/R259%</f>
        <v>39.168440204365254</v>
      </c>
      <c r="U260" s="64">
        <f>Q260-H260</f>
        <v>11.681157351292033</v>
      </c>
      <c r="V260" s="64">
        <f>Q260-K260</f>
        <v>10.806041718772498</v>
      </c>
      <c r="W260" s="64">
        <f>Q260-N260</f>
        <v>11.442335325632502</v>
      </c>
      <c r="X260" s="41"/>
      <c r="Y260" s="41"/>
    </row>
    <row r="261" spans="1:25" ht="15" x14ac:dyDescent="0.25">
      <c r="A261" s="67" t="s">
        <v>1316</v>
      </c>
      <c r="B261" s="67" t="s">
        <v>966</v>
      </c>
      <c r="C261" s="67">
        <v>2016</v>
      </c>
      <c r="D261" s="64" t="s">
        <v>965</v>
      </c>
      <c r="E261" s="64" t="s">
        <v>2</v>
      </c>
      <c r="F261" s="66">
        <v>18210</v>
      </c>
      <c r="G261" s="65">
        <v>6501</v>
      </c>
      <c r="H261" s="64">
        <f>G261/F261%</f>
        <v>35.700164744645797</v>
      </c>
      <c r="I261" s="66">
        <v>8620</v>
      </c>
      <c r="J261" s="65">
        <v>2793</v>
      </c>
      <c r="K261" s="64">
        <f>J261/I261%</f>
        <v>32.401392111368907</v>
      </c>
      <c r="L261" s="66">
        <f>F261+I261</f>
        <v>26830</v>
      </c>
      <c r="M261" s="65">
        <f>G261+J261</f>
        <v>9294</v>
      </c>
      <c r="N261" s="64">
        <f>M261/L261%</f>
        <v>34.640327991054789</v>
      </c>
      <c r="O261" s="66">
        <v>107921</v>
      </c>
      <c r="P261" s="65">
        <v>38635</v>
      </c>
      <c r="Q261" s="64">
        <f>P261/O261%</f>
        <v>35.799334698529478</v>
      </c>
      <c r="R261" s="66">
        <f>L261+O261</f>
        <v>134751</v>
      </c>
      <c r="S261" s="65">
        <f>M261+P261</f>
        <v>47929</v>
      </c>
      <c r="T261" s="64">
        <f>S261/R261%</f>
        <v>35.568567209148725</v>
      </c>
      <c r="U261" s="64">
        <f>Q261-H261</f>
        <v>9.9169953883681217E-2</v>
      </c>
      <c r="V261" s="64">
        <f>Q261-K261</f>
        <v>3.3979425871605713</v>
      </c>
      <c r="W261" s="64">
        <f>Q261-N261</f>
        <v>1.1590067074746884</v>
      </c>
      <c r="X261" s="41"/>
      <c r="Y261" s="41"/>
    </row>
    <row r="262" spans="1:25" ht="15" x14ac:dyDescent="0.25">
      <c r="A262" s="67" t="s">
        <v>1316</v>
      </c>
      <c r="B262" s="67" t="s">
        <v>966</v>
      </c>
      <c r="C262" s="67">
        <v>2016</v>
      </c>
      <c r="D262" s="64" t="s">
        <v>964</v>
      </c>
      <c r="E262" s="64" t="s">
        <v>0</v>
      </c>
      <c r="F262" s="66">
        <v>18210</v>
      </c>
      <c r="G262" s="65">
        <v>7943</v>
      </c>
      <c r="H262" s="64">
        <f>G262/F261%</f>
        <v>43.618890719384957</v>
      </c>
      <c r="I262" s="66">
        <v>8620</v>
      </c>
      <c r="J262" s="65">
        <v>3618</v>
      </c>
      <c r="K262" s="64">
        <f>J262/I261%</f>
        <v>41.972157772621806</v>
      </c>
      <c r="L262" s="66">
        <f>F262+I262</f>
        <v>26830</v>
      </c>
      <c r="M262" s="65">
        <f>G262+J262</f>
        <v>11561</v>
      </c>
      <c r="N262" s="64">
        <f>M262/L261%</f>
        <v>43.089824822959372</v>
      </c>
      <c r="O262" s="66">
        <v>107921</v>
      </c>
      <c r="P262" s="65">
        <v>45637</v>
      </c>
      <c r="Q262" s="64">
        <f>P262/O261%</f>
        <v>42.28741394167956</v>
      </c>
      <c r="R262" s="66">
        <f>L262+O262</f>
        <v>134751</v>
      </c>
      <c r="S262" s="65">
        <f>M262+P262</f>
        <v>57198</v>
      </c>
      <c r="T262" s="64">
        <f>S262/R261%</f>
        <v>42.447180354876771</v>
      </c>
      <c r="U262" s="64">
        <f>Q262-H262</f>
        <v>-1.3314767777053973</v>
      </c>
      <c r="V262" s="64">
        <f>Q262-K262</f>
        <v>0.31525616905775422</v>
      </c>
      <c r="W262" s="64">
        <f>Q262-N262</f>
        <v>-0.80241088127981186</v>
      </c>
      <c r="X262" s="41"/>
      <c r="Y262" s="41"/>
    </row>
    <row r="263" spans="1:25" ht="15" x14ac:dyDescent="0.25">
      <c r="A263" s="67" t="s">
        <v>1316</v>
      </c>
      <c r="B263" s="67" t="s">
        <v>962</v>
      </c>
      <c r="C263" s="67">
        <v>2020</v>
      </c>
      <c r="D263" s="64" t="s">
        <v>960</v>
      </c>
      <c r="E263" s="64" t="s">
        <v>0</v>
      </c>
      <c r="F263" s="66">
        <v>28407</v>
      </c>
      <c r="G263" s="65">
        <v>19159</v>
      </c>
      <c r="H263" s="64">
        <f>G263/F263%</f>
        <v>67.444643925792946</v>
      </c>
      <c r="I263" s="66">
        <v>13339</v>
      </c>
      <c r="J263" s="65">
        <v>8928</v>
      </c>
      <c r="K263" s="64">
        <f>J263/I263%</f>
        <v>66.931554089511963</v>
      </c>
      <c r="L263" s="66">
        <f>F263+I263</f>
        <v>41746</v>
      </c>
      <c r="M263" s="65">
        <f>G263+J263</f>
        <v>28087</v>
      </c>
      <c r="N263" s="64">
        <f>M263/L263%</f>
        <v>67.280697551861266</v>
      </c>
      <c r="O263" s="66">
        <v>88158</v>
      </c>
      <c r="P263" s="65">
        <v>49490</v>
      </c>
      <c r="Q263" s="64">
        <f>P263/O263%</f>
        <v>56.137843417500392</v>
      </c>
      <c r="R263" s="66">
        <f>L263+O263</f>
        <v>129904</v>
      </c>
      <c r="S263" s="65">
        <f>M263+P263</f>
        <v>77577</v>
      </c>
      <c r="T263" s="64">
        <f>S263/R263%</f>
        <v>59.718715359034363</v>
      </c>
      <c r="U263" s="64">
        <f>Q263-H263</f>
        <v>-11.306800508292554</v>
      </c>
      <c r="V263" s="64">
        <f>Q263-K263</f>
        <v>-10.793710672011571</v>
      </c>
      <c r="W263" s="64">
        <f>Q263-N263</f>
        <v>-11.142854134360874</v>
      </c>
      <c r="X263" s="41"/>
      <c r="Y263" s="41"/>
    </row>
    <row r="264" spans="1:25" ht="15" x14ac:dyDescent="0.25">
      <c r="A264" s="67" t="s">
        <v>1316</v>
      </c>
      <c r="B264" s="67" t="s">
        <v>962</v>
      </c>
      <c r="C264" s="67">
        <v>2020</v>
      </c>
      <c r="D264" s="64" t="s">
        <v>961</v>
      </c>
      <c r="E264" s="64" t="s">
        <v>4</v>
      </c>
      <c r="F264" s="66">
        <v>28407</v>
      </c>
      <c r="G264" s="65">
        <v>7314</v>
      </c>
      <c r="H264" s="64">
        <f>G264/F263%</f>
        <v>25.747174992079419</v>
      </c>
      <c r="I264" s="66">
        <v>13339</v>
      </c>
      <c r="J264" s="65">
        <v>3340</v>
      </c>
      <c r="K264" s="64">
        <f>J264/I263%</f>
        <v>25.039358272734091</v>
      </c>
      <c r="L264" s="66">
        <f>F264+I264</f>
        <v>41746</v>
      </c>
      <c r="M264" s="65">
        <f>G264+J264</f>
        <v>10654</v>
      </c>
      <c r="N264" s="64">
        <f>M264/L263%</f>
        <v>25.521008000766543</v>
      </c>
      <c r="O264" s="66">
        <v>88158</v>
      </c>
      <c r="P264" s="65">
        <v>30988</v>
      </c>
      <c r="Q264" s="64">
        <f>P264/O263%</f>
        <v>35.15052519340275</v>
      </c>
      <c r="R264" s="66">
        <f>L264+O264</f>
        <v>129904</v>
      </c>
      <c r="S264" s="65">
        <f>M264+P264</f>
        <v>41642</v>
      </c>
      <c r="T264" s="64">
        <f>S264/R263%</f>
        <v>32.055979800468037</v>
      </c>
      <c r="U264" s="64">
        <f>Q264-H264</f>
        <v>9.403350201323331</v>
      </c>
      <c r="V264" s="64">
        <f>Q264-K264</f>
        <v>10.111166920668659</v>
      </c>
      <c r="W264" s="64">
        <f>Q264-N264</f>
        <v>9.6295171926362073</v>
      </c>
      <c r="X264" s="41"/>
      <c r="Y264" s="41"/>
    </row>
    <row r="265" spans="1:25" ht="15" x14ac:dyDescent="0.25">
      <c r="A265" s="67" t="s">
        <v>1316</v>
      </c>
      <c r="B265" s="67" t="s">
        <v>962</v>
      </c>
      <c r="C265" s="67">
        <v>2016</v>
      </c>
      <c r="D265" s="64" t="s">
        <v>961</v>
      </c>
      <c r="E265" s="64" t="s">
        <v>2</v>
      </c>
      <c r="F265" s="66">
        <v>13517</v>
      </c>
      <c r="G265" s="65">
        <v>5247</v>
      </c>
      <c r="H265" s="64">
        <f>G265/F265%</f>
        <v>38.817785011467045</v>
      </c>
      <c r="I265" s="66">
        <v>6869</v>
      </c>
      <c r="J265" s="65">
        <v>2244</v>
      </c>
      <c r="K265" s="64">
        <f>J265/I265%</f>
        <v>32.668510700247488</v>
      </c>
      <c r="L265" s="66">
        <f>F265+I265</f>
        <v>20386</v>
      </c>
      <c r="M265" s="65">
        <f>G265+J265</f>
        <v>7491</v>
      </c>
      <c r="N265" s="64">
        <f>M265/L265%</f>
        <v>36.745805945256549</v>
      </c>
      <c r="O265" s="66">
        <v>87492</v>
      </c>
      <c r="P265" s="65">
        <v>31812</v>
      </c>
      <c r="Q265" s="64">
        <f>P265/O265%</f>
        <v>36.35989576189823</v>
      </c>
      <c r="R265" s="66">
        <f>L265+O265</f>
        <v>107878</v>
      </c>
      <c r="S265" s="65">
        <f>M265+P265</f>
        <v>39303</v>
      </c>
      <c r="T265" s="64">
        <f>S265/R265%</f>
        <v>36.432822262185063</v>
      </c>
      <c r="U265" s="64">
        <f>Q265-H265</f>
        <v>-2.4578892495688152</v>
      </c>
      <c r="V265" s="64">
        <f>Q265-K265</f>
        <v>3.6913850616507418</v>
      </c>
      <c r="W265" s="64">
        <f>Q265-N265</f>
        <v>-0.38591018335831961</v>
      </c>
      <c r="X265" s="41"/>
      <c r="Y265" s="41"/>
    </row>
    <row r="266" spans="1:25" ht="15" x14ac:dyDescent="0.25">
      <c r="A266" s="67" t="s">
        <v>1316</v>
      </c>
      <c r="B266" s="67" t="s">
        <v>962</v>
      </c>
      <c r="C266" s="67">
        <v>2016</v>
      </c>
      <c r="D266" s="64" t="s">
        <v>960</v>
      </c>
      <c r="E266" s="64" t="s">
        <v>0</v>
      </c>
      <c r="F266" s="66">
        <v>13517</v>
      </c>
      <c r="G266" s="65">
        <v>5901</v>
      </c>
      <c r="H266" s="64">
        <f>G266/F265%</f>
        <v>43.65613671672709</v>
      </c>
      <c r="I266" s="66">
        <v>6869</v>
      </c>
      <c r="J266" s="65">
        <v>3127</v>
      </c>
      <c r="K266" s="64">
        <f>J266/I265%</f>
        <v>45.523365846556999</v>
      </c>
      <c r="L266" s="66">
        <f>F266+I266</f>
        <v>20386</v>
      </c>
      <c r="M266" s="65">
        <f>G266+J266</f>
        <v>9028</v>
      </c>
      <c r="N266" s="64">
        <f>M266/L265%</f>
        <v>44.2852938290984</v>
      </c>
      <c r="O266" s="66">
        <v>87492</v>
      </c>
      <c r="P266" s="65">
        <v>37622</v>
      </c>
      <c r="Q266" s="64">
        <f>P266/O265%</f>
        <v>43.000502903122573</v>
      </c>
      <c r="R266" s="66">
        <f>L266+O266</f>
        <v>107878</v>
      </c>
      <c r="S266" s="65">
        <f>M266+P266</f>
        <v>46650</v>
      </c>
      <c r="T266" s="64">
        <f>S266/R265%</f>
        <v>43.243293349895254</v>
      </c>
      <c r="U266" s="64">
        <f>Q266-H266</f>
        <v>-0.655633813604517</v>
      </c>
      <c r="V266" s="64">
        <f>Q266-K266</f>
        <v>-2.5228629434344256</v>
      </c>
      <c r="W266" s="64">
        <f>Q266-N266</f>
        <v>-1.2847909259758268</v>
      </c>
      <c r="X266" s="41"/>
      <c r="Y266" s="41"/>
    </row>
    <row r="267" spans="1:25" ht="15" x14ac:dyDescent="0.25">
      <c r="A267" s="67" t="s">
        <v>1316</v>
      </c>
      <c r="B267" s="67" t="s">
        <v>958</v>
      </c>
      <c r="C267" s="67">
        <v>2020</v>
      </c>
      <c r="D267" s="64" t="s">
        <v>957</v>
      </c>
      <c r="E267" s="64" t="s">
        <v>0</v>
      </c>
      <c r="F267" s="66">
        <v>16585</v>
      </c>
      <c r="G267" s="65">
        <v>10815</v>
      </c>
      <c r="H267" s="64">
        <f>G267/F267%</f>
        <v>65.209526680735607</v>
      </c>
      <c r="I267" s="66">
        <v>8501</v>
      </c>
      <c r="J267" s="65">
        <v>5330</v>
      </c>
      <c r="K267" s="64">
        <f>J267/I267%</f>
        <v>62.698506058110809</v>
      </c>
      <c r="L267" s="66">
        <f>F267+I267</f>
        <v>25086</v>
      </c>
      <c r="M267" s="65">
        <f>G267+J267</f>
        <v>16145</v>
      </c>
      <c r="N267" s="64">
        <f>M267/L267%</f>
        <v>64.358606394004624</v>
      </c>
      <c r="O267" s="66">
        <v>63466</v>
      </c>
      <c r="P267" s="65">
        <v>33407</v>
      </c>
      <c r="Q267" s="64">
        <f>P267/O267%</f>
        <v>52.637632748243156</v>
      </c>
      <c r="R267" s="66">
        <f>L267+O267</f>
        <v>88552</v>
      </c>
      <c r="S267" s="65">
        <f>M267+P267</f>
        <v>49552</v>
      </c>
      <c r="T267" s="64">
        <f>S267/R267%</f>
        <v>55.958081127473122</v>
      </c>
      <c r="U267" s="64">
        <f>Q267-H267</f>
        <v>-12.571893932492451</v>
      </c>
      <c r="V267" s="64">
        <f>Q267-K267</f>
        <v>-10.060873309867652</v>
      </c>
      <c r="W267" s="64">
        <f>Q267-N267</f>
        <v>-11.720973645761468</v>
      </c>
      <c r="X267" s="41"/>
      <c r="Y267" s="41"/>
    </row>
    <row r="268" spans="1:25" ht="15" x14ac:dyDescent="0.25">
      <c r="A268" s="67" t="s">
        <v>1316</v>
      </c>
      <c r="B268" s="67" t="s">
        <v>958</v>
      </c>
      <c r="C268" s="67">
        <v>2020</v>
      </c>
      <c r="D268" s="64" t="s">
        <v>956</v>
      </c>
      <c r="E268" s="64" t="s">
        <v>4</v>
      </c>
      <c r="F268" s="66">
        <v>16585</v>
      </c>
      <c r="G268" s="65">
        <v>4722</v>
      </c>
      <c r="H268" s="64">
        <f>G268/F267%</f>
        <v>28.471510400964728</v>
      </c>
      <c r="I268" s="66">
        <v>8501</v>
      </c>
      <c r="J268" s="65">
        <v>2303</v>
      </c>
      <c r="K268" s="64">
        <f>J268/I267%</f>
        <v>27.090930478767202</v>
      </c>
      <c r="L268" s="66">
        <f>F268+I268</f>
        <v>25086</v>
      </c>
      <c r="M268" s="65">
        <f>G268+J268</f>
        <v>7025</v>
      </c>
      <c r="N268" s="64">
        <f>M268/L267%</f>
        <v>28.003667384198355</v>
      </c>
      <c r="O268" s="66">
        <v>63466</v>
      </c>
      <c r="P268" s="65">
        <v>25069</v>
      </c>
      <c r="Q268" s="64">
        <f>P268/O267%</f>
        <v>39.499889704723792</v>
      </c>
      <c r="R268" s="66">
        <f>L268+O268</f>
        <v>88552</v>
      </c>
      <c r="S268" s="65">
        <f>M268+P268</f>
        <v>32094</v>
      </c>
      <c r="T268" s="64">
        <f>S268/R267%</f>
        <v>36.243111392176353</v>
      </c>
      <c r="U268" s="64">
        <f>Q268-H268</f>
        <v>11.028379303759063</v>
      </c>
      <c r="V268" s="64">
        <f>Q268-K268</f>
        <v>12.40895922595659</v>
      </c>
      <c r="W268" s="64">
        <f>Q268-N268</f>
        <v>11.496222320525437</v>
      </c>
      <c r="X268" s="41"/>
      <c r="Y268" s="41"/>
    </row>
    <row r="269" spans="1:25" ht="15" x14ac:dyDescent="0.25">
      <c r="A269" s="67" t="s">
        <v>1316</v>
      </c>
      <c r="B269" s="67" t="s">
        <v>958</v>
      </c>
      <c r="C269" s="67">
        <v>2016</v>
      </c>
      <c r="D269" s="64" t="s">
        <v>956</v>
      </c>
      <c r="E269" s="64" t="s">
        <v>2</v>
      </c>
      <c r="F269" s="66">
        <v>8795</v>
      </c>
      <c r="G269" s="65">
        <v>2762</v>
      </c>
      <c r="H269" s="64">
        <f>G269/F269%</f>
        <v>31.404206935758953</v>
      </c>
      <c r="I269" s="66">
        <v>5418</v>
      </c>
      <c r="J269" s="65">
        <v>1363</v>
      </c>
      <c r="K269" s="64">
        <f>J269/I269%</f>
        <v>25.15688445921004</v>
      </c>
      <c r="L269" s="66">
        <f>F269+I269</f>
        <v>14213</v>
      </c>
      <c r="M269" s="65">
        <f>G269+J269</f>
        <v>4125</v>
      </c>
      <c r="N269" s="64">
        <f>M269/L269%</f>
        <v>29.022725673679027</v>
      </c>
      <c r="O269" s="66">
        <v>65982</v>
      </c>
      <c r="P269" s="65">
        <v>20585</v>
      </c>
      <c r="Q269" s="64">
        <f>P269/O269%</f>
        <v>31.197902458246187</v>
      </c>
      <c r="R269" s="66">
        <f>L269+O269</f>
        <v>80195</v>
      </c>
      <c r="S269" s="65">
        <f>M269+P269</f>
        <v>24710</v>
      </c>
      <c r="T269" s="64">
        <f>S269/R269%</f>
        <v>30.812394787704967</v>
      </c>
      <c r="U269" s="64">
        <f>Q269-H269</f>
        <v>-0.20630447751276648</v>
      </c>
      <c r="V269" s="64">
        <f>Q269-K269</f>
        <v>6.0410179990361463</v>
      </c>
      <c r="W269" s="64">
        <f>Q269-N269</f>
        <v>2.1751767845671601</v>
      </c>
      <c r="X269" s="41"/>
      <c r="Y269" s="41"/>
    </row>
    <row r="270" spans="1:25" ht="15" x14ac:dyDescent="0.25">
      <c r="A270" s="67" t="s">
        <v>1316</v>
      </c>
      <c r="B270" s="67" t="s">
        <v>958</v>
      </c>
      <c r="C270" s="67">
        <v>2016</v>
      </c>
      <c r="D270" s="64" t="s">
        <v>955</v>
      </c>
      <c r="E270" s="64" t="s">
        <v>0</v>
      </c>
      <c r="F270" s="66">
        <v>8795</v>
      </c>
      <c r="G270" s="65">
        <v>3963</v>
      </c>
      <c r="H270" s="64">
        <f>G270/F269%</f>
        <v>45.059693007390564</v>
      </c>
      <c r="I270" s="66">
        <v>5418</v>
      </c>
      <c r="J270" s="65">
        <v>2735</v>
      </c>
      <c r="K270" s="64">
        <f>J270/I269%</f>
        <v>50.47988187523071</v>
      </c>
      <c r="L270" s="66">
        <f>F270+I270</f>
        <v>14213</v>
      </c>
      <c r="M270" s="65">
        <f>G270+J270</f>
        <v>6698</v>
      </c>
      <c r="N270" s="64">
        <f>M270/L269%</f>
        <v>47.125870681770209</v>
      </c>
      <c r="O270" s="66">
        <v>65982</v>
      </c>
      <c r="P270" s="65">
        <v>28861</v>
      </c>
      <c r="Q270" s="64">
        <f>P270/O269%</f>
        <v>43.740717165287499</v>
      </c>
      <c r="R270" s="66">
        <f>L270+O270</f>
        <v>80195</v>
      </c>
      <c r="S270" s="65">
        <f>M270+P270</f>
        <v>35559</v>
      </c>
      <c r="T270" s="64">
        <f>S270/R269%</f>
        <v>44.340669617806597</v>
      </c>
      <c r="U270" s="64">
        <f>Q270-H270</f>
        <v>-1.3189758421030646</v>
      </c>
      <c r="V270" s="64">
        <f>Q270-K270</f>
        <v>-6.7391647099432106</v>
      </c>
      <c r="W270" s="64">
        <f>Q270-N270</f>
        <v>-3.3851535164827098</v>
      </c>
      <c r="X270" s="41"/>
      <c r="Y270" s="41"/>
    </row>
    <row r="271" spans="1:25" ht="15" x14ac:dyDescent="0.25">
      <c r="A271" s="67" t="s">
        <v>1316</v>
      </c>
      <c r="B271" s="67" t="s">
        <v>953</v>
      </c>
      <c r="C271" s="67">
        <v>2020</v>
      </c>
      <c r="D271" s="64" t="s">
        <v>952</v>
      </c>
      <c r="E271" s="64" t="s">
        <v>0</v>
      </c>
      <c r="F271" s="66">
        <v>29295</v>
      </c>
      <c r="G271" s="65">
        <v>15774</v>
      </c>
      <c r="H271" s="64">
        <f>G271/F271%</f>
        <v>53.845366103430621</v>
      </c>
      <c r="I271" s="66">
        <v>7441</v>
      </c>
      <c r="J271" s="65">
        <v>4106</v>
      </c>
      <c r="K271" s="64">
        <f>J271/I271%</f>
        <v>55.180755274828655</v>
      </c>
      <c r="L271" s="66">
        <f>F271+I271</f>
        <v>36736</v>
      </c>
      <c r="M271" s="65">
        <f>G271+J271</f>
        <v>19880</v>
      </c>
      <c r="N271" s="64">
        <f>M271/L271%</f>
        <v>54.115853658536587</v>
      </c>
      <c r="O271" s="66">
        <v>54549</v>
      </c>
      <c r="P271" s="65">
        <v>23139</v>
      </c>
      <c r="Q271" s="64">
        <f>P271/O271%</f>
        <v>42.418742781719189</v>
      </c>
      <c r="R271" s="66">
        <f>L271+O271</f>
        <v>91285</v>
      </c>
      <c r="S271" s="65">
        <f>M271+P271</f>
        <v>43019</v>
      </c>
      <c r="T271" s="64">
        <f>S271/R271%</f>
        <v>47.126033850030126</v>
      </c>
      <c r="U271" s="64">
        <f>Q271-H271</f>
        <v>-11.426623321711432</v>
      </c>
      <c r="V271" s="64">
        <f>Q271-K271</f>
        <v>-12.762012493109467</v>
      </c>
      <c r="W271" s="64">
        <f>Q271-N271</f>
        <v>-11.697110876817398</v>
      </c>
      <c r="X271" s="41"/>
      <c r="Y271" s="41"/>
    </row>
    <row r="272" spans="1:25" ht="15" x14ac:dyDescent="0.25">
      <c r="A272" s="67" t="s">
        <v>1316</v>
      </c>
      <c r="B272" s="67" t="s">
        <v>953</v>
      </c>
      <c r="C272" s="67">
        <v>2020</v>
      </c>
      <c r="D272" s="64" t="s">
        <v>951</v>
      </c>
      <c r="E272" s="64" t="s">
        <v>4</v>
      </c>
      <c r="F272" s="66">
        <v>29295</v>
      </c>
      <c r="G272" s="65">
        <v>9137</v>
      </c>
      <c r="H272" s="64">
        <f>G272/F271%</f>
        <v>31.189622802526028</v>
      </c>
      <c r="I272" s="66">
        <v>7441</v>
      </c>
      <c r="J272" s="65">
        <v>2178</v>
      </c>
      <c r="K272" s="64">
        <f>J272/I271%</f>
        <v>29.270259373740089</v>
      </c>
      <c r="L272" s="66">
        <f>F272+I272</f>
        <v>36736</v>
      </c>
      <c r="M272" s="65">
        <f>G272+J272</f>
        <v>11315</v>
      </c>
      <c r="N272" s="64">
        <f>M272/L271%</f>
        <v>30.800849303135887</v>
      </c>
      <c r="O272" s="66">
        <v>54549</v>
      </c>
      <c r="P272" s="65">
        <v>22065</v>
      </c>
      <c r="Q272" s="64">
        <f>P272/O271%</f>
        <v>40.449870758400706</v>
      </c>
      <c r="R272" s="66">
        <f>L272+O272</f>
        <v>91285</v>
      </c>
      <c r="S272" s="65">
        <f>M272+P272</f>
        <v>33380</v>
      </c>
      <c r="T272" s="64">
        <f>S272/R271%</f>
        <v>36.566796297310617</v>
      </c>
      <c r="U272" s="64">
        <f>Q272-H272</f>
        <v>9.2602479558746786</v>
      </c>
      <c r="V272" s="64">
        <f>Q272-K272</f>
        <v>11.179611384660618</v>
      </c>
      <c r="W272" s="64">
        <f>Q272-N272</f>
        <v>9.649021455264819</v>
      </c>
      <c r="X272" s="41"/>
      <c r="Y272" s="41"/>
    </row>
    <row r="273" spans="1:25" ht="15" x14ac:dyDescent="0.25">
      <c r="A273" s="67" t="s">
        <v>1316</v>
      </c>
      <c r="B273" s="67" t="s">
        <v>953</v>
      </c>
      <c r="C273" s="67">
        <v>2016</v>
      </c>
      <c r="D273" s="64" t="s">
        <v>950</v>
      </c>
      <c r="E273" s="64" t="s">
        <v>2</v>
      </c>
      <c r="F273" s="66">
        <v>10454</v>
      </c>
      <c r="G273" s="65">
        <v>3851</v>
      </c>
      <c r="H273" s="64">
        <f>G273/F273%</f>
        <v>36.837574134302656</v>
      </c>
      <c r="I273" s="66">
        <v>4489</v>
      </c>
      <c r="J273" s="65">
        <v>1064</v>
      </c>
      <c r="K273" s="64">
        <f>J273/I273%</f>
        <v>23.702383604366229</v>
      </c>
      <c r="L273" s="66">
        <f>F273+I273</f>
        <v>14943</v>
      </c>
      <c r="M273" s="65">
        <f>G273+J273</f>
        <v>4915</v>
      </c>
      <c r="N273" s="64">
        <f>M273/L273%</f>
        <v>32.891654955497557</v>
      </c>
      <c r="O273" s="66">
        <v>60188</v>
      </c>
      <c r="P273" s="65">
        <v>19750</v>
      </c>
      <c r="Q273" s="64">
        <f>P273/O273%</f>
        <v>32.813849936864493</v>
      </c>
      <c r="R273" s="66">
        <f>L273+O273</f>
        <v>75131</v>
      </c>
      <c r="S273" s="65">
        <f>M273+P273</f>
        <v>24665</v>
      </c>
      <c r="T273" s="64">
        <f>S273/R273%</f>
        <v>32.829324779385345</v>
      </c>
      <c r="U273" s="64">
        <f>Q273-H273</f>
        <v>-4.0237241974381632</v>
      </c>
      <c r="V273" s="64">
        <f>Q273-K273</f>
        <v>9.1114663324982637</v>
      </c>
      <c r="W273" s="64">
        <f>Q273-N273</f>
        <v>-7.7805018633064549E-2</v>
      </c>
      <c r="X273" s="41"/>
      <c r="Y273" s="41"/>
    </row>
    <row r="274" spans="1:25" ht="15" x14ac:dyDescent="0.25">
      <c r="A274" s="67" t="s">
        <v>1316</v>
      </c>
      <c r="B274" s="67" t="s">
        <v>953</v>
      </c>
      <c r="C274" s="67">
        <v>2016</v>
      </c>
      <c r="D274" s="64" t="s">
        <v>949</v>
      </c>
      <c r="E274" s="64" t="s">
        <v>0</v>
      </c>
      <c r="F274" s="66">
        <v>10454</v>
      </c>
      <c r="G274" s="65">
        <v>4025</v>
      </c>
      <c r="H274" s="64">
        <f>G274/F273%</f>
        <v>38.502008800459151</v>
      </c>
      <c r="I274" s="66">
        <v>4489</v>
      </c>
      <c r="J274" s="65">
        <v>2119</v>
      </c>
      <c r="K274" s="64">
        <f>J274/I273%</f>
        <v>47.204277121853416</v>
      </c>
      <c r="L274" s="66">
        <f>F274+I274</f>
        <v>14943</v>
      </c>
      <c r="M274" s="65">
        <f>G274+J274</f>
        <v>6144</v>
      </c>
      <c r="N274" s="64">
        <f>M274/L273%</f>
        <v>41.116241718530411</v>
      </c>
      <c r="O274" s="66">
        <v>60188</v>
      </c>
      <c r="P274" s="65">
        <v>23168</v>
      </c>
      <c r="Q274" s="64">
        <f>P274/O273%</f>
        <v>38.492722801887417</v>
      </c>
      <c r="R274" s="66">
        <f>L274+O274</f>
        <v>75131</v>
      </c>
      <c r="S274" s="65">
        <f>M274+P274</f>
        <v>29312</v>
      </c>
      <c r="T274" s="64">
        <f>S274/R273%</f>
        <v>39.014521302791131</v>
      </c>
      <c r="U274" s="64">
        <f>Q274-H274</f>
        <v>-9.2859985717339555E-3</v>
      </c>
      <c r="V274" s="64">
        <f>Q274-K274</f>
        <v>-8.7115543199659982</v>
      </c>
      <c r="W274" s="64">
        <f>Q274-N274</f>
        <v>-2.6235189166429933</v>
      </c>
      <c r="X274" s="41"/>
      <c r="Y274" s="41"/>
    </row>
    <row r="275" spans="1:25" ht="15" x14ac:dyDescent="0.25">
      <c r="A275" s="67" t="s">
        <v>1316</v>
      </c>
      <c r="B275" s="67" t="s">
        <v>947</v>
      </c>
      <c r="C275" s="67">
        <v>2020</v>
      </c>
      <c r="D275" s="64" t="s">
        <v>946</v>
      </c>
      <c r="E275" s="64" t="s">
        <v>0</v>
      </c>
      <c r="F275" s="66">
        <v>25430</v>
      </c>
      <c r="G275" s="65">
        <v>18049</v>
      </c>
      <c r="H275" s="64">
        <f>G275/F275%</f>
        <v>70.975226110892649</v>
      </c>
      <c r="I275" s="66">
        <v>7524</v>
      </c>
      <c r="J275" s="65">
        <v>5059</v>
      </c>
      <c r="K275" s="64">
        <f>J275/I275%</f>
        <v>67.238171185539613</v>
      </c>
      <c r="L275" s="66">
        <f>F275+I275</f>
        <v>32954</v>
      </c>
      <c r="M275" s="65">
        <f>G275+J275</f>
        <v>23108</v>
      </c>
      <c r="N275" s="64">
        <f>M275/L275%</f>
        <v>70.121988226012007</v>
      </c>
      <c r="O275" s="66">
        <v>58648</v>
      </c>
      <c r="P275" s="65">
        <v>35022</v>
      </c>
      <c r="Q275" s="64">
        <f>P275/O275%</f>
        <v>59.715591324512346</v>
      </c>
      <c r="R275" s="66">
        <f>L275+O275</f>
        <v>91602</v>
      </c>
      <c r="S275" s="65">
        <f>M275+P275</f>
        <v>58130</v>
      </c>
      <c r="T275" s="64">
        <f>S275/R275%</f>
        <v>63.459313115434163</v>
      </c>
      <c r="U275" s="64">
        <f>Q275-H275</f>
        <v>-11.259634786380303</v>
      </c>
      <c r="V275" s="64">
        <f>Q275-K275</f>
        <v>-7.5225798610272676</v>
      </c>
      <c r="W275" s="64">
        <f>Q275-N275</f>
        <v>-10.406396901499662</v>
      </c>
      <c r="X275" s="41"/>
      <c r="Y275" s="41"/>
    </row>
    <row r="276" spans="1:25" ht="15" x14ac:dyDescent="0.25">
      <c r="A276" s="67" t="s">
        <v>1316</v>
      </c>
      <c r="B276" s="67" t="s">
        <v>947</v>
      </c>
      <c r="C276" s="67">
        <v>2020</v>
      </c>
      <c r="D276" s="64" t="s">
        <v>945</v>
      </c>
      <c r="E276" s="64" t="s">
        <v>4</v>
      </c>
      <c r="F276" s="66">
        <v>25430</v>
      </c>
      <c r="G276" s="65">
        <v>6104</v>
      </c>
      <c r="H276" s="64">
        <f>G276/F275%</f>
        <v>24.003145890680297</v>
      </c>
      <c r="I276" s="66">
        <v>7524</v>
      </c>
      <c r="J276" s="65">
        <v>1980</v>
      </c>
      <c r="K276" s="64">
        <f>J276/I275%</f>
        <v>26.315789473684212</v>
      </c>
      <c r="L276" s="66">
        <f>F276+I276</f>
        <v>32954</v>
      </c>
      <c r="M276" s="65">
        <f>G276+J276</f>
        <v>8084</v>
      </c>
      <c r="N276" s="64">
        <f>M276/L275%</f>
        <v>24.531164653759784</v>
      </c>
      <c r="O276" s="66">
        <v>58648</v>
      </c>
      <c r="P276" s="65">
        <v>19587</v>
      </c>
      <c r="Q276" s="64">
        <f>P276/O275%</f>
        <v>33.397558314009004</v>
      </c>
      <c r="R276" s="66">
        <f>L276+O276</f>
        <v>91602</v>
      </c>
      <c r="S276" s="65">
        <f>M276+P276</f>
        <v>27671</v>
      </c>
      <c r="T276" s="64">
        <f>S276/R275%</f>
        <v>30.207855723674157</v>
      </c>
      <c r="U276" s="64">
        <f>Q276-H276</f>
        <v>9.3944124233287063</v>
      </c>
      <c r="V276" s="64">
        <f>Q276-K276</f>
        <v>7.0817688403247914</v>
      </c>
      <c r="W276" s="64">
        <f>Q276-N276</f>
        <v>8.8663936602492193</v>
      </c>
      <c r="X276" s="41"/>
      <c r="Y276" s="41"/>
    </row>
    <row r="277" spans="1:25" ht="15" x14ac:dyDescent="0.25">
      <c r="A277" s="67" t="s">
        <v>1316</v>
      </c>
      <c r="B277" s="67" t="s">
        <v>947</v>
      </c>
      <c r="C277" s="67">
        <v>2016</v>
      </c>
      <c r="D277" s="64" t="s">
        <v>944</v>
      </c>
      <c r="E277" s="64" t="s">
        <v>2</v>
      </c>
      <c r="F277" s="66">
        <v>12403</v>
      </c>
      <c r="G277" s="65">
        <v>3883</v>
      </c>
      <c r="H277" s="64">
        <f>G277/F277%</f>
        <v>31.306941868902683</v>
      </c>
      <c r="I277" s="66">
        <v>5200</v>
      </c>
      <c r="J277" s="65">
        <v>1500</v>
      </c>
      <c r="K277" s="64">
        <f>J277/I277%</f>
        <v>28.846153846153847</v>
      </c>
      <c r="L277" s="66">
        <f>F277+I277</f>
        <v>17603</v>
      </c>
      <c r="M277" s="65">
        <f>G277+J277</f>
        <v>5383</v>
      </c>
      <c r="N277" s="64">
        <f>M277/L277%</f>
        <v>30.580014770209623</v>
      </c>
      <c r="O277" s="66">
        <v>79292</v>
      </c>
      <c r="P277" s="65">
        <v>24922</v>
      </c>
      <c r="Q277" s="64">
        <f>P277/O277%</f>
        <v>31.430661352973821</v>
      </c>
      <c r="R277" s="66">
        <f>L277+O277</f>
        <v>96895</v>
      </c>
      <c r="S277" s="65">
        <f>M277+P277</f>
        <v>30305</v>
      </c>
      <c r="T277" s="64">
        <f>S277/R277%</f>
        <v>31.276123638990658</v>
      </c>
      <c r="U277" s="64">
        <f>Q277-H277</f>
        <v>0.1237194840711382</v>
      </c>
      <c r="V277" s="64">
        <f>Q277-K277</f>
        <v>2.5845075068199748</v>
      </c>
      <c r="W277" s="64">
        <f>Q277-N277</f>
        <v>0.85064658276419891</v>
      </c>
      <c r="X277" s="41"/>
      <c r="Y277" s="41"/>
    </row>
    <row r="278" spans="1:25" ht="15" x14ac:dyDescent="0.25">
      <c r="A278" s="67" t="s">
        <v>1316</v>
      </c>
      <c r="B278" s="67" t="s">
        <v>947</v>
      </c>
      <c r="C278" s="67">
        <v>2016</v>
      </c>
      <c r="D278" s="64" t="s">
        <v>645</v>
      </c>
      <c r="E278" s="64" t="s">
        <v>0</v>
      </c>
      <c r="F278" s="66">
        <v>12403</v>
      </c>
      <c r="G278" s="65">
        <v>6624</v>
      </c>
      <c r="H278" s="64">
        <f>G278/F277%</f>
        <v>53.406433927275657</v>
      </c>
      <c r="I278" s="66">
        <v>5200</v>
      </c>
      <c r="J278" s="65">
        <v>2648</v>
      </c>
      <c r="K278" s="64">
        <f>J278/I277%</f>
        <v>50.92307692307692</v>
      </c>
      <c r="L278" s="66">
        <f>F278+I278</f>
        <v>17603</v>
      </c>
      <c r="M278" s="65">
        <f>G278+J278</f>
        <v>9272</v>
      </c>
      <c r="N278" s="64">
        <f>M278/L277%</f>
        <v>52.672839856842586</v>
      </c>
      <c r="O278" s="66">
        <v>79292</v>
      </c>
      <c r="P278" s="65">
        <v>40923</v>
      </c>
      <c r="Q278" s="64">
        <f>P278/O277%</f>
        <v>51.61050295111739</v>
      </c>
      <c r="R278" s="66">
        <f>L278+O278</f>
        <v>96895</v>
      </c>
      <c r="S278" s="65">
        <f>M278+P278</f>
        <v>50195</v>
      </c>
      <c r="T278" s="64">
        <f>S278/R277%</f>
        <v>51.803498632540375</v>
      </c>
      <c r="U278" s="64">
        <f>Q278-H278</f>
        <v>-1.7959309761582674</v>
      </c>
      <c r="V278" s="64">
        <f>Q278-K278</f>
        <v>0.68742602804046982</v>
      </c>
      <c r="W278" s="64">
        <f>Q278-N278</f>
        <v>-1.0623369057251963</v>
      </c>
      <c r="X278" s="41"/>
      <c r="Y278" s="41"/>
    </row>
    <row r="279" spans="1:25" ht="15" x14ac:dyDescent="0.25">
      <c r="A279" s="67" t="s">
        <v>1316</v>
      </c>
      <c r="B279" s="67" t="s">
        <v>942</v>
      </c>
      <c r="C279" s="67">
        <v>2020</v>
      </c>
      <c r="D279" s="64" t="s">
        <v>941</v>
      </c>
      <c r="E279" s="64" t="s">
        <v>0</v>
      </c>
      <c r="F279" s="66">
        <v>33345</v>
      </c>
      <c r="G279" s="65">
        <v>18356</v>
      </c>
      <c r="H279" s="64">
        <f>G279/F279%</f>
        <v>55.048732943469787</v>
      </c>
      <c r="I279" s="66">
        <v>10755</v>
      </c>
      <c r="J279" s="65">
        <v>5916</v>
      </c>
      <c r="K279" s="64">
        <f>J279/I279%</f>
        <v>55.006973500697349</v>
      </c>
      <c r="L279" s="66">
        <f>F279+I279</f>
        <v>44100</v>
      </c>
      <c r="M279" s="65">
        <f>G279+J279</f>
        <v>24272</v>
      </c>
      <c r="N279" s="64">
        <f>M279/L279%</f>
        <v>55.038548752834465</v>
      </c>
      <c r="O279" s="66">
        <v>82128</v>
      </c>
      <c r="P279" s="65">
        <v>38292</v>
      </c>
      <c r="Q279" s="64">
        <f>P279/O279%</f>
        <v>46.624780829924021</v>
      </c>
      <c r="R279" s="66">
        <f>L279+O279</f>
        <v>126228</v>
      </c>
      <c r="S279" s="65">
        <f>M279+P279</f>
        <v>62564</v>
      </c>
      <c r="T279" s="64">
        <f>S279/R279%</f>
        <v>49.564280508286593</v>
      </c>
      <c r="U279" s="64">
        <f>Q279-H279</f>
        <v>-8.4239521135457665</v>
      </c>
      <c r="V279" s="64">
        <f>Q279-K279</f>
        <v>-8.3821926707733283</v>
      </c>
      <c r="W279" s="64">
        <f>Q279-N279</f>
        <v>-8.413767922910445</v>
      </c>
      <c r="X279" s="41"/>
      <c r="Y279" s="41"/>
    </row>
    <row r="280" spans="1:25" ht="15" x14ac:dyDescent="0.25">
      <c r="A280" s="67" t="s">
        <v>1316</v>
      </c>
      <c r="B280" s="67" t="s">
        <v>942</v>
      </c>
      <c r="C280" s="67">
        <v>2020</v>
      </c>
      <c r="D280" s="64" t="s">
        <v>940</v>
      </c>
      <c r="E280" s="64" t="s">
        <v>4</v>
      </c>
      <c r="F280" s="66">
        <v>33345</v>
      </c>
      <c r="G280" s="65">
        <v>14014</v>
      </c>
      <c r="H280" s="64">
        <f>G280/F279%</f>
        <v>42.027290448343081</v>
      </c>
      <c r="I280" s="66">
        <v>10755</v>
      </c>
      <c r="J280" s="65">
        <v>4219</v>
      </c>
      <c r="K280" s="64">
        <f>J280/I279%</f>
        <v>39.228265922826594</v>
      </c>
      <c r="L280" s="66">
        <f>F280+I280</f>
        <v>44100</v>
      </c>
      <c r="M280" s="65">
        <f>G280+J280</f>
        <v>18233</v>
      </c>
      <c r="N280" s="64">
        <f>M280/L279%</f>
        <v>41.344671201814059</v>
      </c>
      <c r="O280" s="66">
        <v>82128</v>
      </c>
      <c r="P280" s="65">
        <v>40830</v>
      </c>
      <c r="Q280" s="64">
        <f>P280/O279%</f>
        <v>49.715078901227351</v>
      </c>
      <c r="R280" s="66">
        <f>L280+O280</f>
        <v>126228</v>
      </c>
      <c r="S280" s="65">
        <f>M280+P280</f>
        <v>59063</v>
      </c>
      <c r="T280" s="64">
        <f>S280/R279%</f>
        <v>46.790727889216342</v>
      </c>
      <c r="U280" s="64">
        <f>Q280-H280</f>
        <v>7.6877884528842699</v>
      </c>
      <c r="V280" s="64">
        <f>Q280-K280</f>
        <v>10.486812978400756</v>
      </c>
      <c r="W280" s="64">
        <f>Q280-N280</f>
        <v>8.3704076994132919</v>
      </c>
      <c r="X280" s="41"/>
      <c r="Y280" s="41"/>
    </row>
    <row r="281" spans="1:25" ht="15" x14ac:dyDescent="0.25">
      <c r="A281" s="67" t="s">
        <v>1316</v>
      </c>
      <c r="B281" s="67" t="s">
        <v>942</v>
      </c>
      <c r="C281" s="67">
        <v>2016</v>
      </c>
      <c r="D281" s="64" t="s">
        <v>939</v>
      </c>
      <c r="E281" s="64" t="s">
        <v>2</v>
      </c>
      <c r="F281" s="66">
        <v>10555</v>
      </c>
      <c r="G281" s="65">
        <v>5982</v>
      </c>
      <c r="H281" s="64">
        <f>G281/F281%</f>
        <v>56.674561819043106</v>
      </c>
      <c r="I281" s="66">
        <v>5161</v>
      </c>
      <c r="J281" s="65">
        <v>2618</v>
      </c>
      <c r="K281" s="64">
        <f>J281/I281%</f>
        <v>50.726603371439644</v>
      </c>
      <c r="L281" s="66">
        <f>F281+I281</f>
        <v>15716</v>
      </c>
      <c r="M281" s="65">
        <f>G281+J281</f>
        <v>8600</v>
      </c>
      <c r="N281" s="64">
        <f>M281/L281%</f>
        <v>54.721303130567577</v>
      </c>
      <c r="O281" s="66">
        <v>61768</v>
      </c>
      <c r="P281" s="65">
        <v>33903</v>
      </c>
      <c r="Q281" s="64">
        <f>P281/O281%</f>
        <v>54.887644087553433</v>
      </c>
      <c r="R281" s="66">
        <f>L281+O281</f>
        <v>77484</v>
      </c>
      <c r="S281" s="65">
        <f>M281+P281</f>
        <v>42503</v>
      </c>
      <c r="T281" s="64">
        <f>S281/R281%</f>
        <v>54.853905322389139</v>
      </c>
      <c r="U281" s="64">
        <f>Q281-H281</f>
        <v>-1.7869177314896731</v>
      </c>
      <c r="V281" s="64">
        <f>Q281-K281</f>
        <v>4.1610407161137886</v>
      </c>
      <c r="W281" s="64">
        <f>Q281-N281</f>
        <v>0.16634095698585583</v>
      </c>
      <c r="X281" s="41"/>
      <c r="Y281" s="41"/>
    </row>
    <row r="282" spans="1:25" ht="15" x14ac:dyDescent="0.25">
      <c r="A282" s="67" t="s">
        <v>1316</v>
      </c>
      <c r="B282" s="67" t="s">
        <v>942</v>
      </c>
      <c r="C282" s="67">
        <v>2016</v>
      </c>
      <c r="D282" s="64" t="s">
        <v>938</v>
      </c>
      <c r="E282" s="64" t="s">
        <v>18</v>
      </c>
      <c r="F282" s="66">
        <v>10555</v>
      </c>
      <c r="G282" s="65">
        <v>1979</v>
      </c>
      <c r="H282" s="64">
        <f>G282/F281%</f>
        <v>18.749407863571768</v>
      </c>
      <c r="I282" s="66">
        <v>5161</v>
      </c>
      <c r="J282" s="65">
        <v>1035</v>
      </c>
      <c r="K282" s="64">
        <f>J282/I281%</f>
        <v>20.054253051734161</v>
      </c>
      <c r="L282" s="66">
        <f>F282+I282</f>
        <v>15716</v>
      </c>
      <c r="M282" s="65">
        <f>G282+J282</f>
        <v>3014</v>
      </c>
      <c r="N282" s="64">
        <f>M282/L281%</f>
        <v>19.177907864596591</v>
      </c>
      <c r="O282" s="66">
        <v>61768</v>
      </c>
      <c r="P282" s="65">
        <v>12857</v>
      </c>
      <c r="Q282" s="64">
        <f>P282/O281%</f>
        <v>20.814985105556278</v>
      </c>
      <c r="R282" s="66">
        <f>L282+O282</f>
        <v>77484</v>
      </c>
      <c r="S282" s="65">
        <f>M282+P282</f>
        <v>15871</v>
      </c>
      <c r="T282" s="64">
        <f>S282/R281%</f>
        <v>20.482938413091734</v>
      </c>
      <c r="U282" s="64">
        <f>Q282-H282</f>
        <v>2.06557724198451</v>
      </c>
      <c r="V282" s="64">
        <f>Q282-K282</f>
        <v>0.76073205382211739</v>
      </c>
      <c r="W282" s="64">
        <f>Q282-N282</f>
        <v>1.6370772409596874</v>
      </c>
      <c r="X282" s="41"/>
      <c r="Y282" s="41"/>
    </row>
    <row r="283" spans="1:25" ht="15" x14ac:dyDescent="0.25">
      <c r="A283" s="67" t="s">
        <v>1316</v>
      </c>
      <c r="B283" s="67" t="s">
        <v>936</v>
      </c>
      <c r="C283" s="67">
        <v>2020</v>
      </c>
      <c r="D283" s="64" t="s">
        <v>935</v>
      </c>
      <c r="E283" s="64" t="s">
        <v>0</v>
      </c>
      <c r="F283" s="66">
        <v>33778</v>
      </c>
      <c r="G283" s="65">
        <v>17664</v>
      </c>
      <c r="H283" s="64">
        <f>G283/F283%</f>
        <v>52.294392800047369</v>
      </c>
      <c r="I283" s="66">
        <v>11701</v>
      </c>
      <c r="J283" s="65">
        <v>5873</v>
      </c>
      <c r="K283" s="64">
        <f>J283/I283%</f>
        <v>50.192291257157507</v>
      </c>
      <c r="L283" s="66">
        <f>F283+I283</f>
        <v>45479</v>
      </c>
      <c r="M283" s="65">
        <f>G283+J283</f>
        <v>23537</v>
      </c>
      <c r="N283" s="64">
        <f>M283/L283%</f>
        <v>51.753556586556428</v>
      </c>
      <c r="O283" s="66">
        <v>80894</v>
      </c>
      <c r="P283" s="65">
        <v>34003</v>
      </c>
      <c r="Q283" s="64">
        <f>P283/O283%</f>
        <v>42.034019828417435</v>
      </c>
      <c r="R283" s="66">
        <f>L283+O283</f>
        <v>126373</v>
      </c>
      <c r="S283" s="65">
        <f>M283+P283</f>
        <v>57540</v>
      </c>
      <c r="T283" s="64">
        <f>S283/R283%</f>
        <v>45.531877853655445</v>
      </c>
      <c r="U283" s="64">
        <f>Q283-H283</f>
        <v>-10.260372971629934</v>
      </c>
      <c r="V283" s="64">
        <f>Q283-K283</f>
        <v>-8.1582714287400719</v>
      </c>
      <c r="W283" s="64">
        <f>Q283-N283</f>
        <v>-9.7195367581389931</v>
      </c>
      <c r="X283" s="41"/>
      <c r="Y283" s="41"/>
    </row>
    <row r="284" spans="1:25" ht="15" x14ac:dyDescent="0.25">
      <c r="A284" s="67" t="s">
        <v>1316</v>
      </c>
      <c r="B284" s="67" t="s">
        <v>936</v>
      </c>
      <c r="C284" s="67">
        <v>2020</v>
      </c>
      <c r="D284" s="64" t="s">
        <v>934</v>
      </c>
      <c r="E284" s="64" t="s">
        <v>4</v>
      </c>
      <c r="F284" s="66">
        <v>33778</v>
      </c>
      <c r="G284" s="65">
        <v>13922</v>
      </c>
      <c r="H284" s="64">
        <f>G284/F283%</f>
        <v>41.216176209367049</v>
      </c>
      <c r="I284" s="66">
        <v>11701</v>
      </c>
      <c r="J284" s="65">
        <v>4850</v>
      </c>
      <c r="K284" s="64">
        <f>J284/I283%</f>
        <v>41.449448765062812</v>
      </c>
      <c r="L284" s="66">
        <f>F284+I284</f>
        <v>45479</v>
      </c>
      <c r="M284" s="65">
        <f>G284+J284</f>
        <v>18772</v>
      </c>
      <c r="N284" s="64">
        <f>M284/L283%</f>
        <v>41.276193407946522</v>
      </c>
      <c r="O284" s="66">
        <v>80894</v>
      </c>
      <c r="P284" s="65">
        <v>40719</v>
      </c>
      <c r="Q284" s="64">
        <f>P284/O283%</f>
        <v>50.336242490172317</v>
      </c>
      <c r="R284" s="66">
        <f>L284+O284</f>
        <v>126373</v>
      </c>
      <c r="S284" s="65">
        <f>M284+P284</f>
        <v>59491</v>
      </c>
      <c r="T284" s="64">
        <f>S284/R283%</f>
        <v>47.075720288352734</v>
      </c>
      <c r="U284" s="64">
        <f>Q284-H284</f>
        <v>9.1200662808052684</v>
      </c>
      <c r="V284" s="64">
        <f>Q284-K284</f>
        <v>8.8867937251095057</v>
      </c>
      <c r="W284" s="64">
        <f>Q284-N284</f>
        <v>9.0600490822257953</v>
      </c>
      <c r="X284" s="41"/>
      <c r="Y284" s="41"/>
    </row>
    <row r="285" spans="1:25" ht="15" x14ac:dyDescent="0.25">
      <c r="A285" s="67" t="s">
        <v>1316</v>
      </c>
      <c r="B285" s="67" t="s">
        <v>936</v>
      </c>
      <c r="C285" s="67">
        <v>2016</v>
      </c>
      <c r="D285" s="64" t="s">
        <v>934</v>
      </c>
      <c r="E285" s="64" t="s">
        <v>2</v>
      </c>
      <c r="F285" s="66">
        <v>13883</v>
      </c>
      <c r="G285" s="65">
        <v>5662</v>
      </c>
      <c r="H285" s="64">
        <f>G285/F285%</f>
        <v>40.783692285529064</v>
      </c>
      <c r="I285" s="66">
        <v>8201</v>
      </c>
      <c r="J285" s="65">
        <v>2692</v>
      </c>
      <c r="K285" s="64">
        <f>J285/I285%</f>
        <v>32.825265211559561</v>
      </c>
      <c r="L285" s="66">
        <f>F285+I285</f>
        <v>22084</v>
      </c>
      <c r="M285" s="65">
        <f>G285+J285</f>
        <v>8354</v>
      </c>
      <c r="N285" s="64">
        <f>M285/L285%</f>
        <v>37.828291976091286</v>
      </c>
      <c r="O285" s="66">
        <v>91057</v>
      </c>
      <c r="P285" s="65">
        <v>37011</v>
      </c>
      <c r="Q285" s="64">
        <f>P285/O285%</f>
        <v>40.645969008423293</v>
      </c>
      <c r="R285" s="66">
        <f>L285+O285</f>
        <v>113141</v>
      </c>
      <c r="S285" s="65">
        <f>M285+P285</f>
        <v>45365</v>
      </c>
      <c r="T285" s="64">
        <f>S285/R285%</f>
        <v>40.095986424019586</v>
      </c>
      <c r="U285" s="64">
        <f>Q285-H285</f>
        <v>-0.13772327710577059</v>
      </c>
      <c r="V285" s="64">
        <f>Q285-K285</f>
        <v>7.8207037968637323</v>
      </c>
      <c r="W285" s="64">
        <f>Q285-N285</f>
        <v>2.8176770323320071</v>
      </c>
      <c r="X285" s="41"/>
      <c r="Y285" s="41"/>
    </row>
    <row r="286" spans="1:25" ht="15" x14ac:dyDescent="0.25">
      <c r="A286" s="67" t="s">
        <v>1316</v>
      </c>
      <c r="B286" s="67" t="s">
        <v>936</v>
      </c>
      <c r="C286" s="67">
        <v>2016</v>
      </c>
      <c r="D286" s="64" t="s">
        <v>933</v>
      </c>
      <c r="E286" s="64" t="s">
        <v>0</v>
      </c>
      <c r="F286" s="66">
        <v>13883</v>
      </c>
      <c r="G286" s="65">
        <v>4780</v>
      </c>
      <c r="H286" s="64">
        <f>G286/F285%</f>
        <v>34.430598573795287</v>
      </c>
      <c r="I286" s="66">
        <v>8201</v>
      </c>
      <c r="J286" s="65">
        <v>3250</v>
      </c>
      <c r="K286" s="64">
        <f>J286/I285%</f>
        <v>39.629313498353859</v>
      </c>
      <c r="L286" s="66">
        <f>F286+I286</f>
        <v>22084</v>
      </c>
      <c r="M286" s="65">
        <f>G286+J286</f>
        <v>8030</v>
      </c>
      <c r="N286" s="64">
        <f>M286/L285%</f>
        <v>36.36116645535229</v>
      </c>
      <c r="O286" s="66">
        <v>91057</v>
      </c>
      <c r="P286" s="65">
        <v>29465</v>
      </c>
      <c r="Q286" s="64">
        <f>P286/O285%</f>
        <v>32.358852147555922</v>
      </c>
      <c r="R286" s="66">
        <f>L286+O286</f>
        <v>113141</v>
      </c>
      <c r="S286" s="65">
        <f>M286+P286</f>
        <v>37495</v>
      </c>
      <c r="T286" s="64">
        <f>S286/R285%</f>
        <v>33.14006416771992</v>
      </c>
      <c r="U286" s="64">
        <f>Q286-H286</f>
        <v>-2.0717464262393648</v>
      </c>
      <c r="V286" s="64">
        <f>Q286-K286</f>
        <v>-7.2704613507979374</v>
      </c>
      <c r="W286" s="64">
        <f>Q286-N286</f>
        <v>-4.0023143077963681</v>
      </c>
      <c r="X286" s="41"/>
      <c r="Y286" s="41"/>
    </row>
    <row r="287" spans="1:25" ht="15" x14ac:dyDescent="0.25">
      <c r="A287" s="67" t="s">
        <v>1316</v>
      </c>
      <c r="B287" s="67" t="s">
        <v>931</v>
      </c>
      <c r="C287" s="67">
        <v>2020</v>
      </c>
      <c r="D287" s="64" t="s">
        <v>930</v>
      </c>
      <c r="E287" s="64" t="s">
        <v>0</v>
      </c>
      <c r="F287" s="66">
        <v>25966</v>
      </c>
      <c r="G287" s="65">
        <v>12795</v>
      </c>
      <c r="H287" s="64">
        <f>G287/F287%</f>
        <v>49.275976276669489</v>
      </c>
      <c r="I287" s="66">
        <v>5575</v>
      </c>
      <c r="J287" s="65">
        <v>3077</v>
      </c>
      <c r="K287" s="64">
        <f>J287/I287%</f>
        <v>55.19282511210762</v>
      </c>
      <c r="L287" s="66">
        <f>F287+I287</f>
        <v>31541</v>
      </c>
      <c r="M287" s="65">
        <f>G287+J287</f>
        <v>15872</v>
      </c>
      <c r="N287" s="64">
        <f>M287/L287%</f>
        <v>50.321803367046066</v>
      </c>
      <c r="O287" s="66">
        <v>41892</v>
      </c>
      <c r="P287" s="65">
        <v>16690</v>
      </c>
      <c r="Q287" s="64">
        <f>P287/O287%</f>
        <v>39.84054234698749</v>
      </c>
      <c r="R287" s="66">
        <f>L287+O287</f>
        <v>73433</v>
      </c>
      <c r="S287" s="65">
        <f>M287+P287</f>
        <v>32562</v>
      </c>
      <c r="T287" s="64">
        <f>S287/R287%</f>
        <v>44.342461835959305</v>
      </c>
      <c r="U287" s="64">
        <f>Q287-H287</f>
        <v>-9.4354339296819987</v>
      </c>
      <c r="V287" s="64">
        <f>Q287-K287</f>
        <v>-15.35228276512013</v>
      </c>
      <c r="W287" s="64">
        <f>Q287-N287</f>
        <v>-10.481261020058575</v>
      </c>
      <c r="X287" s="41"/>
      <c r="Y287" s="41"/>
    </row>
    <row r="288" spans="1:25" ht="15" x14ac:dyDescent="0.25">
      <c r="A288" s="67" t="s">
        <v>1316</v>
      </c>
      <c r="B288" s="67" t="s">
        <v>931</v>
      </c>
      <c r="C288" s="67">
        <v>2020</v>
      </c>
      <c r="D288" s="64" t="s">
        <v>929</v>
      </c>
      <c r="E288" s="64" t="s">
        <v>4</v>
      </c>
      <c r="F288" s="66">
        <v>25966</v>
      </c>
      <c r="G288" s="65">
        <v>12537</v>
      </c>
      <c r="H288" s="64">
        <f>G288/F287%</f>
        <v>48.282369252098896</v>
      </c>
      <c r="I288" s="66">
        <v>5575</v>
      </c>
      <c r="J288" s="65">
        <v>2285</v>
      </c>
      <c r="K288" s="64">
        <f>J288/I287%</f>
        <v>40.986547085201792</v>
      </c>
      <c r="L288" s="66">
        <f>F288+I288</f>
        <v>31541</v>
      </c>
      <c r="M288" s="65">
        <f>G288+J288</f>
        <v>14822</v>
      </c>
      <c r="N288" s="64">
        <f>M288/L287%</f>
        <v>46.992803018293642</v>
      </c>
      <c r="O288" s="66">
        <v>41892</v>
      </c>
      <c r="P288" s="65">
        <v>23955</v>
      </c>
      <c r="Q288" s="64">
        <f>P288/O287%</f>
        <v>57.182755657404755</v>
      </c>
      <c r="R288" s="66">
        <f>L288+O288</f>
        <v>73433</v>
      </c>
      <c r="S288" s="65">
        <f>M288+P288</f>
        <v>38777</v>
      </c>
      <c r="T288" s="64">
        <f>S288/R287%</f>
        <v>52.805959173668512</v>
      </c>
      <c r="U288" s="64">
        <f>Q288-H288</f>
        <v>8.9003864053058592</v>
      </c>
      <c r="V288" s="64">
        <f>Q288-K288</f>
        <v>16.196208572202963</v>
      </c>
      <c r="W288" s="64">
        <f>Q288-N288</f>
        <v>10.189952639111112</v>
      </c>
      <c r="X288" s="41"/>
      <c r="Y288" s="41"/>
    </row>
    <row r="289" spans="1:25" ht="15" x14ac:dyDescent="0.25">
      <c r="A289" s="67" t="s">
        <v>1316</v>
      </c>
      <c r="B289" s="67" t="s">
        <v>931</v>
      </c>
      <c r="C289" s="67">
        <v>2016</v>
      </c>
      <c r="D289" s="64" t="s">
        <v>929</v>
      </c>
      <c r="E289" s="64" t="s">
        <v>2</v>
      </c>
      <c r="F289" s="66">
        <v>4919</v>
      </c>
      <c r="G289" s="65">
        <v>2448</v>
      </c>
      <c r="H289" s="64">
        <f>G289/F289%</f>
        <v>49.766212644846519</v>
      </c>
      <c r="I289" s="66">
        <v>2336</v>
      </c>
      <c r="J289" s="65">
        <v>842</v>
      </c>
      <c r="K289" s="64">
        <f>J289/I289%</f>
        <v>36.044520547945204</v>
      </c>
      <c r="L289" s="66">
        <f>F289+I289</f>
        <v>7255</v>
      </c>
      <c r="M289" s="65">
        <f>G289+J289</f>
        <v>3290</v>
      </c>
      <c r="N289" s="64">
        <f>M289/L289%</f>
        <v>45.348035837353549</v>
      </c>
      <c r="O289" s="66">
        <v>32220</v>
      </c>
      <c r="P289" s="65">
        <v>16295</v>
      </c>
      <c r="Q289" s="64">
        <f>P289/O289%</f>
        <v>50.574177529484793</v>
      </c>
      <c r="R289" s="66">
        <f>L289+O289</f>
        <v>39475</v>
      </c>
      <c r="S289" s="65">
        <f>M289+P289</f>
        <v>19585</v>
      </c>
      <c r="T289" s="64">
        <f>S289/R289%</f>
        <v>49.613679544015199</v>
      </c>
      <c r="U289" s="64">
        <f>Q289-H289</f>
        <v>0.80796488463827387</v>
      </c>
      <c r="V289" s="64">
        <f>Q289-K289</f>
        <v>14.529656981539588</v>
      </c>
      <c r="W289" s="64">
        <f>Q289-N289</f>
        <v>5.2261416921312431</v>
      </c>
      <c r="X289" s="41"/>
      <c r="Y289" s="41"/>
    </row>
    <row r="290" spans="1:25" ht="15" x14ac:dyDescent="0.25">
      <c r="A290" s="67" t="s">
        <v>1316</v>
      </c>
      <c r="B290" s="67" t="s">
        <v>931</v>
      </c>
      <c r="C290" s="67">
        <v>2016</v>
      </c>
      <c r="D290" s="64" t="s">
        <v>928</v>
      </c>
      <c r="E290" s="64" t="s">
        <v>0</v>
      </c>
      <c r="F290" s="66">
        <v>4919</v>
      </c>
      <c r="G290" s="65">
        <v>1594</v>
      </c>
      <c r="H290" s="64">
        <f>G290/F289%</f>
        <v>32.404960357796298</v>
      </c>
      <c r="I290" s="66">
        <v>2336</v>
      </c>
      <c r="J290" s="65">
        <v>972</v>
      </c>
      <c r="K290" s="64">
        <f>J290/I289%</f>
        <v>41.609589041095894</v>
      </c>
      <c r="L290" s="66">
        <f>F290+I290</f>
        <v>7255</v>
      </c>
      <c r="M290" s="65">
        <f>G290+J290</f>
        <v>2566</v>
      </c>
      <c r="N290" s="64">
        <f>M290/L289%</f>
        <v>35.368711233631977</v>
      </c>
      <c r="O290" s="66">
        <v>32220</v>
      </c>
      <c r="P290" s="65">
        <v>9507</v>
      </c>
      <c r="Q290" s="64">
        <f>P290/O289%</f>
        <v>29.506517690875235</v>
      </c>
      <c r="R290" s="66">
        <f>L290+O290</f>
        <v>39475</v>
      </c>
      <c r="S290" s="65">
        <f>M290+P290</f>
        <v>12073</v>
      </c>
      <c r="T290" s="64">
        <f>S290/R289%</f>
        <v>30.583913869537682</v>
      </c>
      <c r="U290" s="64">
        <f>Q290-H290</f>
        <v>-2.8984426669210634</v>
      </c>
      <c r="V290" s="64">
        <f>Q290-K290</f>
        <v>-12.103071350220659</v>
      </c>
      <c r="W290" s="64">
        <f>Q290-N290</f>
        <v>-5.8621935427567422</v>
      </c>
      <c r="X290" s="41"/>
      <c r="Y290" s="41"/>
    </row>
    <row r="291" spans="1:25" ht="15" x14ac:dyDescent="0.25">
      <c r="A291" s="67" t="s">
        <v>1316</v>
      </c>
      <c r="B291" s="67" t="s">
        <v>926</v>
      </c>
      <c r="C291" s="67">
        <v>2020</v>
      </c>
      <c r="D291" s="64" t="s">
        <v>923</v>
      </c>
      <c r="E291" s="64" t="s">
        <v>0</v>
      </c>
      <c r="F291" s="66">
        <v>29759</v>
      </c>
      <c r="G291" s="65">
        <v>19326</v>
      </c>
      <c r="H291" s="64">
        <f>G291/F291%</f>
        <v>64.94169830975504</v>
      </c>
      <c r="I291" s="66">
        <v>7973</v>
      </c>
      <c r="J291" s="65">
        <v>5072</v>
      </c>
      <c r="K291" s="64">
        <f>J291/I291%</f>
        <v>63.614699611187753</v>
      </c>
      <c r="L291" s="66">
        <f>F291+I291</f>
        <v>37732</v>
      </c>
      <c r="M291" s="65">
        <f>G291+J291</f>
        <v>24398</v>
      </c>
      <c r="N291" s="64">
        <f>M291/L291%</f>
        <v>64.661295452136116</v>
      </c>
      <c r="O291" s="66">
        <v>64221</v>
      </c>
      <c r="P291" s="65">
        <v>34623</v>
      </c>
      <c r="Q291" s="64">
        <f>P291/O291%</f>
        <v>53.91227168683141</v>
      </c>
      <c r="R291" s="66">
        <f>L291+O291</f>
        <v>101953</v>
      </c>
      <c r="S291" s="65">
        <f>M291+P291</f>
        <v>59021</v>
      </c>
      <c r="T291" s="64">
        <f>S291/R291%</f>
        <v>57.890400478651927</v>
      </c>
      <c r="U291" s="64">
        <f>Q291-H291</f>
        <v>-11.02942662292363</v>
      </c>
      <c r="V291" s="64">
        <f>Q291-K291</f>
        <v>-9.7024279243563427</v>
      </c>
      <c r="W291" s="64">
        <f>Q291-N291</f>
        <v>-10.749023765304706</v>
      </c>
      <c r="X291" s="41"/>
      <c r="Y291" s="41"/>
    </row>
    <row r="292" spans="1:25" ht="15" x14ac:dyDescent="0.25">
      <c r="A292" s="67" t="s">
        <v>1316</v>
      </c>
      <c r="B292" s="67" t="s">
        <v>926</v>
      </c>
      <c r="C292" s="67">
        <v>2020</v>
      </c>
      <c r="D292" s="64" t="s">
        <v>925</v>
      </c>
      <c r="E292" s="64" t="s">
        <v>4</v>
      </c>
      <c r="F292" s="66">
        <v>29759</v>
      </c>
      <c r="G292" s="65">
        <v>9428</v>
      </c>
      <c r="H292" s="64">
        <f>G292/F291%</f>
        <v>31.681172082395243</v>
      </c>
      <c r="I292" s="66">
        <v>7973</v>
      </c>
      <c r="J292" s="65">
        <v>2377</v>
      </c>
      <c r="K292" s="64">
        <f>J292/I291%</f>
        <v>29.813119277561768</v>
      </c>
      <c r="L292" s="66">
        <f>F292+I292</f>
        <v>37732</v>
      </c>
      <c r="M292" s="65">
        <f>G292+J292</f>
        <v>11805</v>
      </c>
      <c r="N292" s="64">
        <f>M292/L291%</f>
        <v>31.286441217004135</v>
      </c>
      <c r="O292" s="66">
        <v>64221</v>
      </c>
      <c r="P292" s="65">
        <v>26562</v>
      </c>
      <c r="Q292" s="64">
        <f>P292/O291%</f>
        <v>41.360302704722749</v>
      </c>
      <c r="R292" s="66">
        <f>L292+O292</f>
        <v>101953</v>
      </c>
      <c r="S292" s="65">
        <f>M292+P292</f>
        <v>38367</v>
      </c>
      <c r="T292" s="64">
        <f>S292/R291%</f>
        <v>37.632046138907143</v>
      </c>
      <c r="U292" s="64">
        <f>Q292-H292</f>
        <v>9.6791306223275058</v>
      </c>
      <c r="V292" s="64">
        <f>Q292-K292</f>
        <v>11.547183427160981</v>
      </c>
      <c r="W292" s="64">
        <f>Q292-N292</f>
        <v>10.073861487718613</v>
      </c>
      <c r="X292" s="41"/>
      <c r="Y292" s="41"/>
    </row>
    <row r="293" spans="1:25" ht="15" x14ac:dyDescent="0.25">
      <c r="A293" s="67" t="s">
        <v>1316</v>
      </c>
      <c r="B293" s="67" t="s">
        <v>926</v>
      </c>
      <c r="C293" s="67">
        <v>2016</v>
      </c>
      <c r="D293" s="64" t="s">
        <v>924</v>
      </c>
      <c r="E293" s="64" t="s">
        <v>2</v>
      </c>
      <c r="F293" s="66">
        <v>11240</v>
      </c>
      <c r="G293" s="65">
        <v>3182</v>
      </c>
      <c r="H293" s="64">
        <f>G293/F293%</f>
        <v>28.309608540925264</v>
      </c>
      <c r="I293" s="66">
        <v>6043</v>
      </c>
      <c r="J293" s="65">
        <v>1419</v>
      </c>
      <c r="K293" s="64">
        <f>J293/I293%</f>
        <v>23.481714380274699</v>
      </c>
      <c r="L293" s="66">
        <f>F293+I293</f>
        <v>17283</v>
      </c>
      <c r="M293" s="65">
        <f>G293+J293</f>
        <v>4601</v>
      </c>
      <c r="N293" s="64">
        <f>M293/L293%</f>
        <v>26.621535613030144</v>
      </c>
      <c r="O293" s="66">
        <v>75137</v>
      </c>
      <c r="P293" s="65">
        <v>21728</v>
      </c>
      <c r="Q293" s="64">
        <f>P293/O293%</f>
        <v>28.917843406044959</v>
      </c>
      <c r="R293" s="66">
        <f>L293+O293</f>
        <v>92420</v>
      </c>
      <c r="S293" s="65">
        <f>M293+P293</f>
        <v>26329</v>
      </c>
      <c r="T293" s="64">
        <f>S293/R293%</f>
        <v>28.488422419389742</v>
      </c>
      <c r="U293" s="64">
        <f>Q293-H293</f>
        <v>0.60823486511969449</v>
      </c>
      <c r="V293" s="64">
        <f>Q293-K293</f>
        <v>5.4361290257702599</v>
      </c>
      <c r="W293" s="64">
        <f>Q293-N293</f>
        <v>2.2963077930148152</v>
      </c>
      <c r="X293" s="41"/>
      <c r="Y293" s="41"/>
    </row>
    <row r="294" spans="1:25" ht="15" x14ac:dyDescent="0.25">
      <c r="A294" s="67" t="s">
        <v>1316</v>
      </c>
      <c r="B294" s="67" t="s">
        <v>926</v>
      </c>
      <c r="C294" s="67">
        <v>2016</v>
      </c>
      <c r="D294" s="64" t="s">
        <v>923</v>
      </c>
      <c r="E294" s="64" t="s">
        <v>0</v>
      </c>
      <c r="F294" s="66">
        <v>11240</v>
      </c>
      <c r="G294" s="65">
        <v>4467</v>
      </c>
      <c r="H294" s="64">
        <f>G294/F293%</f>
        <v>39.741992882562279</v>
      </c>
      <c r="I294" s="66">
        <v>6043</v>
      </c>
      <c r="J294" s="65">
        <v>2550</v>
      </c>
      <c r="K294" s="64">
        <f>J294/I293%</f>
        <v>42.19758398146616</v>
      </c>
      <c r="L294" s="66">
        <f>F294+I294</f>
        <v>17283</v>
      </c>
      <c r="M294" s="65">
        <f>G294+J294</f>
        <v>7017</v>
      </c>
      <c r="N294" s="64">
        <f>M294/L293%</f>
        <v>40.600590175316782</v>
      </c>
      <c r="O294" s="66">
        <v>75137</v>
      </c>
      <c r="P294" s="65">
        <v>28464</v>
      </c>
      <c r="Q294" s="64">
        <f>P294/O293%</f>
        <v>37.882800750628853</v>
      </c>
      <c r="R294" s="66">
        <f>L294+O294</f>
        <v>92420</v>
      </c>
      <c r="S294" s="65">
        <f>M294+P294</f>
        <v>35481</v>
      </c>
      <c r="T294" s="64">
        <f>S294/R293%</f>
        <v>38.391040900238039</v>
      </c>
      <c r="U294" s="64">
        <f>Q294-H294</f>
        <v>-1.8591921319334261</v>
      </c>
      <c r="V294" s="64">
        <f>Q294-K294</f>
        <v>-4.3147832308373069</v>
      </c>
      <c r="W294" s="64">
        <f>Q294-N294</f>
        <v>-2.7177894246879291</v>
      </c>
      <c r="X294" s="41"/>
      <c r="Y294" s="41"/>
    </row>
    <row r="295" spans="1:25" ht="15" x14ac:dyDescent="0.25">
      <c r="A295" s="67" t="s">
        <v>1316</v>
      </c>
      <c r="B295" s="67" t="s">
        <v>921</v>
      </c>
      <c r="C295" s="67">
        <v>2020</v>
      </c>
      <c r="D295" s="64" t="s">
        <v>919</v>
      </c>
      <c r="E295" s="64" t="s">
        <v>0</v>
      </c>
      <c r="F295" s="66">
        <v>20429</v>
      </c>
      <c r="G295" s="65">
        <v>13950</v>
      </c>
      <c r="H295" s="64">
        <f>G295/F295%</f>
        <v>68.285280728376335</v>
      </c>
      <c r="I295" s="66">
        <v>6838</v>
      </c>
      <c r="J295" s="65">
        <v>4321</v>
      </c>
      <c r="K295" s="64">
        <f>J295/I295%</f>
        <v>63.190991517987719</v>
      </c>
      <c r="L295" s="66">
        <f>F295+I295</f>
        <v>27267</v>
      </c>
      <c r="M295" s="65">
        <f>G295+J295</f>
        <v>18271</v>
      </c>
      <c r="N295" s="64">
        <f>M295/L295%</f>
        <v>67.007738291707923</v>
      </c>
      <c r="O295" s="66">
        <v>49393</v>
      </c>
      <c r="P295" s="65">
        <v>26183</v>
      </c>
      <c r="Q295" s="64">
        <f>P295/O295%</f>
        <v>53.009535764177109</v>
      </c>
      <c r="R295" s="66">
        <f>L295+O295</f>
        <v>76660</v>
      </c>
      <c r="S295" s="65">
        <f>M295+P295</f>
        <v>44454</v>
      </c>
      <c r="T295" s="64">
        <f>S295/R295%</f>
        <v>57.988520740933993</v>
      </c>
      <c r="U295" s="64">
        <f>Q295-H295</f>
        <v>-15.275744964199227</v>
      </c>
      <c r="V295" s="64">
        <f>Q295-K295</f>
        <v>-10.18145575381061</v>
      </c>
      <c r="W295" s="64">
        <f>Q295-N295</f>
        <v>-13.998202527530815</v>
      </c>
      <c r="X295" s="41"/>
      <c r="Y295" s="41"/>
    </row>
    <row r="296" spans="1:25" ht="15" x14ac:dyDescent="0.25">
      <c r="A296" s="67" t="s">
        <v>1316</v>
      </c>
      <c r="B296" s="67" t="s">
        <v>921</v>
      </c>
      <c r="C296" s="67">
        <v>2020</v>
      </c>
      <c r="D296" s="64" t="s">
        <v>920</v>
      </c>
      <c r="E296" s="64" t="s">
        <v>4</v>
      </c>
      <c r="F296" s="66">
        <v>20429</v>
      </c>
      <c r="G296" s="65">
        <v>6918</v>
      </c>
      <c r="H296" s="64">
        <f>G296/F295%</f>
        <v>33.863625238631357</v>
      </c>
      <c r="I296" s="66">
        <v>6838</v>
      </c>
      <c r="J296" s="65">
        <v>2208</v>
      </c>
      <c r="K296" s="64">
        <f>J296/I295%</f>
        <v>32.290143316759291</v>
      </c>
      <c r="L296" s="66">
        <f>F296+I296</f>
        <v>27267</v>
      </c>
      <c r="M296" s="65">
        <f>G296+J296</f>
        <v>9126</v>
      </c>
      <c r="N296" s="64">
        <f>M296/L295%</f>
        <v>33.469028495984155</v>
      </c>
      <c r="O296" s="66">
        <v>49393</v>
      </c>
      <c r="P296" s="65">
        <v>21621</v>
      </c>
      <c r="Q296" s="64">
        <f>P296/O295%</f>
        <v>43.773409187536693</v>
      </c>
      <c r="R296" s="66">
        <f>L296+O296</f>
        <v>76660</v>
      </c>
      <c r="S296" s="65">
        <f>M296+P296</f>
        <v>30747</v>
      </c>
      <c r="T296" s="64">
        <f>S296/R295%</f>
        <v>40.108270284372551</v>
      </c>
      <c r="U296" s="64">
        <f>Q296-H296</f>
        <v>9.9097839489053356</v>
      </c>
      <c r="V296" s="64">
        <f>Q296-K296</f>
        <v>11.483265870777402</v>
      </c>
      <c r="W296" s="64">
        <f>Q296-N296</f>
        <v>10.304380691552538</v>
      </c>
      <c r="X296" s="41"/>
      <c r="Y296" s="41"/>
    </row>
    <row r="297" spans="1:25" ht="15" x14ac:dyDescent="0.25">
      <c r="A297" s="67" t="s">
        <v>1316</v>
      </c>
      <c r="B297" s="67" t="s">
        <v>921</v>
      </c>
      <c r="C297" s="67">
        <v>2016</v>
      </c>
      <c r="D297" s="64" t="s">
        <v>920</v>
      </c>
      <c r="E297" s="64" t="s">
        <v>2</v>
      </c>
      <c r="F297" s="66">
        <v>7594</v>
      </c>
      <c r="G297" s="65">
        <v>2374</v>
      </c>
      <c r="H297" s="64">
        <f>G297/F297%</f>
        <v>31.261522254411378</v>
      </c>
      <c r="I297" s="66">
        <v>5003</v>
      </c>
      <c r="J297" s="65">
        <v>1452</v>
      </c>
      <c r="K297" s="64">
        <f>J297/I297%</f>
        <v>29.022586448131122</v>
      </c>
      <c r="L297" s="66">
        <f>F297+I297</f>
        <v>12597</v>
      </c>
      <c r="M297" s="65">
        <f>G297+J297</f>
        <v>3826</v>
      </c>
      <c r="N297" s="64">
        <f>M297/L297%</f>
        <v>30.372310867666904</v>
      </c>
      <c r="O297" s="66">
        <v>59437</v>
      </c>
      <c r="P297" s="65">
        <v>19319</v>
      </c>
      <c r="Q297" s="64">
        <f>P297/O297%</f>
        <v>32.503322846038664</v>
      </c>
      <c r="R297" s="66">
        <f>L297+O297</f>
        <v>72034</v>
      </c>
      <c r="S297" s="65">
        <f>M297+P297</f>
        <v>23145</v>
      </c>
      <c r="T297" s="64">
        <f>S297/R297%</f>
        <v>32.130660521420438</v>
      </c>
      <c r="U297" s="64">
        <f>Q297-H297</f>
        <v>1.2418005916272854</v>
      </c>
      <c r="V297" s="64">
        <f>Q297-K297</f>
        <v>3.4807363979075419</v>
      </c>
      <c r="W297" s="64">
        <f>Q297-N297</f>
        <v>2.1310119783717596</v>
      </c>
      <c r="X297" s="41"/>
      <c r="Y297" s="41"/>
    </row>
    <row r="298" spans="1:25" ht="15" x14ac:dyDescent="0.25">
      <c r="A298" s="67" t="s">
        <v>1316</v>
      </c>
      <c r="B298" s="67" t="s">
        <v>921</v>
      </c>
      <c r="C298" s="67">
        <v>2016</v>
      </c>
      <c r="D298" s="64" t="s">
        <v>919</v>
      </c>
      <c r="E298" s="64" t="s">
        <v>0</v>
      </c>
      <c r="F298" s="66">
        <v>7594</v>
      </c>
      <c r="G298" s="65">
        <v>2617</v>
      </c>
      <c r="H298" s="64">
        <f>G298/F297%</f>
        <v>34.461416908085333</v>
      </c>
      <c r="I298" s="66">
        <v>5003</v>
      </c>
      <c r="J298" s="65">
        <v>1920</v>
      </c>
      <c r="K298" s="64">
        <f>J298/I297%</f>
        <v>38.376973815710571</v>
      </c>
      <c r="L298" s="66">
        <f>F298+I298</f>
        <v>12597</v>
      </c>
      <c r="M298" s="65">
        <f>G298+J298</f>
        <v>4537</v>
      </c>
      <c r="N298" s="64">
        <f>M298/L297%</f>
        <v>36.016511867905059</v>
      </c>
      <c r="O298" s="66">
        <v>59437</v>
      </c>
      <c r="P298" s="65">
        <v>19699</v>
      </c>
      <c r="Q298" s="64">
        <f>P298/O297%</f>
        <v>33.142655248414286</v>
      </c>
      <c r="R298" s="66">
        <f>L298+O298</f>
        <v>72034</v>
      </c>
      <c r="S298" s="65">
        <f>M298+P298</f>
        <v>24236</v>
      </c>
      <c r="T298" s="64">
        <f>S298/R297%</f>
        <v>33.645223089096817</v>
      </c>
      <c r="U298" s="64">
        <f>Q298-H298</f>
        <v>-1.318761659671047</v>
      </c>
      <c r="V298" s="64">
        <f>Q298-K298</f>
        <v>-5.2343185672962846</v>
      </c>
      <c r="W298" s="64">
        <f>Q298-N298</f>
        <v>-2.8738566194907733</v>
      </c>
      <c r="X298" s="41"/>
      <c r="Y298" s="41"/>
    </row>
    <row r="299" spans="1:25" ht="15" x14ac:dyDescent="0.25">
      <c r="A299" s="67" t="s">
        <v>1316</v>
      </c>
      <c r="B299" s="67" t="s">
        <v>917</v>
      </c>
      <c r="C299" s="67">
        <v>2020</v>
      </c>
      <c r="D299" s="64" t="s">
        <v>915</v>
      </c>
      <c r="E299" s="64" t="s">
        <v>0</v>
      </c>
      <c r="F299" s="66">
        <v>20803</v>
      </c>
      <c r="G299" s="65">
        <v>12703</v>
      </c>
      <c r="H299" s="64">
        <f>G299/F299%</f>
        <v>61.063308176705284</v>
      </c>
      <c r="I299" s="66">
        <v>6008</v>
      </c>
      <c r="J299" s="65">
        <v>3533</v>
      </c>
      <c r="K299" s="64">
        <f>J299/I299%</f>
        <v>58.804926764314253</v>
      </c>
      <c r="L299" s="66">
        <f>F299+I299</f>
        <v>26811</v>
      </c>
      <c r="M299" s="65">
        <f>G299+J299</f>
        <v>16236</v>
      </c>
      <c r="N299" s="64">
        <f>M299/L299%</f>
        <v>60.557233971131247</v>
      </c>
      <c r="O299" s="66">
        <v>49306</v>
      </c>
      <c r="P299" s="65">
        <v>25635</v>
      </c>
      <c r="Q299" s="64">
        <f>P299/O299%</f>
        <v>51.991644018983493</v>
      </c>
      <c r="R299" s="66">
        <f>L299+O299</f>
        <v>76117</v>
      </c>
      <c r="S299" s="65">
        <f>M299+P299</f>
        <v>41871</v>
      </c>
      <c r="T299" s="64">
        <f>S299/R299%</f>
        <v>55.008736550310708</v>
      </c>
      <c r="U299" s="64">
        <f>Q299-H299</f>
        <v>-9.0716641577217914</v>
      </c>
      <c r="V299" s="64">
        <f>Q299-K299</f>
        <v>-6.8132827453307598</v>
      </c>
      <c r="W299" s="64">
        <f>Q299-N299</f>
        <v>-8.5655899521477536</v>
      </c>
      <c r="X299" s="41"/>
      <c r="Y299" s="41"/>
    </row>
    <row r="300" spans="1:25" ht="15" x14ac:dyDescent="0.25">
      <c r="A300" s="67" t="s">
        <v>1316</v>
      </c>
      <c r="B300" s="67" t="s">
        <v>917</v>
      </c>
      <c r="C300" s="67">
        <v>2020</v>
      </c>
      <c r="D300" s="64" t="s">
        <v>916</v>
      </c>
      <c r="E300" s="64" t="s">
        <v>4</v>
      </c>
      <c r="F300" s="66">
        <v>20803</v>
      </c>
      <c r="G300" s="65">
        <v>7462</v>
      </c>
      <c r="H300" s="64">
        <f>G300/F299%</f>
        <v>35.869826467336445</v>
      </c>
      <c r="I300" s="66">
        <v>6008</v>
      </c>
      <c r="J300" s="65">
        <v>2070</v>
      </c>
      <c r="K300" s="64">
        <f>J300/I299%</f>
        <v>34.454061251664449</v>
      </c>
      <c r="L300" s="66">
        <f>F300+I300</f>
        <v>26811</v>
      </c>
      <c r="M300" s="65">
        <f>G300+J300</f>
        <v>9532</v>
      </c>
      <c r="N300" s="64">
        <f>M300/L299%</f>
        <v>35.552571705643203</v>
      </c>
      <c r="O300" s="66">
        <v>49306</v>
      </c>
      <c r="P300" s="65">
        <v>21459</v>
      </c>
      <c r="Q300" s="64">
        <f>P300/O299%</f>
        <v>43.522086561473252</v>
      </c>
      <c r="R300" s="66">
        <f>L300+O300</f>
        <v>76117</v>
      </c>
      <c r="S300" s="65">
        <f>M300+P300</f>
        <v>30991</v>
      </c>
      <c r="T300" s="64">
        <f>S300/R299%</f>
        <v>40.714951981817464</v>
      </c>
      <c r="U300" s="64">
        <f>Q300-H300</f>
        <v>7.6522600941368069</v>
      </c>
      <c r="V300" s="64">
        <f>Q300-K300</f>
        <v>9.0680253098088031</v>
      </c>
      <c r="W300" s="64">
        <f>Q300-N300</f>
        <v>7.9695148558300488</v>
      </c>
      <c r="X300" s="41"/>
      <c r="Y300" s="41"/>
    </row>
    <row r="301" spans="1:25" ht="15" x14ac:dyDescent="0.25">
      <c r="A301" s="67" t="s">
        <v>1316</v>
      </c>
      <c r="B301" s="67" t="s">
        <v>917</v>
      </c>
      <c r="C301" s="67">
        <v>2016</v>
      </c>
      <c r="D301" s="64" t="s">
        <v>916</v>
      </c>
      <c r="E301" s="64" t="s">
        <v>2</v>
      </c>
      <c r="F301" s="66">
        <v>7043</v>
      </c>
      <c r="G301" s="65">
        <v>2722</v>
      </c>
      <c r="H301" s="64">
        <f>G301/F301%</f>
        <v>38.648303279852335</v>
      </c>
      <c r="I301" s="66">
        <v>5694</v>
      </c>
      <c r="J301" s="65">
        <v>2164</v>
      </c>
      <c r="K301" s="64">
        <f>J301/I301%</f>
        <v>38.004917456972251</v>
      </c>
      <c r="L301" s="66">
        <f>F301+I301</f>
        <v>12737</v>
      </c>
      <c r="M301" s="65">
        <f>G301+J301</f>
        <v>4886</v>
      </c>
      <c r="N301" s="64">
        <f>M301/L301%</f>
        <v>38.360681479155218</v>
      </c>
      <c r="O301" s="66">
        <v>72156</v>
      </c>
      <c r="P301" s="65">
        <v>28604</v>
      </c>
      <c r="Q301" s="64">
        <f>P301/O301%</f>
        <v>39.64188702256223</v>
      </c>
      <c r="R301" s="66">
        <f>L301+O301</f>
        <v>84893</v>
      </c>
      <c r="S301" s="65">
        <f>M301+P301</f>
        <v>33490</v>
      </c>
      <c r="T301" s="64">
        <f>S301/R301%</f>
        <v>39.449660160437261</v>
      </c>
      <c r="U301" s="64">
        <f>Q301-H301</f>
        <v>0.99358374270989458</v>
      </c>
      <c r="V301" s="64">
        <f>Q301-K301</f>
        <v>1.636969565589979</v>
      </c>
      <c r="W301" s="64">
        <f>Q301-N301</f>
        <v>1.2812055434070118</v>
      </c>
      <c r="X301" s="41"/>
      <c r="Y301" s="41"/>
    </row>
    <row r="302" spans="1:25" ht="15" x14ac:dyDescent="0.25">
      <c r="A302" s="67" t="s">
        <v>1316</v>
      </c>
      <c r="B302" s="67" t="s">
        <v>917</v>
      </c>
      <c r="C302" s="67">
        <v>2016</v>
      </c>
      <c r="D302" s="64" t="s">
        <v>915</v>
      </c>
      <c r="E302" s="64" t="s">
        <v>0</v>
      </c>
      <c r="F302" s="66">
        <v>7043</v>
      </c>
      <c r="G302" s="65">
        <v>2572</v>
      </c>
      <c r="H302" s="64">
        <f>G302/F301%</f>
        <v>36.518529035922185</v>
      </c>
      <c r="I302" s="66">
        <v>5694</v>
      </c>
      <c r="J302" s="65">
        <v>2897</v>
      </c>
      <c r="K302" s="64">
        <f>J302/I301%</f>
        <v>50.878117316473485</v>
      </c>
      <c r="L302" s="66">
        <f>F302+I302</f>
        <v>12737</v>
      </c>
      <c r="M302" s="65">
        <f>G302+J302</f>
        <v>5469</v>
      </c>
      <c r="N302" s="64">
        <f>M302/L301%</f>
        <v>42.937897464081026</v>
      </c>
      <c r="O302" s="66">
        <v>72156</v>
      </c>
      <c r="P302" s="65">
        <v>38873</v>
      </c>
      <c r="Q302" s="64">
        <f>P302/O301%</f>
        <v>53.873551748988305</v>
      </c>
      <c r="R302" s="66">
        <f>L302+O302</f>
        <v>84893</v>
      </c>
      <c r="S302" s="65">
        <f>M302+P302</f>
        <v>44342</v>
      </c>
      <c r="T302" s="64">
        <f>S302/R301%</f>
        <v>52.232810714664346</v>
      </c>
      <c r="U302" s="64">
        <f>Q302-H302</f>
        <v>17.35502271306612</v>
      </c>
      <c r="V302" s="64">
        <f>Q302-K302</f>
        <v>2.9954344325148199</v>
      </c>
      <c r="W302" s="64">
        <f>Q302-N302</f>
        <v>10.93565428490728</v>
      </c>
      <c r="X302" s="41"/>
      <c r="Y302" s="41"/>
    </row>
    <row r="303" spans="1:25" ht="15" x14ac:dyDescent="0.25">
      <c r="A303" s="67" t="s">
        <v>1316</v>
      </c>
      <c r="B303" s="67" t="s">
        <v>913</v>
      </c>
      <c r="C303" s="67">
        <v>2020</v>
      </c>
      <c r="D303" s="64" t="s">
        <v>912</v>
      </c>
      <c r="E303" s="64" t="s">
        <v>0</v>
      </c>
      <c r="F303" s="66">
        <v>21722</v>
      </c>
      <c r="G303" s="65">
        <v>12633</v>
      </c>
      <c r="H303" s="64">
        <f>G303/F303%</f>
        <v>58.157628211030293</v>
      </c>
      <c r="I303" s="66">
        <v>7734</v>
      </c>
      <c r="J303" s="65">
        <v>4582</v>
      </c>
      <c r="K303" s="64">
        <f>J303/I303%</f>
        <v>59.24489268166537</v>
      </c>
      <c r="L303" s="66">
        <f>F303+I303</f>
        <v>29456</v>
      </c>
      <c r="M303" s="65">
        <f>G303+J303</f>
        <v>17215</v>
      </c>
      <c r="N303" s="64">
        <f>M303/L303%</f>
        <v>58.443101575230855</v>
      </c>
      <c r="O303" s="66">
        <v>53311</v>
      </c>
      <c r="P303" s="65">
        <v>24739</v>
      </c>
      <c r="Q303" s="64">
        <f>P303/O303%</f>
        <v>46.405057117668022</v>
      </c>
      <c r="R303" s="66">
        <f>L303+O303</f>
        <v>82767</v>
      </c>
      <c r="S303" s="65">
        <f>M303+P303</f>
        <v>41954</v>
      </c>
      <c r="T303" s="64">
        <f>S303/R303%</f>
        <v>50.689284376623533</v>
      </c>
      <c r="U303" s="64">
        <f>Q303-H303</f>
        <v>-11.75257109336227</v>
      </c>
      <c r="V303" s="64">
        <f>Q303-K303</f>
        <v>-12.839835563997347</v>
      </c>
      <c r="W303" s="64">
        <f>Q303-N303</f>
        <v>-12.038044457562833</v>
      </c>
      <c r="X303" s="41"/>
      <c r="Y303" s="41"/>
    </row>
    <row r="304" spans="1:25" ht="15" x14ac:dyDescent="0.25">
      <c r="A304" s="67" t="s">
        <v>1316</v>
      </c>
      <c r="B304" s="67" t="s">
        <v>913</v>
      </c>
      <c r="C304" s="67">
        <v>2020</v>
      </c>
      <c r="D304" s="64" t="s">
        <v>911</v>
      </c>
      <c r="E304" s="64" t="s">
        <v>4</v>
      </c>
      <c r="F304" s="66">
        <v>21722</v>
      </c>
      <c r="G304" s="65">
        <v>8664</v>
      </c>
      <c r="H304" s="64">
        <f>G304/F303%</f>
        <v>39.885830034066842</v>
      </c>
      <c r="I304" s="66">
        <v>7734</v>
      </c>
      <c r="J304" s="65">
        <v>2830</v>
      </c>
      <c r="K304" s="64">
        <f>J304/I303%</f>
        <v>36.591673131626585</v>
      </c>
      <c r="L304" s="66">
        <f>F304+I304</f>
        <v>29456</v>
      </c>
      <c r="M304" s="65">
        <f>G304+J304</f>
        <v>11494</v>
      </c>
      <c r="N304" s="64">
        <f>M304/L303%</f>
        <v>39.020912547528518</v>
      </c>
      <c r="O304" s="66">
        <v>53311</v>
      </c>
      <c r="P304" s="65">
        <v>26813</v>
      </c>
      <c r="Q304" s="64">
        <f>P304/O303%</f>
        <v>50.295436213914577</v>
      </c>
      <c r="R304" s="66">
        <f>L304+O304</f>
        <v>82767</v>
      </c>
      <c r="S304" s="65">
        <f>M304+P304</f>
        <v>38307</v>
      </c>
      <c r="T304" s="64">
        <f>S304/R303%</f>
        <v>46.282938852441191</v>
      </c>
      <c r="U304" s="64">
        <f>Q304-H304</f>
        <v>10.409606179847735</v>
      </c>
      <c r="V304" s="64">
        <f>Q304-K304</f>
        <v>13.703763082287992</v>
      </c>
      <c r="W304" s="64">
        <f>Q304-N304</f>
        <v>11.27452366638606</v>
      </c>
      <c r="X304" s="41"/>
      <c r="Y304" s="41"/>
    </row>
    <row r="305" spans="1:25" ht="15" x14ac:dyDescent="0.25">
      <c r="A305" s="67" t="s">
        <v>1316</v>
      </c>
      <c r="B305" s="67" t="s">
        <v>913</v>
      </c>
      <c r="C305" s="67">
        <v>2016</v>
      </c>
      <c r="D305" s="64" t="s">
        <v>911</v>
      </c>
      <c r="E305" s="64" t="s">
        <v>2</v>
      </c>
      <c r="F305" s="66">
        <v>7819</v>
      </c>
      <c r="G305" s="65">
        <v>3188</v>
      </c>
      <c r="H305" s="64">
        <f>G305/F305%</f>
        <v>40.772477298887324</v>
      </c>
      <c r="I305" s="66">
        <v>4497</v>
      </c>
      <c r="J305" s="65">
        <v>1462</v>
      </c>
      <c r="K305" s="64">
        <f>J305/I305%</f>
        <v>32.510562597287084</v>
      </c>
      <c r="L305" s="66">
        <f>F305+I305</f>
        <v>12316</v>
      </c>
      <c r="M305" s="65">
        <f>G305+J305</f>
        <v>4650</v>
      </c>
      <c r="N305" s="64">
        <f>M305/L305%</f>
        <v>37.755764858720362</v>
      </c>
      <c r="O305" s="66">
        <v>53729</v>
      </c>
      <c r="P305" s="65">
        <v>20241</v>
      </c>
      <c r="Q305" s="64">
        <f>P305/O305%</f>
        <v>37.672392934914107</v>
      </c>
      <c r="R305" s="66">
        <f>L305+O305</f>
        <v>66045</v>
      </c>
      <c r="S305" s="65">
        <f>M305+P305</f>
        <v>24891</v>
      </c>
      <c r="T305" s="64">
        <f>S305/R305%</f>
        <v>37.687940040881216</v>
      </c>
      <c r="U305" s="64">
        <f>Q305-H305</f>
        <v>-3.1000843639732167</v>
      </c>
      <c r="V305" s="64">
        <f>Q305-K305</f>
        <v>5.1618303376270234</v>
      </c>
      <c r="W305" s="64">
        <f>Q305-N305</f>
        <v>-8.3371923806254244E-2</v>
      </c>
      <c r="X305" s="41"/>
      <c r="Y305" s="41"/>
    </row>
    <row r="306" spans="1:25" ht="15" x14ac:dyDescent="0.25">
      <c r="A306" s="67" t="s">
        <v>1316</v>
      </c>
      <c r="B306" s="67" t="s">
        <v>913</v>
      </c>
      <c r="C306" s="67">
        <v>2016</v>
      </c>
      <c r="D306" s="64" t="s">
        <v>910</v>
      </c>
      <c r="E306" s="64" t="s">
        <v>18</v>
      </c>
      <c r="F306" s="66">
        <v>7819</v>
      </c>
      <c r="G306" s="65">
        <v>2502</v>
      </c>
      <c r="H306" s="64">
        <f>G306/F305%</f>
        <v>31.998976851259751</v>
      </c>
      <c r="I306" s="66">
        <v>4497</v>
      </c>
      <c r="J306" s="65">
        <v>1374</v>
      </c>
      <c r="K306" s="64">
        <f>J306/I305%</f>
        <v>30.55370246831221</v>
      </c>
      <c r="L306" s="66">
        <f>F306+I306</f>
        <v>12316</v>
      </c>
      <c r="M306" s="65">
        <f>G306+J306</f>
        <v>3876</v>
      </c>
      <c r="N306" s="64">
        <f>M306/L305%</f>
        <v>31.471256901591428</v>
      </c>
      <c r="O306" s="66">
        <v>53729</v>
      </c>
      <c r="P306" s="65">
        <v>17817</v>
      </c>
      <c r="Q306" s="64">
        <f>P306/O305%</f>
        <v>33.160862848740905</v>
      </c>
      <c r="R306" s="66">
        <f>L306+O306</f>
        <v>66045</v>
      </c>
      <c r="S306" s="65">
        <f>M306+P306</f>
        <v>21693</v>
      </c>
      <c r="T306" s="64">
        <f>S306/R305%</f>
        <v>32.845786963434023</v>
      </c>
      <c r="U306" s="64">
        <f>Q306-H306</f>
        <v>1.1618859974811535</v>
      </c>
      <c r="V306" s="64">
        <f>Q306-K306</f>
        <v>2.6071603804286951</v>
      </c>
      <c r="W306" s="64">
        <f>Q306-N306</f>
        <v>1.6896059471494773</v>
      </c>
      <c r="X306" s="41"/>
      <c r="Y306" s="41"/>
    </row>
    <row r="307" spans="1:25" ht="15" x14ac:dyDescent="0.25">
      <c r="A307" s="67" t="s">
        <v>1316</v>
      </c>
      <c r="B307" s="67" t="s">
        <v>908</v>
      </c>
      <c r="C307" s="67">
        <v>2020</v>
      </c>
      <c r="D307" s="64" t="s">
        <v>905</v>
      </c>
      <c r="E307" s="64" t="s">
        <v>275</v>
      </c>
      <c r="F307" s="66">
        <v>37783</v>
      </c>
      <c r="G307" s="65">
        <v>14690</v>
      </c>
      <c r="H307" s="64">
        <f>G307/F307%</f>
        <v>38.879919540534104</v>
      </c>
      <c r="I307" s="66">
        <v>14784</v>
      </c>
      <c r="J307" s="65">
        <v>5770</v>
      </c>
      <c r="K307" s="64">
        <f>J307/I307%</f>
        <v>39.028679653679653</v>
      </c>
      <c r="L307" s="66">
        <f>F307+I307</f>
        <v>52567</v>
      </c>
      <c r="M307" s="65">
        <f>G307+J307</f>
        <v>20460</v>
      </c>
      <c r="N307" s="64">
        <f>M307/L307%</f>
        <v>38.921756995833888</v>
      </c>
      <c r="O307" s="66">
        <v>91564</v>
      </c>
      <c r="P307" s="65">
        <v>35824</v>
      </c>
      <c r="Q307" s="64">
        <f>P307/O307%</f>
        <v>39.124546765104192</v>
      </c>
      <c r="R307" s="66">
        <f>L307+O307</f>
        <v>144131</v>
      </c>
      <c r="S307" s="65">
        <f>M307+P307</f>
        <v>56284</v>
      </c>
      <c r="T307" s="64">
        <f>S307/R307%</f>
        <v>39.050585925304063</v>
      </c>
      <c r="U307" s="64">
        <f>Q307-H307</f>
        <v>0.24462722457008823</v>
      </c>
      <c r="V307" s="64">
        <f>Q307-K307</f>
        <v>9.5867111424539075E-2</v>
      </c>
      <c r="W307" s="64">
        <f>Q307-N307</f>
        <v>0.20278976927030357</v>
      </c>
      <c r="X307" s="41"/>
      <c r="Y307" s="41"/>
    </row>
    <row r="308" spans="1:25" ht="15" x14ac:dyDescent="0.25">
      <c r="A308" s="67" t="s">
        <v>1316</v>
      </c>
      <c r="B308" s="67" t="s">
        <v>908</v>
      </c>
      <c r="C308" s="67">
        <v>2020</v>
      </c>
      <c r="D308" s="64" t="s">
        <v>907</v>
      </c>
      <c r="E308" s="64" t="s">
        <v>4</v>
      </c>
      <c r="F308" s="66">
        <v>37783</v>
      </c>
      <c r="G308" s="65">
        <v>10543</v>
      </c>
      <c r="H308" s="64">
        <f>G308/F307%</f>
        <v>27.904083847232883</v>
      </c>
      <c r="I308" s="66">
        <v>14784</v>
      </c>
      <c r="J308" s="65">
        <v>3697</v>
      </c>
      <c r="K308" s="64">
        <f>J308/I307%</f>
        <v>25.006764069264069</v>
      </c>
      <c r="L308" s="66">
        <f>F308+I308</f>
        <v>52567</v>
      </c>
      <c r="M308" s="65">
        <f>G308+J308</f>
        <v>14240</v>
      </c>
      <c r="N308" s="64">
        <f>M308/L307%</f>
        <v>27.089238495634145</v>
      </c>
      <c r="O308" s="66">
        <v>91564</v>
      </c>
      <c r="P308" s="65">
        <v>32588</v>
      </c>
      <c r="Q308" s="64">
        <f>P308/O307%</f>
        <v>35.590406710060726</v>
      </c>
      <c r="R308" s="66">
        <f>L308+O308</f>
        <v>144131</v>
      </c>
      <c r="S308" s="65">
        <f>M308+P308</f>
        <v>46828</v>
      </c>
      <c r="T308" s="64">
        <f>S308/R307%</f>
        <v>32.489887671632061</v>
      </c>
      <c r="U308" s="64">
        <f>Q308-H308</f>
        <v>7.6863228628278435</v>
      </c>
      <c r="V308" s="64">
        <f>Q308-K308</f>
        <v>10.583642640796658</v>
      </c>
      <c r="W308" s="64">
        <f>Q308-N308</f>
        <v>8.5011682144265812</v>
      </c>
      <c r="X308" s="41"/>
      <c r="Y308" s="41"/>
    </row>
    <row r="309" spans="1:25" ht="15" x14ac:dyDescent="0.25">
      <c r="A309" s="67" t="s">
        <v>1316</v>
      </c>
      <c r="B309" s="67" t="s">
        <v>908</v>
      </c>
      <c r="C309" s="67">
        <v>2016</v>
      </c>
      <c r="D309" s="64" t="s">
        <v>906</v>
      </c>
      <c r="E309" s="64" t="s">
        <v>2</v>
      </c>
      <c r="F309" s="66">
        <v>16155</v>
      </c>
      <c r="G309" s="65">
        <v>5972</v>
      </c>
      <c r="H309" s="64">
        <f>G309/F309%</f>
        <v>36.966883317858247</v>
      </c>
      <c r="I309" s="66">
        <v>9525</v>
      </c>
      <c r="J309" s="65">
        <v>3004</v>
      </c>
      <c r="K309" s="64">
        <f>J309/I309%</f>
        <v>31.538057742782151</v>
      </c>
      <c r="L309" s="66">
        <f>F309+I309</f>
        <v>25680</v>
      </c>
      <c r="M309" s="65">
        <f>G309+J309</f>
        <v>8976</v>
      </c>
      <c r="N309" s="64">
        <f>M309/L309%</f>
        <v>34.953271028037385</v>
      </c>
      <c r="O309" s="66">
        <v>109885</v>
      </c>
      <c r="P309" s="65">
        <v>40380</v>
      </c>
      <c r="Q309" s="64">
        <f>P309/O309%</f>
        <v>36.747508759157306</v>
      </c>
      <c r="R309" s="66">
        <f>L309+O309</f>
        <v>135565</v>
      </c>
      <c r="S309" s="65">
        <f>M309+P309</f>
        <v>49356</v>
      </c>
      <c r="T309" s="64">
        <f>S309/R309%</f>
        <v>36.4076273374396</v>
      </c>
      <c r="U309" s="64">
        <f>Q309-H309</f>
        <v>-0.21937455870094169</v>
      </c>
      <c r="V309" s="64">
        <f>Q309-K309</f>
        <v>5.2094510163751551</v>
      </c>
      <c r="W309" s="64">
        <f>Q309-N309</f>
        <v>1.7942377311199209</v>
      </c>
      <c r="X309" s="41"/>
      <c r="Y309" s="41"/>
    </row>
    <row r="310" spans="1:25" ht="15" x14ac:dyDescent="0.25">
      <c r="A310" s="67" t="s">
        <v>1316</v>
      </c>
      <c r="B310" s="67" t="s">
        <v>908</v>
      </c>
      <c r="C310" s="67">
        <v>2016</v>
      </c>
      <c r="D310" s="64" t="s">
        <v>905</v>
      </c>
      <c r="E310" s="64" t="s">
        <v>275</v>
      </c>
      <c r="F310" s="66">
        <v>16155</v>
      </c>
      <c r="G310" s="65">
        <v>8748</v>
      </c>
      <c r="H310" s="64">
        <f>G310/F309%</f>
        <v>54.15041782729805</v>
      </c>
      <c r="I310" s="66">
        <v>9525</v>
      </c>
      <c r="J310" s="65">
        <v>4641</v>
      </c>
      <c r="K310" s="64">
        <f>J310/I309%</f>
        <v>48.724409448818896</v>
      </c>
      <c r="L310" s="66">
        <f>F310+I310</f>
        <v>25680</v>
      </c>
      <c r="M310" s="65">
        <f>G310+J310</f>
        <v>13389</v>
      </c>
      <c r="N310" s="64">
        <f>M310/L309%</f>
        <v>52.137850467289717</v>
      </c>
      <c r="O310" s="66">
        <v>109885</v>
      </c>
      <c r="P310" s="65">
        <v>57654</v>
      </c>
      <c r="Q310" s="64">
        <f>P310/O309%</f>
        <v>52.467579742458028</v>
      </c>
      <c r="R310" s="66">
        <f>L310+O310</f>
        <v>135565</v>
      </c>
      <c r="S310" s="65">
        <f>M310+P310</f>
        <v>71043</v>
      </c>
      <c r="T310" s="64">
        <f>S310/R309%</f>
        <v>52.405119315457526</v>
      </c>
      <c r="U310" s="64">
        <f>Q310-H310</f>
        <v>-1.6828380848400215</v>
      </c>
      <c r="V310" s="64">
        <f>Q310-K310</f>
        <v>3.7431702936391318</v>
      </c>
      <c r="W310" s="64">
        <f>Q310-N310</f>
        <v>0.32972927516831163</v>
      </c>
      <c r="X310" s="41"/>
      <c r="Y310" s="41"/>
    </row>
    <row r="311" spans="1:25" ht="15" x14ac:dyDescent="0.25">
      <c r="A311" s="67" t="s">
        <v>1316</v>
      </c>
      <c r="B311" s="67" t="s">
        <v>903</v>
      </c>
      <c r="C311" s="67">
        <v>2020</v>
      </c>
      <c r="D311" s="64" t="s">
        <v>902</v>
      </c>
      <c r="E311" s="64" t="s">
        <v>0</v>
      </c>
      <c r="F311" s="66">
        <v>41956</v>
      </c>
      <c r="G311" s="65">
        <v>25039</v>
      </c>
      <c r="H311" s="64">
        <f>G311/F311%</f>
        <v>59.679187720469059</v>
      </c>
      <c r="I311" s="66">
        <v>15951</v>
      </c>
      <c r="J311" s="65">
        <v>9468</v>
      </c>
      <c r="K311" s="64">
        <f>J311/I311%</f>
        <v>59.35678013917623</v>
      </c>
      <c r="L311" s="66">
        <f>F311+I311</f>
        <v>57907</v>
      </c>
      <c r="M311" s="65">
        <f>G311+J311</f>
        <v>34507</v>
      </c>
      <c r="N311" s="64">
        <f>M311/L311%</f>
        <v>59.590377674547113</v>
      </c>
      <c r="O311" s="66">
        <v>96840</v>
      </c>
      <c r="P311" s="65">
        <v>45836</v>
      </c>
      <c r="Q311" s="64">
        <f>P311/O311%</f>
        <v>47.331681123502683</v>
      </c>
      <c r="R311" s="66">
        <f>L311+O311</f>
        <v>154747</v>
      </c>
      <c r="S311" s="65">
        <f>M311+P311</f>
        <v>80343</v>
      </c>
      <c r="T311" s="64">
        <f>S311/R311%</f>
        <v>51.918938654707361</v>
      </c>
      <c r="U311" s="64">
        <f>Q311-H311</f>
        <v>-12.347506596966376</v>
      </c>
      <c r="V311" s="64">
        <f>Q311-K311</f>
        <v>-12.025099015673547</v>
      </c>
      <c r="W311" s="64">
        <f>Q311-N311</f>
        <v>-12.25869655104443</v>
      </c>
      <c r="X311" s="41"/>
      <c r="Y311" s="41"/>
    </row>
    <row r="312" spans="1:25" ht="15" x14ac:dyDescent="0.25">
      <c r="A312" s="67" t="s">
        <v>1316</v>
      </c>
      <c r="B312" s="67" t="s">
        <v>903</v>
      </c>
      <c r="C312" s="67">
        <v>2020</v>
      </c>
      <c r="D312" s="64" t="s">
        <v>901</v>
      </c>
      <c r="E312" s="64" t="s">
        <v>4</v>
      </c>
      <c r="F312" s="66">
        <v>41956</v>
      </c>
      <c r="G312" s="65">
        <v>12500</v>
      </c>
      <c r="H312" s="64">
        <f>G312/F311%</f>
        <v>29.793116598341118</v>
      </c>
      <c r="I312" s="66">
        <v>15951</v>
      </c>
      <c r="J312" s="65">
        <v>4376</v>
      </c>
      <c r="K312" s="64">
        <f>J312/I311%</f>
        <v>27.434016676070467</v>
      </c>
      <c r="L312" s="66">
        <f>F312+I312</f>
        <v>57907</v>
      </c>
      <c r="M312" s="65">
        <f>G312+J312</f>
        <v>16876</v>
      </c>
      <c r="N312" s="64">
        <f>M312/L311%</f>
        <v>29.143281468561657</v>
      </c>
      <c r="O312" s="66">
        <v>96840</v>
      </c>
      <c r="P312" s="65">
        <v>37959</v>
      </c>
      <c r="Q312" s="64">
        <f>P312/O311%</f>
        <v>39.197645600991329</v>
      </c>
      <c r="R312" s="66">
        <f>L312+O312</f>
        <v>154747</v>
      </c>
      <c r="S312" s="65">
        <f>M312+P312</f>
        <v>54835</v>
      </c>
      <c r="T312" s="64">
        <f>S312/R311%</f>
        <v>35.435258841851535</v>
      </c>
      <c r="U312" s="64">
        <f>Q312-H312</f>
        <v>9.4045290026502109</v>
      </c>
      <c r="V312" s="64">
        <f>Q312-K312</f>
        <v>11.763628924920862</v>
      </c>
      <c r="W312" s="64">
        <f>Q312-N312</f>
        <v>10.054364132429672</v>
      </c>
      <c r="X312" s="41"/>
      <c r="Y312" s="41"/>
    </row>
    <row r="313" spans="1:25" ht="15" x14ac:dyDescent="0.25">
      <c r="A313" s="67" t="s">
        <v>1316</v>
      </c>
      <c r="B313" s="67" t="s">
        <v>903</v>
      </c>
      <c r="C313" s="67">
        <v>2016</v>
      </c>
      <c r="D313" s="64" t="s">
        <v>900</v>
      </c>
      <c r="E313" s="64" t="s">
        <v>2</v>
      </c>
      <c r="F313" s="66">
        <v>11651</v>
      </c>
      <c r="G313" s="65">
        <v>4850</v>
      </c>
      <c r="H313" s="64">
        <f>G313/F313%</f>
        <v>41.627328126341084</v>
      </c>
      <c r="I313" s="66">
        <v>7084</v>
      </c>
      <c r="J313" s="65">
        <v>2571</v>
      </c>
      <c r="K313" s="64">
        <f>J313/I313%</f>
        <v>36.293054771315639</v>
      </c>
      <c r="L313" s="66">
        <f>F313+I313</f>
        <v>18735</v>
      </c>
      <c r="M313" s="65">
        <f>G313+J313</f>
        <v>7421</v>
      </c>
      <c r="N313" s="64">
        <f>M313/L313%</f>
        <v>39.610354950627169</v>
      </c>
      <c r="O313" s="66">
        <v>77826</v>
      </c>
      <c r="P313" s="65">
        <v>32072</v>
      </c>
      <c r="Q313" s="64">
        <f>P313/O313%</f>
        <v>41.209878446791564</v>
      </c>
      <c r="R313" s="66">
        <f>L313+O313</f>
        <v>96561</v>
      </c>
      <c r="S313" s="65">
        <f>M313+P313</f>
        <v>39493</v>
      </c>
      <c r="T313" s="64">
        <f>S313/R313%</f>
        <v>40.899535008958068</v>
      </c>
      <c r="U313" s="64">
        <f>Q313-H313</f>
        <v>-0.41744967954952017</v>
      </c>
      <c r="V313" s="64">
        <f>Q313-K313</f>
        <v>4.9168236754759249</v>
      </c>
      <c r="W313" s="64">
        <f>Q313-N313</f>
        <v>1.5995234961643945</v>
      </c>
      <c r="X313" s="41"/>
      <c r="Y313" s="41"/>
    </row>
    <row r="314" spans="1:25" ht="15" x14ac:dyDescent="0.25">
      <c r="A314" s="67" t="s">
        <v>1316</v>
      </c>
      <c r="B314" s="67" t="s">
        <v>903</v>
      </c>
      <c r="C314" s="67">
        <v>2016</v>
      </c>
      <c r="D314" s="64" t="s">
        <v>899</v>
      </c>
      <c r="E314" s="64" t="s">
        <v>0</v>
      </c>
      <c r="F314" s="66">
        <v>11651</v>
      </c>
      <c r="G314" s="65">
        <v>4966</v>
      </c>
      <c r="H314" s="64">
        <f>G314/F313%</f>
        <v>42.622950819672127</v>
      </c>
      <c r="I314" s="66">
        <v>7084</v>
      </c>
      <c r="J314" s="65">
        <v>3136</v>
      </c>
      <c r="K314" s="64">
        <f>J314/I313%</f>
        <v>44.268774703557312</v>
      </c>
      <c r="L314" s="66">
        <f>F314+I314</f>
        <v>18735</v>
      </c>
      <c r="M314" s="65">
        <f>G314+J314</f>
        <v>8102</v>
      </c>
      <c r="N314" s="64">
        <f>M314/L313%</f>
        <v>43.245262876968241</v>
      </c>
      <c r="O314" s="66">
        <v>77826</v>
      </c>
      <c r="P314" s="65">
        <v>32291</v>
      </c>
      <c r="Q314" s="64">
        <f>P314/O313%</f>
        <v>41.491275409246271</v>
      </c>
      <c r="R314" s="66">
        <f>L314+O314</f>
        <v>96561</v>
      </c>
      <c r="S314" s="65">
        <f>M314+P314</f>
        <v>40393</v>
      </c>
      <c r="T314" s="64">
        <f>S314/R313%</f>
        <v>41.831588322407598</v>
      </c>
      <c r="U314" s="64">
        <f>Q314-H314</f>
        <v>-1.1316754104258564</v>
      </c>
      <c r="V314" s="64">
        <f>Q314-K314</f>
        <v>-2.7774992943110419</v>
      </c>
      <c r="W314" s="64">
        <f>Q314-N314</f>
        <v>-1.75398746772197</v>
      </c>
      <c r="X314" s="41"/>
      <c r="Y314" s="41"/>
    </row>
    <row r="315" spans="1:25" ht="15" x14ac:dyDescent="0.25">
      <c r="A315" s="67" t="s">
        <v>1316</v>
      </c>
      <c r="B315" s="67" t="s">
        <v>897</v>
      </c>
      <c r="C315" s="67">
        <v>2020</v>
      </c>
      <c r="D315" s="64" t="s">
        <v>896</v>
      </c>
      <c r="E315" s="64" t="s">
        <v>0</v>
      </c>
      <c r="F315" s="66">
        <v>40634</v>
      </c>
      <c r="G315" s="65">
        <v>24800</v>
      </c>
      <c r="H315" s="64">
        <f>G315/F315%</f>
        <v>61.032632770586211</v>
      </c>
      <c r="I315" s="66">
        <v>14184</v>
      </c>
      <c r="J315" s="65">
        <v>8758</v>
      </c>
      <c r="K315" s="64">
        <f>J315/I315%</f>
        <v>61.745628877608574</v>
      </c>
      <c r="L315" s="66">
        <f>F315+I315</f>
        <v>54818</v>
      </c>
      <c r="M315" s="65">
        <f>G315+J315</f>
        <v>33558</v>
      </c>
      <c r="N315" s="64">
        <f>M315/L315%</f>
        <v>61.217118464737865</v>
      </c>
      <c r="O315" s="66">
        <v>93610</v>
      </c>
      <c r="P315" s="65">
        <v>46031</v>
      </c>
      <c r="Q315" s="64">
        <f>P315/O315%</f>
        <v>49.173165260121777</v>
      </c>
      <c r="R315" s="66">
        <f>L315+O315</f>
        <v>148428</v>
      </c>
      <c r="S315" s="65">
        <f>M315+P315</f>
        <v>79589</v>
      </c>
      <c r="T315" s="64">
        <f>S315/R315%</f>
        <v>53.621284393780151</v>
      </c>
      <c r="U315" s="64">
        <f>Q315-H315</f>
        <v>-11.859467510464434</v>
      </c>
      <c r="V315" s="64">
        <f>Q315-K315</f>
        <v>-12.572463617486797</v>
      </c>
      <c r="W315" s="64">
        <f>Q315-N315</f>
        <v>-12.043953204616088</v>
      </c>
      <c r="X315" s="41"/>
      <c r="Y315" s="41"/>
    </row>
    <row r="316" spans="1:25" ht="15" x14ac:dyDescent="0.25">
      <c r="A316" s="67" t="s">
        <v>1316</v>
      </c>
      <c r="B316" s="67" t="s">
        <v>897</v>
      </c>
      <c r="C316" s="67">
        <v>2020</v>
      </c>
      <c r="D316" s="64" t="s">
        <v>895</v>
      </c>
      <c r="E316" s="64" t="s">
        <v>4</v>
      </c>
      <c r="F316" s="66">
        <v>40634</v>
      </c>
      <c r="G316" s="65">
        <v>15244</v>
      </c>
      <c r="H316" s="64">
        <f>G316/F315%</f>
        <v>37.515381207855491</v>
      </c>
      <c r="I316" s="66">
        <v>14184</v>
      </c>
      <c r="J316" s="65">
        <v>4945</v>
      </c>
      <c r="K316" s="64">
        <f>J316/I315%</f>
        <v>34.863226170332766</v>
      </c>
      <c r="L316" s="66">
        <f>F316+I316</f>
        <v>54818</v>
      </c>
      <c r="M316" s="65">
        <f>G316+J316</f>
        <v>20189</v>
      </c>
      <c r="N316" s="64">
        <f>M316/L315%</f>
        <v>36.829143711919443</v>
      </c>
      <c r="O316" s="66">
        <v>93610</v>
      </c>
      <c r="P316" s="65">
        <v>45524</v>
      </c>
      <c r="Q316" s="64">
        <f>P316/O315%</f>
        <v>48.631556457643413</v>
      </c>
      <c r="R316" s="66">
        <f>L316+O316</f>
        <v>148428</v>
      </c>
      <c r="S316" s="65">
        <f>M316+P316</f>
        <v>65713</v>
      </c>
      <c r="T316" s="64">
        <f>S316/R315%</f>
        <v>44.272643975530222</v>
      </c>
      <c r="U316" s="64">
        <f>Q316-H316</f>
        <v>11.116175249787922</v>
      </c>
      <c r="V316" s="64">
        <f>Q316-K316</f>
        <v>13.768330287310647</v>
      </c>
      <c r="W316" s="64">
        <f>Q316-N316</f>
        <v>11.80241274572397</v>
      </c>
      <c r="X316" s="41"/>
      <c r="Y316" s="41"/>
    </row>
    <row r="317" spans="1:25" ht="15" x14ac:dyDescent="0.25">
      <c r="A317" s="67" t="s">
        <v>1316</v>
      </c>
      <c r="B317" s="67" t="s">
        <v>897</v>
      </c>
      <c r="C317" s="67">
        <v>2016</v>
      </c>
      <c r="D317" s="64" t="s">
        <v>894</v>
      </c>
      <c r="E317" s="64" t="s">
        <v>2</v>
      </c>
      <c r="F317" s="66">
        <v>18672</v>
      </c>
      <c r="G317" s="65">
        <v>6661</v>
      </c>
      <c r="H317" s="64">
        <f>G317/F317%</f>
        <v>35.673736075407028</v>
      </c>
      <c r="I317" s="66">
        <v>9559</v>
      </c>
      <c r="J317" s="65">
        <v>3131</v>
      </c>
      <c r="K317" s="64">
        <f>J317/I317%</f>
        <v>32.754472225128147</v>
      </c>
      <c r="L317" s="66">
        <f>F317+I317</f>
        <v>28231</v>
      </c>
      <c r="M317" s="65">
        <f>G317+J317</f>
        <v>9792</v>
      </c>
      <c r="N317" s="64">
        <f>M317/L317%</f>
        <v>34.685275052247526</v>
      </c>
      <c r="O317" s="66">
        <v>104681</v>
      </c>
      <c r="P317" s="65">
        <v>38165</v>
      </c>
      <c r="Q317" s="64">
        <f>P317/O317%</f>
        <v>36.458383087666341</v>
      </c>
      <c r="R317" s="66">
        <f>L317+O317</f>
        <v>132912</v>
      </c>
      <c r="S317" s="65">
        <f>M317+P317</f>
        <v>47957</v>
      </c>
      <c r="T317" s="64">
        <f>S317/R317%</f>
        <v>36.081768388106418</v>
      </c>
      <c r="U317" s="64">
        <f>Q317-H317</f>
        <v>0.78464701225931321</v>
      </c>
      <c r="V317" s="64">
        <f>Q317-K317</f>
        <v>3.7039108625381942</v>
      </c>
      <c r="W317" s="64">
        <f>Q317-N317</f>
        <v>1.7731080354188151</v>
      </c>
      <c r="X317" s="41"/>
      <c r="Y317" s="41"/>
    </row>
    <row r="318" spans="1:25" ht="15" x14ac:dyDescent="0.25">
      <c r="A318" s="67" t="s">
        <v>1316</v>
      </c>
      <c r="B318" s="67" t="s">
        <v>897</v>
      </c>
      <c r="C318" s="67">
        <v>2016</v>
      </c>
      <c r="D318" s="64" t="s">
        <v>893</v>
      </c>
      <c r="E318" s="64" t="s">
        <v>0</v>
      </c>
      <c r="F318" s="66">
        <v>18672</v>
      </c>
      <c r="G318" s="65">
        <v>9102</v>
      </c>
      <c r="H318" s="64">
        <f>G318/F317%</f>
        <v>48.746786632390744</v>
      </c>
      <c r="I318" s="66">
        <v>9559</v>
      </c>
      <c r="J318" s="65">
        <v>4740</v>
      </c>
      <c r="K318" s="64">
        <f>J318/I317%</f>
        <v>49.586776859504127</v>
      </c>
      <c r="L318" s="66">
        <f>F318+I318</f>
        <v>28231</v>
      </c>
      <c r="M318" s="65">
        <f>G318+J318</f>
        <v>13842</v>
      </c>
      <c r="N318" s="64">
        <f>M318/L317%</f>
        <v>49.031206829371968</v>
      </c>
      <c r="O318" s="66">
        <v>104681</v>
      </c>
      <c r="P318" s="65">
        <v>49044</v>
      </c>
      <c r="Q318" s="64">
        <f>P318/O317%</f>
        <v>46.850908951958807</v>
      </c>
      <c r="R318" s="66">
        <f>L318+O318</f>
        <v>132912</v>
      </c>
      <c r="S318" s="65">
        <f>M318+P318</f>
        <v>62886</v>
      </c>
      <c r="T318" s="64">
        <f>S318/R317%</f>
        <v>47.314012278801016</v>
      </c>
      <c r="U318" s="64">
        <f>Q318-H318</f>
        <v>-1.8958776804319371</v>
      </c>
      <c r="V318" s="64">
        <f>Q318-K318</f>
        <v>-2.7358679075453196</v>
      </c>
      <c r="W318" s="64">
        <f>Q318-N318</f>
        <v>-2.1802978774131603</v>
      </c>
      <c r="X318" s="41"/>
      <c r="Y318" s="41"/>
    </row>
    <row r="319" spans="1:25" ht="15" x14ac:dyDescent="0.25">
      <c r="A319" s="67" t="s">
        <v>1316</v>
      </c>
      <c r="B319" s="67" t="s">
        <v>891</v>
      </c>
      <c r="C319" s="67">
        <v>2020</v>
      </c>
      <c r="D319" s="64" t="s">
        <v>890</v>
      </c>
      <c r="E319" s="64" t="s">
        <v>0</v>
      </c>
      <c r="F319" s="66">
        <v>40013</v>
      </c>
      <c r="G319" s="65">
        <v>25086</v>
      </c>
      <c r="H319" s="64">
        <f>G319/F319%</f>
        <v>62.694624247119684</v>
      </c>
      <c r="I319" s="66">
        <v>14504</v>
      </c>
      <c r="J319" s="65">
        <v>8753</v>
      </c>
      <c r="K319" s="64">
        <f>J319/I319%</f>
        <v>60.348869277440713</v>
      </c>
      <c r="L319" s="66">
        <f>F319+I319</f>
        <v>54517</v>
      </c>
      <c r="M319" s="65">
        <f>G319+J319</f>
        <v>33839</v>
      </c>
      <c r="N319" s="64">
        <f>M319/L319%</f>
        <v>62.070546801915</v>
      </c>
      <c r="O319" s="66">
        <v>106944</v>
      </c>
      <c r="P319" s="65">
        <v>51647</v>
      </c>
      <c r="Q319" s="64">
        <f>P319/O319%</f>
        <v>48.293499401555955</v>
      </c>
      <c r="R319" s="66">
        <f>L319+O319</f>
        <v>161461</v>
      </c>
      <c r="S319" s="65">
        <f>M319+P319</f>
        <v>85486</v>
      </c>
      <c r="T319" s="64">
        <f>S319/R319%</f>
        <v>52.945293290639846</v>
      </c>
      <c r="U319" s="64">
        <f>Q319-H319</f>
        <v>-14.401124845563729</v>
      </c>
      <c r="V319" s="64">
        <f>Q319-K319</f>
        <v>-12.055369875884757</v>
      </c>
      <c r="W319" s="64">
        <f>Q319-N319</f>
        <v>-13.777047400359045</v>
      </c>
      <c r="X319" s="41"/>
      <c r="Y319" s="41"/>
    </row>
    <row r="320" spans="1:25" ht="15" x14ac:dyDescent="0.25">
      <c r="A320" s="67" t="s">
        <v>1316</v>
      </c>
      <c r="B320" s="67" t="s">
        <v>891</v>
      </c>
      <c r="C320" s="67">
        <v>2020</v>
      </c>
      <c r="D320" s="64" t="s">
        <v>889</v>
      </c>
      <c r="E320" s="64" t="s">
        <v>4</v>
      </c>
      <c r="F320" s="66">
        <v>40013</v>
      </c>
      <c r="G320" s="65">
        <v>14255</v>
      </c>
      <c r="H320" s="64">
        <f>G320/F319%</f>
        <v>35.625921575487965</v>
      </c>
      <c r="I320" s="66">
        <v>14504</v>
      </c>
      <c r="J320" s="65">
        <v>5202</v>
      </c>
      <c r="K320" s="64">
        <f>J320/I319%</f>
        <v>35.865968008825156</v>
      </c>
      <c r="L320" s="66">
        <f>F320+I320</f>
        <v>54517</v>
      </c>
      <c r="M320" s="65">
        <f>G320+J320</f>
        <v>19457</v>
      </c>
      <c r="N320" s="64">
        <f>M320/L319%</f>
        <v>35.689784837757031</v>
      </c>
      <c r="O320" s="66">
        <v>106944</v>
      </c>
      <c r="P320" s="65">
        <v>52462</v>
      </c>
      <c r="Q320" s="64">
        <f>P320/O319%</f>
        <v>49.055580490724118</v>
      </c>
      <c r="R320" s="66">
        <f>L320+O320</f>
        <v>161461</v>
      </c>
      <c r="S320" s="65">
        <f>M320+P320</f>
        <v>71919</v>
      </c>
      <c r="T320" s="64">
        <f>S320/R319%</f>
        <v>44.54264497308948</v>
      </c>
      <c r="U320" s="64">
        <f>Q320-H320</f>
        <v>13.429658915236153</v>
      </c>
      <c r="V320" s="64">
        <f>Q320-K320</f>
        <v>13.189612481898962</v>
      </c>
      <c r="W320" s="64">
        <f>Q320-N320</f>
        <v>13.365795652967087</v>
      </c>
      <c r="X320" s="41"/>
      <c r="Y320" s="41"/>
    </row>
    <row r="321" spans="1:25" ht="15" x14ac:dyDescent="0.25">
      <c r="A321" s="67" t="s">
        <v>1316</v>
      </c>
      <c r="B321" s="67" t="s">
        <v>891</v>
      </c>
      <c r="C321" s="67">
        <v>2016</v>
      </c>
      <c r="D321" s="64" t="s">
        <v>888</v>
      </c>
      <c r="E321" s="64" t="s">
        <v>2</v>
      </c>
      <c r="F321" s="66">
        <v>16870</v>
      </c>
      <c r="G321" s="65">
        <v>6137</v>
      </c>
      <c r="H321" s="64">
        <f>G321/F321%</f>
        <v>36.378186129223479</v>
      </c>
      <c r="I321" s="66">
        <v>9644</v>
      </c>
      <c r="J321" s="65">
        <v>3168</v>
      </c>
      <c r="K321" s="64">
        <f>J321/I321%</f>
        <v>32.849440066362504</v>
      </c>
      <c r="L321" s="66">
        <f>F321+I321</f>
        <v>26514</v>
      </c>
      <c r="M321" s="65">
        <f>G321+J321</f>
        <v>9305</v>
      </c>
      <c r="N321" s="64">
        <f>M321/L321%</f>
        <v>35.094666968394058</v>
      </c>
      <c r="O321" s="66">
        <v>110795</v>
      </c>
      <c r="P321" s="65">
        <v>40665</v>
      </c>
      <c r="Q321" s="64">
        <f>P321/O321%</f>
        <v>36.702919806850488</v>
      </c>
      <c r="R321" s="66">
        <f>L321+O321</f>
        <v>137309</v>
      </c>
      <c r="S321" s="65">
        <f>M321+P321</f>
        <v>49970</v>
      </c>
      <c r="T321" s="64">
        <f>S321/R321%</f>
        <v>36.39237049283004</v>
      </c>
      <c r="U321" s="64">
        <f>Q321-H321</f>
        <v>0.32473367762700889</v>
      </c>
      <c r="V321" s="64">
        <f>Q321-K321</f>
        <v>3.8534797404879839</v>
      </c>
      <c r="W321" s="64">
        <f>Q321-N321</f>
        <v>1.6082528384564299</v>
      </c>
      <c r="X321" s="41"/>
      <c r="Y321" s="41"/>
    </row>
    <row r="322" spans="1:25" ht="15" x14ac:dyDescent="0.25">
      <c r="A322" s="67" t="s">
        <v>1316</v>
      </c>
      <c r="B322" s="67" t="s">
        <v>891</v>
      </c>
      <c r="C322" s="67">
        <v>2016</v>
      </c>
      <c r="D322" s="64" t="s">
        <v>887</v>
      </c>
      <c r="E322" s="64" t="s">
        <v>0</v>
      </c>
      <c r="F322" s="66">
        <v>16870</v>
      </c>
      <c r="G322" s="65">
        <v>8524</v>
      </c>
      <c r="H322" s="64">
        <f>G322/F321%</f>
        <v>50.527563722584475</v>
      </c>
      <c r="I322" s="66">
        <v>9644</v>
      </c>
      <c r="J322" s="65">
        <v>4738</v>
      </c>
      <c r="K322" s="64">
        <f>J322/I321%</f>
        <v>49.128992119452512</v>
      </c>
      <c r="L322" s="66">
        <f>F322+I322</f>
        <v>26514</v>
      </c>
      <c r="M322" s="65">
        <f>G322+J322</f>
        <v>13262</v>
      </c>
      <c r="N322" s="64">
        <f>M322/L321%</f>
        <v>50.018857961831486</v>
      </c>
      <c r="O322" s="66">
        <v>110795</v>
      </c>
      <c r="P322" s="65">
        <v>53697</v>
      </c>
      <c r="Q322" s="64">
        <f>P322/O321%</f>
        <v>48.465183446906444</v>
      </c>
      <c r="R322" s="66">
        <f>L322+O322</f>
        <v>137309</v>
      </c>
      <c r="S322" s="65">
        <f>M322+P322</f>
        <v>66959</v>
      </c>
      <c r="T322" s="64">
        <f>S322/R321%</f>
        <v>48.765193832887867</v>
      </c>
      <c r="U322" s="64">
        <f>Q322-H322</f>
        <v>-2.0623802756780307</v>
      </c>
      <c r="V322" s="64">
        <f>Q322-K322</f>
        <v>-0.66380867254606812</v>
      </c>
      <c r="W322" s="64">
        <f>Q322-N322</f>
        <v>-1.5536745149250422</v>
      </c>
      <c r="X322" s="41"/>
      <c r="Y322" s="41"/>
    </row>
    <row r="323" spans="1:25" ht="15" x14ac:dyDescent="0.25">
      <c r="A323" s="67" t="s">
        <v>1316</v>
      </c>
      <c r="B323" s="67" t="s">
        <v>885</v>
      </c>
      <c r="C323" s="67">
        <v>2020</v>
      </c>
      <c r="D323" s="64" t="s">
        <v>884</v>
      </c>
      <c r="E323" s="64" t="s">
        <v>0</v>
      </c>
      <c r="F323" s="66">
        <v>40263</v>
      </c>
      <c r="G323" s="65">
        <v>20046</v>
      </c>
      <c r="H323" s="64">
        <f>G323/F323%</f>
        <v>49.787646226063629</v>
      </c>
      <c r="I323" s="66">
        <v>13586</v>
      </c>
      <c r="J323" s="65">
        <v>7239</v>
      </c>
      <c r="K323" s="64">
        <f>J323/I323%</f>
        <v>53.282791108494031</v>
      </c>
      <c r="L323" s="66">
        <f>F323+I323</f>
        <v>53849</v>
      </c>
      <c r="M323" s="65">
        <f>G323+J323</f>
        <v>27285</v>
      </c>
      <c r="N323" s="64">
        <f>M323/L323%</f>
        <v>50.669464614013258</v>
      </c>
      <c r="O323" s="66">
        <v>82654</v>
      </c>
      <c r="P323" s="65">
        <v>31388</v>
      </c>
      <c r="Q323" s="64">
        <f>P323/O323%</f>
        <v>37.975173615312023</v>
      </c>
      <c r="R323" s="66">
        <f>L323+O323</f>
        <v>136503</v>
      </c>
      <c r="S323" s="65">
        <f>M323+P323</f>
        <v>58673</v>
      </c>
      <c r="T323" s="64">
        <f>S323/R323%</f>
        <v>42.982938103924454</v>
      </c>
      <c r="U323" s="64">
        <f>Q323-H323</f>
        <v>-11.812472610751605</v>
      </c>
      <c r="V323" s="64">
        <f>Q323-K323</f>
        <v>-15.307617493182008</v>
      </c>
      <c r="W323" s="64">
        <f>Q323-N323</f>
        <v>-12.694290998701234</v>
      </c>
      <c r="X323" s="41"/>
      <c r="Y323" s="41"/>
    </row>
    <row r="324" spans="1:25" ht="15" x14ac:dyDescent="0.25">
      <c r="A324" s="67" t="s">
        <v>1316</v>
      </c>
      <c r="B324" s="67" t="s">
        <v>885</v>
      </c>
      <c r="C324" s="67">
        <v>2020</v>
      </c>
      <c r="D324" s="64" t="s">
        <v>883</v>
      </c>
      <c r="E324" s="64" t="s">
        <v>4</v>
      </c>
      <c r="F324" s="66">
        <v>40263</v>
      </c>
      <c r="G324" s="65">
        <v>13102</v>
      </c>
      <c r="H324" s="64">
        <f>G324/F323%</f>
        <v>32.541042644611679</v>
      </c>
      <c r="I324" s="66">
        <v>13586</v>
      </c>
      <c r="J324" s="65">
        <v>4017</v>
      </c>
      <c r="K324" s="64">
        <f>J324/I323%</f>
        <v>29.567201530987777</v>
      </c>
      <c r="L324" s="66">
        <f>F324+I324</f>
        <v>53849</v>
      </c>
      <c r="M324" s="65">
        <f>G324+J324</f>
        <v>17119</v>
      </c>
      <c r="N324" s="64">
        <f>M324/L323%</f>
        <v>31.790748203309253</v>
      </c>
      <c r="O324" s="66">
        <v>82654</v>
      </c>
      <c r="P324" s="65">
        <v>34244</v>
      </c>
      <c r="Q324" s="64">
        <f>P324/O323%</f>
        <v>41.430541776562542</v>
      </c>
      <c r="R324" s="66">
        <f>L324+O324</f>
        <v>136503</v>
      </c>
      <c r="S324" s="65">
        <f>M324+P324</f>
        <v>51363</v>
      </c>
      <c r="T324" s="64">
        <f>S324/R323%</f>
        <v>37.627744445177029</v>
      </c>
      <c r="U324" s="64">
        <f>Q324-H324</f>
        <v>8.8894991319508634</v>
      </c>
      <c r="V324" s="64">
        <f>Q324-K324</f>
        <v>11.863340245574765</v>
      </c>
      <c r="W324" s="64">
        <f>Q324-N324</f>
        <v>9.6397935732532893</v>
      </c>
      <c r="X324" s="41"/>
      <c r="Y324" s="41"/>
    </row>
    <row r="325" spans="1:25" ht="15" x14ac:dyDescent="0.25">
      <c r="A325" s="67" t="s">
        <v>1316</v>
      </c>
      <c r="B325" s="67" t="s">
        <v>885</v>
      </c>
      <c r="C325" s="67">
        <v>2016</v>
      </c>
      <c r="D325" s="64" t="s">
        <v>882</v>
      </c>
      <c r="E325" s="64" t="s">
        <v>2</v>
      </c>
      <c r="F325" s="66">
        <v>15451</v>
      </c>
      <c r="G325" s="65">
        <v>6192</v>
      </c>
      <c r="H325" s="64">
        <f>G325/F325%</f>
        <v>40.075076046857809</v>
      </c>
      <c r="I325" s="66">
        <v>8174</v>
      </c>
      <c r="J325" s="65">
        <v>2629</v>
      </c>
      <c r="K325" s="64">
        <f>J325/I325%</f>
        <v>32.162955713237096</v>
      </c>
      <c r="L325" s="66">
        <f>F325+I325</f>
        <v>23625</v>
      </c>
      <c r="M325" s="65">
        <f>G325+J325</f>
        <v>8821</v>
      </c>
      <c r="N325" s="64">
        <f>M325/L325%</f>
        <v>37.337566137566135</v>
      </c>
      <c r="O325" s="66">
        <v>92816</v>
      </c>
      <c r="P325" s="65">
        <v>35059</v>
      </c>
      <c r="Q325" s="64">
        <f>P325/O325%</f>
        <v>37.772582313394246</v>
      </c>
      <c r="R325" s="66">
        <f>L325+O325</f>
        <v>116441</v>
      </c>
      <c r="S325" s="65">
        <f>M325+P325</f>
        <v>43880</v>
      </c>
      <c r="T325" s="64">
        <f>S325/R325%</f>
        <v>37.684320814833264</v>
      </c>
      <c r="U325" s="64">
        <f>Q325-H325</f>
        <v>-2.3024937334635638</v>
      </c>
      <c r="V325" s="64">
        <f>Q325-K325</f>
        <v>5.6096266001571493</v>
      </c>
      <c r="W325" s="64">
        <f>Q325-N325</f>
        <v>0.43501617582811036</v>
      </c>
      <c r="X325" s="41"/>
      <c r="Y325" s="41"/>
    </row>
    <row r="326" spans="1:25" ht="15" x14ac:dyDescent="0.25">
      <c r="A326" s="67" t="s">
        <v>1316</v>
      </c>
      <c r="B326" s="67" t="s">
        <v>885</v>
      </c>
      <c r="C326" s="67">
        <v>2016</v>
      </c>
      <c r="D326" s="64" t="s">
        <v>881</v>
      </c>
      <c r="E326" s="64" t="s">
        <v>0</v>
      </c>
      <c r="F326" s="66">
        <v>15451</v>
      </c>
      <c r="G326" s="65">
        <v>6201</v>
      </c>
      <c r="H326" s="64">
        <f>G326/F325%</f>
        <v>40.133324703902666</v>
      </c>
      <c r="I326" s="66">
        <v>8174</v>
      </c>
      <c r="J326" s="65">
        <v>3605</v>
      </c>
      <c r="K326" s="64">
        <f>J326/I325%</f>
        <v>44.103254220699782</v>
      </c>
      <c r="L326" s="66">
        <f>F326+I326</f>
        <v>23625</v>
      </c>
      <c r="M326" s="65">
        <f>G326+J326</f>
        <v>9806</v>
      </c>
      <c r="N326" s="64">
        <f>M326/L325%</f>
        <v>41.506878306878306</v>
      </c>
      <c r="O326" s="66">
        <v>92816</v>
      </c>
      <c r="P326" s="65">
        <v>37906</v>
      </c>
      <c r="Q326" s="64">
        <f>P326/O325%</f>
        <v>40.839941389415621</v>
      </c>
      <c r="R326" s="66">
        <f>L326+O326</f>
        <v>116441</v>
      </c>
      <c r="S326" s="65">
        <f>M326+P326</f>
        <v>47712</v>
      </c>
      <c r="T326" s="64">
        <f>S326/R325%</f>
        <v>40.975257855909859</v>
      </c>
      <c r="U326" s="64">
        <f>Q326-H326</f>
        <v>0.7066166855129552</v>
      </c>
      <c r="V326" s="64">
        <f>Q326-K326</f>
        <v>-3.2633128312841606</v>
      </c>
      <c r="W326" s="64">
        <f>Q326-N326</f>
        <v>-0.66693691746268513</v>
      </c>
      <c r="X326" s="41"/>
      <c r="Y326" s="41"/>
    </row>
    <row r="327" spans="1:25" ht="15" x14ac:dyDescent="0.25">
      <c r="A327" s="67" t="s">
        <v>1316</v>
      </c>
      <c r="B327" s="67" t="s">
        <v>879</v>
      </c>
      <c r="C327" s="67">
        <v>2020</v>
      </c>
      <c r="D327" s="64" t="s">
        <v>876</v>
      </c>
      <c r="E327" s="64" t="s">
        <v>0</v>
      </c>
      <c r="F327" s="66">
        <v>30673</v>
      </c>
      <c r="G327" s="65">
        <v>20269</v>
      </c>
      <c r="H327" s="64">
        <f>G327/F327%</f>
        <v>66.080918071267888</v>
      </c>
      <c r="I327" s="66">
        <v>8714</v>
      </c>
      <c r="J327" s="65">
        <v>5758</v>
      </c>
      <c r="K327" s="64">
        <f>J327/I327%</f>
        <v>66.077576313977502</v>
      </c>
      <c r="L327" s="66">
        <f>F327+I327</f>
        <v>39387</v>
      </c>
      <c r="M327" s="65">
        <f>G327+J327</f>
        <v>26027</v>
      </c>
      <c r="N327" s="64">
        <f>M327/L327%</f>
        <v>66.080178739177896</v>
      </c>
      <c r="O327" s="66">
        <v>71848</v>
      </c>
      <c r="P327" s="65">
        <v>38429</v>
      </c>
      <c r="Q327" s="64">
        <f>P327/O327%</f>
        <v>53.486527112793674</v>
      </c>
      <c r="R327" s="66">
        <f>L327+O327</f>
        <v>111235</v>
      </c>
      <c r="S327" s="65">
        <f>M327+P327</f>
        <v>64456</v>
      </c>
      <c r="T327" s="64">
        <f>S327/R327%</f>
        <v>57.945790443655326</v>
      </c>
      <c r="U327" s="64">
        <f>Q327-H327</f>
        <v>-12.594390958474214</v>
      </c>
      <c r="V327" s="64">
        <f>Q327-K327</f>
        <v>-12.591049201183829</v>
      </c>
      <c r="W327" s="64">
        <f>Q327-N327</f>
        <v>-12.593651626384222</v>
      </c>
      <c r="X327" s="41"/>
      <c r="Y327" s="41"/>
    </row>
    <row r="328" spans="1:25" ht="15" x14ac:dyDescent="0.25">
      <c r="A328" s="67" t="s">
        <v>1316</v>
      </c>
      <c r="B328" s="67" t="s">
        <v>879</v>
      </c>
      <c r="C328" s="67">
        <v>2020</v>
      </c>
      <c r="D328" s="64" t="s">
        <v>878</v>
      </c>
      <c r="E328" s="64" t="s">
        <v>4</v>
      </c>
      <c r="F328" s="66">
        <v>30673</v>
      </c>
      <c r="G328" s="65">
        <v>9768</v>
      </c>
      <c r="H328" s="64">
        <f>G328/F327%</f>
        <v>31.845597104945718</v>
      </c>
      <c r="I328" s="66">
        <v>8714</v>
      </c>
      <c r="J328" s="65">
        <v>2594</v>
      </c>
      <c r="K328" s="64">
        <f>J328/I327%</f>
        <v>29.768189120954784</v>
      </c>
      <c r="L328" s="66">
        <f>F328+I328</f>
        <v>39387</v>
      </c>
      <c r="M328" s="65">
        <f>G328+J328</f>
        <v>12362</v>
      </c>
      <c r="N328" s="64">
        <f>M328/L327%</f>
        <v>31.385990301368473</v>
      </c>
      <c r="O328" s="66">
        <v>71848</v>
      </c>
      <c r="P328" s="65">
        <v>30973</v>
      </c>
      <c r="Q328" s="64">
        <f>P328/O327%</f>
        <v>43.109063578666074</v>
      </c>
      <c r="R328" s="66">
        <f>L328+O328</f>
        <v>111235</v>
      </c>
      <c r="S328" s="65">
        <f>M328+P328</f>
        <v>43335</v>
      </c>
      <c r="T328" s="64">
        <f>S328/R327%</f>
        <v>38.958061761136335</v>
      </c>
      <c r="U328" s="64">
        <f>Q328-H328</f>
        <v>11.263466473720356</v>
      </c>
      <c r="V328" s="64">
        <f>Q328-K328</f>
        <v>13.340874457711291</v>
      </c>
      <c r="W328" s="64">
        <f>Q328-N328</f>
        <v>11.723073277297601</v>
      </c>
      <c r="X328" s="41"/>
      <c r="Y328" s="41"/>
    </row>
    <row r="329" spans="1:25" ht="15" x14ac:dyDescent="0.25">
      <c r="A329" s="67" t="s">
        <v>1316</v>
      </c>
      <c r="B329" s="67" t="s">
        <v>879</v>
      </c>
      <c r="C329" s="67">
        <v>2016</v>
      </c>
      <c r="D329" s="64" t="s">
        <v>877</v>
      </c>
      <c r="E329" s="64" t="s">
        <v>2</v>
      </c>
      <c r="F329" s="66">
        <v>9388</v>
      </c>
      <c r="G329" s="65">
        <v>3360</v>
      </c>
      <c r="H329" s="64">
        <f>G329/F329%</f>
        <v>35.790370685982104</v>
      </c>
      <c r="I329" s="66">
        <v>5119</v>
      </c>
      <c r="J329" s="65">
        <v>1584</v>
      </c>
      <c r="K329" s="64">
        <f>J329/I329%</f>
        <v>30.943543660871267</v>
      </c>
      <c r="L329" s="66">
        <f>F329+I329</f>
        <v>14507</v>
      </c>
      <c r="M329" s="65">
        <f>G329+J329</f>
        <v>4944</v>
      </c>
      <c r="N329" s="64">
        <f>M329/L329%</f>
        <v>34.080099262425037</v>
      </c>
      <c r="O329" s="66">
        <v>74252</v>
      </c>
      <c r="P329" s="65">
        <v>27546</v>
      </c>
      <c r="Q329" s="64">
        <f>P329/O329%</f>
        <v>37.097990626515113</v>
      </c>
      <c r="R329" s="66">
        <f>L329+O329</f>
        <v>88759</v>
      </c>
      <c r="S329" s="65">
        <f>M329+P329</f>
        <v>32490</v>
      </c>
      <c r="T329" s="64">
        <f>S329/R329%</f>
        <v>36.604738674387946</v>
      </c>
      <c r="U329" s="64">
        <f>Q329-H329</f>
        <v>1.3076199405330087</v>
      </c>
      <c r="V329" s="64">
        <f>Q329-K329</f>
        <v>6.1544469656438459</v>
      </c>
      <c r="W329" s="64">
        <f>Q329-N329</f>
        <v>3.017891364090076</v>
      </c>
      <c r="X329" s="41"/>
      <c r="Y329" s="41"/>
    </row>
    <row r="330" spans="1:25" ht="15" x14ac:dyDescent="0.25">
      <c r="A330" s="67" t="s">
        <v>1316</v>
      </c>
      <c r="B330" s="67" t="s">
        <v>879</v>
      </c>
      <c r="C330" s="67">
        <v>2016</v>
      </c>
      <c r="D330" s="64" t="s">
        <v>876</v>
      </c>
      <c r="E330" s="64" t="s">
        <v>0</v>
      </c>
      <c r="F330" s="66">
        <v>9388</v>
      </c>
      <c r="G330" s="65">
        <v>4575</v>
      </c>
      <c r="H330" s="64">
        <f>G330/F329%</f>
        <v>48.732424371538137</v>
      </c>
      <c r="I330" s="66">
        <v>5119</v>
      </c>
      <c r="J330" s="65">
        <v>2582</v>
      </c>
      <c r="K330" s="64">
        <f>J330/I329%</f>
        <v>50.439538972455559</v>
      </c>
      <c r="L330" s="66">
        <f>F330+I330</f>
        <v>14507</v>
      </c>
      <c r="M330" s="65">
        <f>G330+J330</f>
        <v>7157</v>
      </c>
      <c r="N330" s="64">
        <f>M330/L329%</f>
        <v>49.334803887778314</v>
      </c>
      <c r="O330" s="66">
        <v>74252</v>
      </c>
      <c r="P330" s="65">
        <v>33663</v>
      </c>
      <c r="Q330" s="64">
        <f>P330/O329%</f>
        <v>45.336152561547166</v>
      </c>
      <c r="R330" s="66">
        <f>L330+O330</f>
        <v>88759</v>
      </c>
      <c r="S330" s="65">
        <f>M330+P330</f>
        <v>40820</v>
      </c>
      <c r="T330" s="64">
        <f>S330/R329%</f>
        <v>45.989702452709018</v>
      </c>
      <c r="U330" s="64">
        <f>Q330-H330</f>
        <v>-3.3962718099909708</v>
      </c>
      <c r="V330" s="64">
        <f>Q330-K330</f>
        <v>-5.1033864109083922</v>
      </c>
      <c r="W330" s="64">
        <f>Q330-N330</f>
        <v>-3.9986513262311476</v>
      </c>
      <c r="X330" s="41"/>
      <c r="Y330" s="41"/>
    </row>
    <row r="331" spans="1:25" ht="15" x14ac:dyDescent="0.25">
      <c r="A331" s="67" t="s">
        <v>1316</v>
      </c>
      <c r="B331" s="67" t="s">
        <v>874</v>
      </c>
      <c r="C331" s="67">
        <v>2020</v>
      </c>
      <c r="D331" s="64" t="s">
        <v>872</v>
      </c>
      <c r="E331" s="64" t="s">
        <v>0</v>
      </c>
      <c r="F331" s="66">
        <v>25878</v>
      </c>
      <c r="G331" s="65">
        <v>16625</v>
      </c>
      <c r="H331" s="64">
        <f>G331/F331%</f>
        <v>64.243759177679891</v>
      </c>
      <c r="I331" s="66">
        <v>9383</v>
      </c>
      <c r="J331" s="65">
        <v>6116</v>
      </c>
      <c r="K331" s="64">
        <f>J331/I331%</f>
        <v>65.18171160609613</v>
      </c>
      <c r="L331" s="66">
        <f>F331+I331</f>
        <v>35261</v>
      </c>
      <c r="M331" s="65">
        <f>G331+J331</f>
        <v>22741</v>
      </c>
      <c r="N331" s="64">
        <f>M331/L331%</f>
        <v>64.493349593034793</v>
      </c>
      <c r="O331" s="66">
        <v>68492</v>
      </c>
      <c r="P331" s="65">
        <v>36781</v>
      </c>
      <c r="Q331" s="64">
        <f>P331/O331%</f>
        <v>53.701162179524616</v>
      </c>
      <c r="R331" s="66">
        <f>L331+O331</f>
        <v>103753</v>
      </c>
      <c r="S331" s="65">
        <f>M331+P331</f>
        <v>59522</v>
      </c>
      <c r="T331" s="64">
        <f>S331/R331%</f>
        <v>57.36894354862028</v>
      </c>
      <c r="U331" s="64">
        <f>Q331-H331</f>
        <v>-10.542596998155275</v>
      </c>
      <c r="V331" s="64">
        <f>Q331-K331</f>
        <v>-11.480549426571514</v>
      </c>
      <c r="W331" s="64">
        <f>Q331-N331</f>
        <v>-10.792187413510177</v>
      </c>
      <c r="X331" s="41"/>
      <c r="Y331" s="41"/>
    </row>
    <row r="332" spans="1:25" ht="15" x14ac:dyDescent="0.25">
      <c r="A332" s="67" t="s">
        <v>1316</v>
      </c>
      <c r="B332" s="67" t="s">
        <v>874</v>
      </c>
      <c r="C332" s="67">
        <v>2020</v>
      </c>
      <c r="D332" s="64" t="s">
        <v>873</v>
      </c>
      <c r="E332" s="64" t="s">
        <v>4</v>
      </c>
      <c r="F332" s="66">
        <v>25878</v>
      </c>
      <c r="G332" s="65">
        <v>8285</v>
      </c>
      <c r="H332" s="64">
        <f>G332/F331%</f>
        <v>32.015611716515963</v>
      </c>
      <c r="I332" s="66">
        <v>9383</v>
      </c>
      <c r="J332" s="65">
        <v>2724</v>
      </c>
      <c r="K332" s="64">
        <f>J332/I331%</f>
        <v>29.031226686560803</v>
      </c>
      <c r="L332" s="66">
        <f>F332+I332</f>
        <v>35261</v>
      </c>
      <c r="M332" s="65">
        <f>G332+J332</f>
        <v>11009</v>
      </c>
      <c r="N332" s="64">
        <f>M332/L331%</f>
        <v>31.221462805932898</v>
      </c>
      <c r="O332" s="66">
        <v>68492</v>
      </c>
      <c r="P332" s="65">
        <v>28187</v>
      </c>
      <c r="Q332" s="64">
        <f>P332/O331%</f>
        <v>41.153711382351226</v>
      </c>
      <c r="R332" s="66">
        <f>L332+O332</f>
        <v>103753</v>
      </c>
      <c r="S332" s="65">
        <f>M332+P332</f>
        <v>39196</v>
      </c>
      <c r="T332" s="64">
        <f>S332/R331%</f>
        <v>37.778184727188609</v>
      </c>
      <c r="U332" s="64">
        <f>Q332-H332</f>
        <v>9.1380996658352629</v>
      </c>
      <c r="V332" s="64">
        <f>Q332-K332</f>
        <v>12.122484695790423</v>
      </c>
      <c r="W332" s="64">
        <f>Q332-N332</f>
        <v>9.9322485764183277</v>
      </c>
      <c r="X332" s="41"/>
      <c r="Y332" s="41"/>
    </row>
    <row r="333" spans="1:25" ht="15" x14ac:dyDescent="0.25">
      <c r="A333" s="67" t="s">
        <v>1316</v>
      </c>
      <c r="B333" s="67" t="s">
        <v>874</v>
      </c>
      <c r="C333" s="67">
        <v>2016</v>
      </c>
      <c r="D333" s="64" t="s">
        <v>873</v>
      </c>
      <c r="E333" s="64" t="s">
        <v>2</v>
      </c>
      <c r="F333" s="66">
        <v>9391</v>
      </c>
      <c r="G333" s="65">
        <v>3856</v>
      </c>
      <c r="H333" s="64">
        <f>G333/F333%</f>
        <v>41.060589926525395</v>
      </c>
      <c r="I333" s="66">
        <v>5668</v>
      </c>
      <c r="J333" s="65">
        <v>1870</v>
      </c>
      <c r="K333" s="64">
        <f>J333/I333%</f>
        <v>32.992237120677487</v>
      </c>
      <c r="L333" s="66">
        <f>F333+I333</f>
        <v>15059</v>
      </c>
      <c r="M333" s="65">
        <f>G333+J333</f>
        <v>5726</v>
      </c>
      <c r="N333" s="64">
        <f>M333/L333%</f>
        <v>38.023773158908291</v>
      </c>
      <c r="O333" s="66">
        <v>67448</v>
      </c>
      <c r="P333" s="65">
        <v>26810</v>
      </c>
      <c r="Q333" s="64">
        <f>P333/O333%</f>
        <v>39.749140078282529</v>
      </c>
      <c r="R333" s="66">
        <f>L333+O333</f>
        <v>82507</v>
      </c>
      <c r="S333" s="65">
        <f>M333+P333</f>
        <v>32536</v>
      </c>
      <c r="T333" s="64">
        <f>S333/R333%</f>
        <v>39.434229822924117</v>
      </c>
      <c r="U333" s="64">
        <f>Q333-H333</f>
        <v>-1.3114498482428658</v>
      </c>
      <c r="V333" s="64">
        <f>Q333-K333</f>
        <v>6.7569029576050426</v>
      </c>
      <c r="W333" s="64">
        <f>Q333-N333</f>
        <v>1.7253669193742383</v>
      </c>
      <c r="X333" s="41"/>
      <c r="Y333" s="41"/>
    </row>
    <row r="334" spans="1:25" ht="15" x14ac:dyDescent="0.25">
      <c r="A334" s="67" t="s">
        <v>1316</v>
      </c>
      <c r="B334" s="67" t="s">
        <v>874</v>
      </c>
      <c r="C334" s="67">
        <v>2016</v>
      </c>
      <c r="D334" s="64" t="s">
        <v>872</v>
      </c>
      <c r="E334" s="64" t="s">
        <v>0</v>
      </c>
      <c r="F334" s="66">
        <v>9391</v>
      </c>
      <c r="G334" s="65">
        <v>2768</v>
      </c>
      <c r="H334" s="64">
        <f>G334/F333%</f>
        <v>29.475029283356406</v>
      </c>
      <c r="I334" s="66">
        <v>5668</v>
      </c>
      <c r="J334" s="65">
        <v>2522</v>
      </c>
      <c r="K334" s="64">
        <f>J334/I333%</f>
        <v>44.4954128440367</v>
      </c>
      <c r="L334" s="66">
        <f>F334+I334</f>
        <v>15059</v>
      </c>
      <c r="M334" s="65">
        <f>G334+J334</f>
        <v>5290</v>
      </c>
      <c r="N334" s="64">
        <f>M334/L333%</f>
        <v>35.128494587954044</v>
      </c>
      <c r="O334" s="66">
        <v>67448</v>
      </c>
      <c r="P334" s="65">
        <v>26495</v>
      </c>
      <c r="Q334" s="64">
        <f>P334/O333%</f>
        <v>39.282113628276598</v>
      </c>
      <c r="R334" s="66">
        <f>L334+O334</f>
        <v>82507</v>
      </c>
      <c r="S334" s="65">
        <f>M334+P334</f>
        <v>31785</v>
      </c>
      <c r="T334" s="64">
        <f>S334/R333%</f>
        <v>38.524004023901</v>
      </c>
      <c r="U334" s="64">
        <f>Q334-H334</f>
        <v>9.8070843449201917</v>
      </c>
      <c r="V334" s="64">
        <f>Q334-K334</f>
        <v>-5.2132992157601024</v>
      </c>
      <c r="W334" s="64">
        <f>Q334-N334</f>
        <v>4.1536190403225532</v>
      </c>
      <c r="X334" s="41"/>
      <c r="Y334" s="41"/>
    </row>
    <row r="335" spans="1:25" ht="15" x14ac:dyDescent="0.25">
      <c r="A335" s="67" t="s">
        <v>1316</v>
      </c>
      <c r="B335" s="67" t="s">
        <v>870</v>
      </c>
      <c r="C335" s="67">
        <v>2020</v>
      </c>
      <c r="D335" s="64" t="s">
        <v>867</v>
      </c>
      <c r="E335" s="64" t="s">
        <v>0</v>
      </c>
      <c r="F335" s="66">
        <v>27139</v>
      </c>
      <c r="G335" s="65">
        <v>18432</v>
      </c>
      <c r="H335" s="64">
        <f>G335/F335%</f>
        <v>67.917019787022369</v>
      </c>
      <c r="I335" s="66">
        <v>11206</v>
      </c>
      <c r="J335" s="65">
        <v>7098</v>
      </c>
      <c r="K335" s="64">
        <f>J335/I335%</f>
        <v>63.341067285382827</v>
      </c>
      <c r="L335" s="66">
        <f>F335+I335</f>
        <v>38345</v>
      </c>
      <c r="M335" s="65">
        <f>G335+J335</f>
        <v>25530</v>
      </c>
      <c r="N335" s="64">
        <f>M335/L335%</f>
        <v>66.579736601903775</v>
      </c>
      <c r="O335" s="66">
        <v>78535</v>
      </c>
      <c r="P335" s="65">
        <v>42843</v>
      </c>
      <c r="Q335" s="64">
        <f>P335/O335%</f>
        <v>54.552747182784742</v>
      </c>
      <c r="R335" s="66">
        <f>L335+O335</f>
        <v>116880</v>
      </c>
      <c r="S335" s="65">
        <f>M335+P335</f>
        <v>68373</v>
      </c>
      <c r="T335" s="64">
        <f>S335/R335%</f>
        <v>58.498459958932237</v>
      </c>
      <c r="U335" s="64">
        <f>Q335-H335</f>
        <v>-13.364272604237627</v>
      </c>
      <c r="V335" s="64">
        <f>Q335-K335</f>
        <v>-8.7883201025980853</v>
      </c>
      <c r="W335" s="64">
        <f>Q335-N335</f>
        <v>-12.026989419119033</v>
      </c>
      <c r="X335" s="41"/>
      <c r="Y335" s="41"/>
    </row>
    <row r="336" spans="1:25" ht="15" x14ac:dyDescent="0.25">
      <c r="A336" s="67" t="s">
        <v>1316</v>
      </c>
      <c r="B336" s="67" t="s">
        <v>870</v>
      </c>
      <c r="C336" s="67">
        <v>2020</v>
      </c>
      <c r="D336" s="64" t="s">
        <v>869</v>
      </c>
      <c r="E336" s="64" t="s">
        <v>4</v>
      </c>
      <c r="F336" s="66">
        <v>27139</v>
      </c>
      <c r="G336" s="65">
        <v>6539</v>
      </c>
      <c r="H336" s="64">
        <f>G336/F335%</f>
        <v>24.094476583514499</v>
      </c>
      <c r="I336" s="66">
        <v>11206</v>
      </c>
      <c r="J336" s="65">
        <v>2919</v>
      </c>
      <c r="K336" s="64">
        <f>J336/I335%</f>
        <v>26.048545422095305</v>
      </c>
      <c r="L336" s="66">
        <f>F336+I336</f>
        <v>38345</v>
      </c>
      <c r="M336" s="65">
        <f>G336+J336</f>
        <v>9458</v>
      </c>
      <c r="N336" s="64">
        <f>M336/L335%</f>
        <v>24.665536575824749</v>
      </c>
      <c r="O336" s="66">
        <v>78535</v>
      </c>
      <c r="P336" s="65">
        <v>26934</v>
      </c>
      <c r="Q336" s="64">
        <f>P336/O335%</f>
        <v>34.295537021710068</v>
      </c>
      <c r="R336" s="66">
        <f>L336+O336</f>
        <v>116880</v>
      </c>
      <c r="S336" s="65">
        <f>M336+P336</f>
        <v>36392</v>
      </c>
      <c r="T336" s="64">
        <f>S336/R335%</f>
        <v>31.136208076659823</v>
      </c>
      <c r="U336" s="64">
        <f>Q336-H336</f>
        <v>10.201060438195569</v>
      </c>
      <c r="V336" s="64">
        <f>Q336-K336</f>
        <v>8.2469915996147627</v>
      </c>
      <c r="W336" s="64">
        <f>Q336-N336</f>
        <v>9.6300004458853188</v>
      </c>
      <c r="X336" s="41"/>
      <c r="Y336" s="41"/>
    </row>
    <row r="337" spans="1:25" ht="15" x14ac:dyDescent="0.25">
      <c r="A337" s="67" t="s">
        <v>1316</v>
      </c>
      <c r="B337" s="67" t="s">
        <v>870</v>
      </c>
      <c r="C337" s="67">
        <v>2016</v>
      </c>
      <c r="D337" s="64" t="s">
        <v>868</v>
      </c>
      <c r="E337" s="64" t="s">
        <v>2</v>
      </c>
      <c r="F337" s="66">
        <v>10109</v>
      </c>
      <c r="G337" s="65">
        <v>3293</v>
      </c>
      <c r="H337" s="64">
        <f>G337/F337%</f>
        <v>32.574933227816793</v>
      </c>
      <c r="I337" s="66">
        <v>6818</v>
      </c>
      <c r="J337" s="65">
        <v>2167</v>
      </c>
      <c r="K337" s="64">
        <f>J337/I337%</f>
        <v>31.783514227046052</v>
      </c>
      <c r="L337" s="66">
        <f>F337+I337</f>
        <v>16927</v>
      </c>
      <c r="M337" s="65">
        <f>G337+J337</f>
        <v>5460</v>
      </c>
      <c r="N337" s="64">
        <f>M337/L337%</f>
        <v>32.25615879955101</v>
      </c>
      <c r="O337" s="66">
        <v>79198</v>
      </c>
      <c r="P337" s="65">
        <v>27069</v>
      </c>
      <c r="Q337" s="64">
        <f>P337/O337%</f>
        <v>34.178893406399148</v>
      </c>
      <c r="R337" s="66">
        <f>L337+O337</f>
        <v>96125</v>
      </c>
      <c r="S337" s="65">
        <f>M337+P337</f>
        <v>32529</v>
      </c>
      <c r="T337" s="64">
        <f>S337/R337%</f>
        <v>33.840312093628086</v>
      </c>
      <c r="U337" s="64">
        <f>Q337-H337</f>
        <v>1.603960178582355</v>
      </c>
      <c r="V337" s="64">
        <f>Q337-K337</f>
        <v>2.3953791793530961</v>
      </c>
      <c r="W337" s="64">
        <f>Q337-N337</f>
        <v>1.9227346068481381</v>
      </c>
      <c r="X337" s="41"/>
      <c r="Y337" s="41"/>
    </row>
    <row r="338" spans="1:25" ht="15" x14ac:dyDescent="0.25">
      <c r="A338" s="67" t="s">
        <v>1316</v>
      </c>
      <c r="B338" s="67" t="s">
        <v>870</v>
      </c>
      <c r="C338" s="67">
        <v>2016</v>
      </c>
      <c r="D338" s="64" t="s">
        <v>867</v>
      </c>
      <c r="E338" s="64" t="s">
        <v>0</v>
      </c>
      <c r="F338" s="66">
        <v>10109</v>
      </c>
      <c r="G338" s="65">
        <v>4083</v>
      </c>
      <c r="H338" s="64">
        <f>G338/F337%</f>
        <v>40.389751706400233</v>
      </c>
      <c r="I338" s="66">
        <v>6818</v>
      </c>
      <c r="J338" s="65">
        <v>2904</v>
      </c>
      <c r="K338" s="64">
        <f>J338/I337%</f>
        <v>42.593135816955112</v>
      </c>
      <c r="L338" s="66">
        <f>F338+I338</f>
        <v>16927</v>
      </c>
      <c r="M338" s="65">
        <f>G338+J338</f>
        <v>6987</v>
      </c>
      <c r="N338" s="64">
        <f>M338/L337%</f>
        <v>41.277249364919946</v>
      </c>
      <c r="O338" s="66">
        <v>79198</v>
      </c>
      <c r="P338" s="65">
        <v>29802</v>
      </c>
      <c r="Q338" s="64">
        <f>P338/O337%</f>
        <v>37.629738124700118</v>
      </c>
      <c r="R338" s="66">
        <f>L338+O338</f>
        <v>96125</v>
      </c>
      <c r="S338" s="65">
        <f>M338+P338</f>
        <v>36789</v>
      </c>
      <c r="T338" s="64">
        <f>S338/R337%</f>
        <v>38.272041612483747</v>
      </c>
      <c r="U338" s="64">
        <f>Q338-H338</f>
        <v>-2.7600135817001146</v>
      </c>
      <c r="V338" s="64">
        <f>Q338-K338</f>
        <v>-4.9633976922549934</v>
      </c>
      <c r="W338" s="64">
        <f>Q338-N338</f>
        <v>-3.6475112402198278</v>
      </c>
      <c r="X338" s="41"/>
      <c r="Y338" s="41"/>
    </row>
    <row r="339" spans="1:25" ht="15" x14ac:dyDescent="0.25">
      <c r="A339" s="67" t="s">
        <v>1316</v>
      </c>
      <c r="B339" s="67" t="s">
        <v>865</v>
      </c>
      <c r="C339" s="67">
        <v>2020</v>
      </c>
      <c r="D339" s="64" t="s">
        <v>864</v>
      </c>
      <c r="E339" s="64" t="s">
        <v>0</v>
      </c>
      <c r="F339" s="66">
        <v>33930</v>
      </c>
      <c r="G339" s="65">
        <v>19493</v>
      </c>
      <c r="H339" s="64">
        <f>G339/F339%</f>
        <v>57.450633657530204</v>
      </c>
      <c r="I339" s="66">
        <v>12630</v>
      </c>
      <c r="J339" s="65">
        <v>7231</v>
      </c>
      <c r="K339" s="64">
        <f>J339/I339%</f>
        <v>57.25257323832146</v>
      </c>
      <c r="L339" s="66">
        <f>F339+I339</f>
        <v>46560</v>
      </c>
      <c r="M339" s="65">
        <f>G339+J339</f>
        <v>26724</v>
      </c>
      <c r="N339" s="64">
        <f>M339/L339%</f>
        <v>57.396907216494846</v>
      </c>
      <c r="O339" s="66">
        <v>97543</v>
      </c>
      <c r="P339" s="65">
        <v>44769</v>
      </c>
      <c r="Q339" s="64">
        <f>P339/O339%</f>
        <v>45.896681463559666</v>
      </c>
      <c r="R339" s="66">
        <f>L339+O339</f>
        <v>144103</v>
      </c>
      <c r="S339" s="65">
        <f>M339+P339</f>
        <v>71493</v>
      </c>
      <c r="T339" s="64">
        <f>S339/R339%</f>
        <v>49.612429997987554</v>
      </c>
      <c r="U339" s="64">
        <f>Q339-H339</f>
        <v>-11.553952193970538</v>
      </c>
      <c r="V339" s="64">
        <f>Q339-K339</f>
        <v>-11.355891774761794</v>
      </c>
      <c r="W339" s="64">
        <f>Q339-N339</f>
        <v>-11.500225752935179</v>
      </c>
      <c r="X339" s="41"/>
      <c r="Y339" s="41"/>
    </row>
    <row r="340" spans="1:25" ht="15" x14ac:dyDescent="0.25">
      <c r="A340" s="67" t="s">
        <v>1316</v>
      </c>
      <c r="B340" s="67" t="s">
        <v>865</v>
      </c>
      <c r="C340" s="67">
        <v>2020</v>
      </c>
      <c r="D340" s="64" t="s">
        <v>863</v>
      </c>
      <c r="E340" s="64" t="s">
        <v>4</v>
      </c>
      <c r="F340" s="66">
        <v>33930</v>
      </c>
      <c r="G340" s="65">
        <v>13496</v>
      </c>
      <c r="H340" s="64">
        <f>G340/F339%</f>
        <v>39.776009431181841</v>
      </c>
      <c r="I340" s="66">
        <v>12630</v>
      </c>
      <c r="J340" s="65">
        <v>4725</v>
      </c>
      <c r="K340" s="64">
        <f>J340/I339%</f>
        <v>37.410926365795724</v>
      </c>
      <c r="L340" s="66">
        <f>F340+I340</f>
        <v>46560</v>
      </c>
      <c r="M340" s="65">
        <f>G340+J340</f>
        <v>18221</v>
      </c>
      <c r="N340" s="64">
        <f>M340/L339%</f>
        <v>39.134450171821307</v>
      </c>
      <c r="O340" s="66">
        <v>97543</v>
      </c>
      <c r="P340" s="65">
        <v>49097</v>
      </c>
      <c r="Q340" s="64">
        <f>P340/O339%</f>
        <v>50.33369898403781</v>
      </c>
      <c r="R340" s="66">
        <f>L340+O340</f>
        <v>144103</v>
      </c>
      <c r="S340" s="65">
        <f>M340+P340</f>
        <v>67318</v>
      </c>
      <c r="T340" s="64">
        <f>S340/R339%</f>
        <v>46.715196768977748</v>
      </c>
      <c r="U340" s="64">
        <f>Q340-H340</f>
        <v>10.557689552855969</v>
      </c>
      <c r="V340" s="64">
        <f>Q340-K340</f>
        <v>12.922772618242085</v>
      </c>
      <c r="W340" s="64">
        <f>Q340-N340</f>
        <v>11.199248812216503</v>
      </c>
      <c r="X340" s="41"/>
      <c r="Y340" s="41"/>
    </row>
    <row r="341" spans="1:25" ht="15" x14ac:dyDescent="0.25">
      <c r="A341" s="67" t="s">
        <v>1316</v>
      </c>
      <c r="B341" s="67" t="s">
        <v>865</v>
      </c>
      <c r="C341" s="67">
        <v>2016</v>
      </c>
      <c r="D341" s="64" t="s">
        <v>863</v>
      </c>
      <c r="E341" s="64" t="s">
        <v>2</v>
      </c>
      <c r="F341" s="66">
        <v>10366</v>
      </c>
      <c r="G341" s="65">
        <v>4244</v>
      </c>
      <c r="H341" s="64">
        <f>G341/F341%</f>
        <v>40.941539648852014</v>
      </c>
      <c r="I341" s="66">
        <v>6545</v>
      </c>
      <c r="J341" s="65">
        <v>2327</v>
      </c>
      <c r="K341" s="64">
        <f>J341/I341%</f>
        <v>35.553857906799081</v>
      </c>
      <c r="L341" s="66">
        <f>F341+I341</f>
        <v>16911</v>
      </c>
      <c r="M341" s="65">
        <f>G341+J341</f>
        <v>6571</v>
      </c>
      <c r="N341" s="64">
        <f>M341/L341%</f>
        <v>38.85636567914375</v>
      </c>
      <c r="O341" s="66">
        <v>86734</v>
      </c>
      <c r="P341" s="65">
        <v>37016</v>
      </c>
      <c r="Q341" s="64">
        <f>P341/O341%</f>
        <v>42.677612009131366</v>
      </c>
      <c r="R341" s="66">
        <f>L341+O341</f>
        <v>103645</v>
      </c>
      <c r="S341" s="65">
        <f>M341+P341</f>
        <v>43587</v>
      </c>
      <c r="T341" s="64">
        <f>S341/R341%</f>
        <v>42.054127068358333</v>
      </c>
      <c r="U341" s="64">
        <f>Q341-H341</f>
        <v>1.7360723602793513</v>
      </c>
      <c r="V341" s="64">
        <f>Q341-K341</f>
        <v>7.1237541023322848</v>
      </c>
      <c r="W341" s="64">
        <f>Q341-N341</f>
        <v>3.8212463299876163</v>
      </c>
      <c r="X341" s="41"/>
      <c r="Y341" s="41"/>
    </row>
    <row r="342" spans="1:25" ht="15" x14ac:dyDescent="0.25">
      <c r="A342" s="67" t="s">
        <v>1316</v>
      </c>
      <c r="B342" s="67" t="s">
        <v>865</v>
      </c>
      <c r="C342" s="67">
        <v>2016</v>
      </c>
      <c r="D342" s="64" t="s">
        <v>862</v>
      </c>
      <c r="E342" s="64" t="s">
        <v>0</v>
      </c>
      <c r="F342" s="66">
        <v>10366</v>
      </c>
      <c r="G342" s="65">
        <v>4112</v>
      </c>
      <c r="H342" s="64">
        <f>G342/F341%</f>
        <v>39.668145861470194</v>
      </c>
      <c r="I342" s="66">
        <v>6545</v>
      </c>
      <c r="J342" s="65">
        <v>2722</v>
      </c>
      <c r="K342" s="64">
        <f>J342/I341%</f>
        <v>41.588999236058058</v>
      </c>
      <c r="L342" s="66">
        <f>F342+I342</f>
        <v>16911</v>
      </c>
      <c r="M342" s="65">
        <f>G342+J342</f>
        <v>6834</v>
      </c>
      <c r="N342" s="64">
        <f>M342/L341%</f>
        <v>40.411566436047536</v>
      </c>
      <c r="O342" s="66">
        <v>86734</v>
      </c>
      <c r="P342" s="65">
        <v>32591</v>
      </c>
      <c r="Q342" s="64">
        <f>P342/O341%</f>
        <v>37.575806488804851</v>
      </c>
      <c r="R342" s="66">
        <f>L342+O342</f>
        <v>103645</v>
      </c>
      <c r="S342" s="65">
        <f>M342+P342</f>
        <v>39425</v>
      </c>
      <c r="T342" s="64">
        <f>S342/R341%</f>
        <v>38.038496791934001</v>
      </c>
      <c r="U342" s="64">
        <f>Q342-H342</f>
        <v>-2.092339372665343</v>
      </c>
      <c r="V342" s="64">
        <f>Q342-K342</f>
        <v>-4.013192747253207</v>
      </c>
      <c r="W342" s="64">
        <f>Q342-N342</f>
        <v>-2.8357599472426855</v>
      </c>
      <c r="X342" s="41"/>
      <c r="Y342" s="41"/>
    </row>
    <row r="343" spans="1:25" ht="15" x14ac:dyDescent="0.25">
      <c r="A343" s="67" t="s">
        <v>1316</v>
      </c>
      <c r="B343" s="67" t="s">
        <v>860</v>
      </c>
      <c r="C343" s="67">
        <v>2020</v>
      </c>
      <c r="D343" s="64" t="s">
        <v>857</v>
      </c>
      <c r="E343" s="64" t="s">
        <v>0</v>
      </c>
      <c r="F343" s="66">
        <v>27263</v>
      </c>
      <c r="G343" s="65">
        <v>16836</v>
      </c>
      <c r="H343" s="64">
        <f>G343/F343%</f>
        <v>61.754025602464878</v>
      </c>
      <c r="I343" s="66">
        <v>8992</v>
      </c>
      <c r="J343" s="65">
        <v>5899</v>
      </c>
      <c r="K343" s="64">
        <f>J343/I343%</f>
        <v>65.60275800711743</v>
      </c>
      <c r="L343" s="66">
        <f>F343+I343</f>
        <v>36255</v>
      </c>
      <c r="M343" s="65">
        <f>G343+J343</f>
        <v>22735</v>
      </c>
      <c r="N343" s="64">
        <f>M343/L343%</f>
        <v>62.708591918356085</v>
      </c>
      <c r="O343" s="66">
        <v>74007</v>
      </c>
      <c r="P343" s="65">
        <v>39028</v>
      </c>
      <c r="Q343" s="64">
        <f>P343/O343%</f>
        <v>52.735552042374366</v>
      </c>
      <c r="R343" s="66">
        <f>L343+O343</f>
        <v>110262</v>
      </c>
      <c r="S343" s="65">
        <f>M343+P343</f>
        <v>61763</v>
      </c>
      <c r="T343" s="64">
        <f>S343/R343%</f>
        <v>56.014764832852663</v>
      </c>
      <c r="U343" s="64">
        <f>Q343-H343</f>
        <v>-9.0184735600905128</v>
      </c>
      <c r="V343" s="64">
        <f>Q343-K343</f>
        <v>-12.867205964743064</v>
      </c>
      <c r="W343" s="64">
        <f>Q343-N343</f>
        <v>-9.9730398759817191</v>
      </c>
      <c r="X343" s="41"/>
      <c r="Y343" s="41"/>
    </row>
    <row r="344" spans="1:25" ht="15" x14ac:dyDescent="0.25">
      <c r="A344" s="67" t="s">
        <v>1316</v>
      </c>
      <c r="B344" s="67" t="s">
        <v>860</v>
      </c>
      <c r="C344" s="67">
        <v>2020</v>
      </c>
      <c r="D344" s="64" t="s">
        <v>859</v>
      </c>
      <c r="E344" s="64" t="s">
        <v>4</v>
      </c>
      <c r="F344" s="66">
        <v>27263</v>
      </c>
      <c r="G344" s="65">
        <v>9658</v>
      </c>
      <c r="H344" s="64">
        <f>G344/F343%</f>
        <v>35.425301690936436</v>
      </c>
      <c r="I344" s="66">
        <v>8992</v>
      </c>
      <c r="J344" s="65">
        <v>2764</v>
      </c>
      <c r="K344" s="64">
        <f>J344/I343%</f>
        <v>30.738434163701069</v>
      </c>
      <c r="L344" s="66">
        <f>F344+I344</f>
        <v>36255</v>
      </c>
      <c r="M344" s="65">
        <f>G344+J344</f>
        <v>12422</v>
      </c>
      <c r="N344" s="64">
        <f>M344/L343%</f>
        <v>34.262860295131702</v>
      </c>
      <c r="O344" s="66">
        <v>74007</v>
      </c>
      <c r="P344" s="65">
        <v>32279</v>
      </c>
      <c r="Q344" s="64">
        <f>P344/O343%</f>
        <v>43.616144418771192</v>
      </c>
      <c r="R344" s="66">
        <f>L344+O344</f>
        <v>110262</v>
      </c>
      <c r="S344" s="65">
        <f>M344+P344</f>
        <v>44701</v>
      </c>
      <c r="T344" s="64">
        <f>S344/R343%</f>
        <v>40.540712122036609</v>
      </c>
      <c r="U344" s="64">
        <f>Q344-H344</f>
        <v>8.190842727834756</v>
      </c>
      <c r="V344" s="64">
        <f>Q344-K344</f>
        <v>12.877710255070124</v>
      </c>
      <c r="W344" s="64">
        <f>Q344-N344</f>
        <v>9.3532841236394901</v>
      </c>
      <c r="X344" s="41"/>
      <c r="Y344" s="41"/>
    </row>
    <row r="345" spans="1:25" ht="15" x14ac:dyDescent="0.25">
      <c r="A345" s="67" t="s">
        <v>1316</v>
      </c>
      <c r="B345" s="67" t="s">
        <v>860</v>
      </c>
      <c r="C345" s="67">
        <v>2016</v>
      </c>
      <c r="D345" s="64" t="s">
        <v>858</v>
      </c>
      <c r="E345" s="64" t="s">
        <v>2</v>
      </c>
      <c r="F345" s="66">
        <v>10902</v>
      </c>
      <c r="G345" s="65">
        <v>3574</v>
      </c>
      <c r="H345" s="64">
        <f>G345/F345%</f>
        <v>32.782975600807191</v>
      </c>
      <c r="I345" s="66">
        <v>4927</v>
      </c>
      <c r="J345" s="65">
        <v>1395</v>
      </c>
      <c r="K345" s="64">
        <f>J345/I345%</f>
        <v>28.313375279074485</v>
      </c>
      <c r="L345" s="66">
        <f>F345+I345</f>
        <v>15829</v>
      </c>
      <c r="M345" s="65">
        <f>G345+J345</f>
        <v>4969</v>
      </c>
      <c r="N345" s="64">
        <f>M345/L345%</f>
        <v>31.391749320866765</v>
      </c>
      <c r="O345" s="66">
        <v>65910</v>
      </c>
      <c r="P345" s="65">
        <v>23023</v>
      </c>
      <c r="Q345" s="64">
        <f>P345/O345%</f>
        <v>34.930966469428007</v>
      </c>
      <c r="R345" s="66">
        <f>L345+O345</f>
        <v>81739</v>
      </c>
      <c r="S345" s="65">
        <f>M345+P345</f>
        <v>27992</v>
      </c>
      <c r="T345" s="64">
        <f>S345/R345%</f>
        <v>34.245586562106219</v>
      </c>
      <c r="U345" s="64">
        <f>Q345-H345</f>
        <v>2.1479908686208162</v>
      </c>
      <c r="V345" s="64">
        <f>Q345-K345</f>
        <v>6.6175911903535223</v>
      </c>
      <c r="W345" s="64">
        <f>Q345-N345</f>
        <v>3.5392171485612423</v>
      </c>
      <c r="X345" s="41"/>
      <c r="Y345" s="41"/>
    </row>
    <row r="346" spans="1:25" ht="15" x14ac:dyDescent="0.25">
      <c r="A346" s="67" t="s">
        <v>1316</v>
      </c>
      <c r="B346" s="67" t="s">
        <v>860</v>
      </c>
      <c r="C346" s="67">
        <v>2016</v>
      </c>
      <c r="D346" s="64" t="s">
        <v>857</v>
      </c>
      <c r="E346" s="64" t="s">
        <v>0</v>
      </c>
      <c r="F346" s="66">
        <v>10902</v>
      </c>
      <c r="G346" s="65">
        <v>5843</v>
      </c>
      <c r="H346" s="64">
        <f>G346/F345%</f>
        <v>53.595670519170795</v>
      </c>
      <c r="I346" s="66">
        <v>4927</v>
      </c>
      <c r="J346" s="65">
        <v>2727</v>
      </c>
      <c r="K346" s="64">
        <f>J346/I345%</f>
        <v>55.348081997158509</v>
      </c>
      <c r="L346" s="66">
        <f>F346+I346</f>
        <v>15829</v>
      </c>
      <c r="M346" s="65">
        <f>G346+J346</f>
        <v>8570</v>
      </c>
      <c r="N346" s="64">
        <f>M346/L345%</f>
        <v>54.14113336281509</v>
      </c>
      <c r="O346" s="66">
        <v>65910</v>
      </c>
      <c r="P346" s="65">
        <v>32224</v>
      </c>
      <c r="Q346" s="64">
        <f>P346/O345%</f>
        <v>48.890911849491729</v>
      </c>
      <c r="R346" s="66">
        <f>L346+O346</f>
        <v>81739</v>
      </c>
      <c r="S346" s="65">
        <f>M346+P346</f>
        <v>40794</v>
      </c>
      <c r="T346" s="64">
        <f>S346/R345%</f>
        <v>49.907632831328989</v>
      </c>
      <c r="U346" s="64">
        <f>Q346-H346</f>
        <v>-4.704758669679066</v>
      </c>
      <c r="V346" s="64">
        <f>Q346-K346</f>
        <v>-6.4571701476667798</v>
      </c>
      <c r="W346" s="64">
        <f>Q346-N346</f>
        <v>-5.2502215133233605</v>
      </c>
      <c r="X346" s="41"/>
      <c r="Y346" s="41"/>
    </row>
    <row r="347" spans="1:25" ht="15" x14ac:dyDescent="0.25">
      <c r="A347" s="67" t="s">
        <v>1316</v>
      </c>
      <c r="B347" s="67" t="s">
        <v>855</v>
      </c>
      <c r="C347" s="67">
        <v>2020</v>
      </c>
      <c r="D347" s="64" t="s">
        <v>854</v>
      </c>
      <c r="E347" s="64" t="s">
        <v>0</v>
      </c>
      <c r="F347" s="66">
        <v>34552</v>
      </c>
      <c r="G347" s="65">
        <v>20141</v>
      </c>
      <c r="H347" s="64">
        <f>G347/F347%</f>
        <v>58.291849965269741</v>
      </c>
      <c r="I347" s="66">
        <v>10512</v>
      </c>
      <c r="J347" s="65">
        <v>5823</v>
      </c>
      <c r="K347" s="64">
        <f>J347/I347%</f>
        <v>55.393835616438352</v>
      </c>
      <c r="L347" s="66">
        <f>F347+I347</f>
        <v>45064</v>
      </c>
      <c r="M347" s="65">
        <f>G347+J347</f>
        <v>25964</v>
      </c>
      <c r="N347" s="64">
        <f>M347/L347%</f>
        <v>57.615835256524058</v>
      </c>
      <c r="O347" s="66">
        <v>88198</v>
      </c>
      <c r="P347" s="65">
        <v>42487</v>
      </c>
      <c r="Q347" s="64">
        <f>P347/O347%</f>
        <v>48.172294156330075</v>
      </c>
      <c r="R347" s="66">
        <f>L347+O347</f>
        <v>133262</v>
      </c>
      <c r="S347" s="65">
        <f>M347+P347</f>
        <v>68451</v>
      </c>
      <c r="T347" s="64">
        <f>S347/R347%</f>
        <v>51.365730665906263</v>
      </c>
      <c r="U347" s="64">
        <f>Q347-H347</f>
        <v>-10.119555808939666</v>
      </c>
      <c r="V347" s="64">
        <f>Q347-K347</f>
        <v>-7.221541460108277</v>
      </c>
      <c r="W347" s="64">
        <f>Q347-N347</f>
        <v>-9.4435411001939826</v>
      </c>
      <c r="X347" s="41"/>
      <c r="Y347" s="41"/>
    </row>
    <row r="348" spans="1:25" ht="15" x14ac:dyDescent="0.25">
      <c r="A348" s="67" t="s">
        <v>1316</v>
      </c>
      <c r="B348" s="67" t="s">
        <v>855</v>
      </c>
      <c r="C348" s="67">
        <v>2020</v>
      </c>
      <c r="D348" s="64" t="s">
        <v>853</v>
      </c>
      <c r="E348" s="64" t="s">
        <v>4</v>
      </c>
      <c r="F348" s="66">
        <v>34552</v>
      </c>
      <c r="G348" s="65">
        <v>13243</v>
      </c>
      <c r="H348" s="64">
        <f>G348/F347%</f>
        <v>38.327737902292199</v>
      </c>
      <c r="I348" s="66">
        <v>10512</v>
      </c>
      <c r="J348" s="65">
        <v>4030</v>
      </c>
      <c r="K348" s="64">
        <f>J348/I347%</f>
        <v>38.337138508371382</v>
      </c>
      <c r="L348" s="66">
        <f>F348+I348</f>
        <v>45064</v>
      </c>
      <c r="M348" s="65">
        <f>G348+J348</f>
        <v>17273</v>
      </c>
      <c r="N348" s="64">
        <f>M348/L347%</f>
        <v>38.32993076513403</v>
      </c>
      <c r="O348" s="66">
        <v>88198</v>
      </c>
      <c r="P348" s="65">
        <v>42104</v>
      </c>
      <c r="Q348" s="64">
        <f>P348/O347%</f>
        <v>47.738043946574749</v>
      </c>
      <c r="R348" s="66">
        <f>L348+O348</f>
        <v>133262</v>
      </c>
      <c r="S348" s="65">
        <f>M348+P348</f>
        <v>59377</v>
      </c>
      <c r="T348" s="64">
        <f>S348/R347%</f>
        <v>44.556587774459338</v>
      </c>
      <c r="U348" s="64">
        <f>Q348-H348</f>
        <v>9.4103060442825495</v>
      </c>
      <c r="V348" s="64">
        <f>Q348-K348</f>
        <v>9.4009054382033668</v>
      </c>
      <c r="W348" s="64">
        <f>Q348-N348</f>
        <v>9.4081131814407186</v>
      </c>
      <c r="X348" s="41"/>
      <c r="Y348" s="41"/>
    </row>
    <row r="349" spans="1:25" ht="15" x14ac:dyDescent="0.25">
      <c r="A349" s="67" t="s">
        <v>1316</v>
      </c>
      <c r="B349" s="67" t="s">
        <v>855</v>
      </c>
      <c r="C349" s="67">
        <v>2016</v>
      </c>
      <c r="D349" s="64" t="s">
        <v>853</v>
      </c>
      <c r="E349" s="64" t="s">
        <v>2</v>
      </c>
      <c r="F349" s="66">
        <v>12961</v>
      </c>
      <c r="G349" s="65">
        <v>6029</v>
      </c>
      <c r="H349" s="64">
        <f>G349/F349%</f>
        <v>46.516472494406294</v>
      </c>
      <c r="I349" s="66">
        <v>6080</v>
      </c>
      <c r="J349" s="65">
        <v>2552</v>
      </c>
      <c r="K349" s="64">
        <f>J349/I349%</f>
        <v>41.973684210526315</v>
      </c>
      <c r="L349" s="66">
        <f>F349+I349</f>
        <v>19041</v>
      </c>
      <c r="M349" s="65">
        <f>G349+J349</f>
        <v>8581</v>
      </c>
      <c r="N349" s="64">
        <f>M349/L349%</f>
        <v>45.065910403865345</v>
      </c>
      <c r="O349" s="66">
        <v>78009</v>
      </c>
      <c r="P349" s="65">
        <v>36097</v>
      </c>
      <c r="Q349" s="64">
        <f>P349/O349%</f>
        <v>46.272865951364587</v>
      </c>
      <c r="R349" s="66">
        <f>L349+O349</f>
        <v>97050</v>
      </c>
      <c r="S349" s="65">
        <f>M349+P349</f>
        <v>44678</v>
      </c>
      <c r="T349" s="64">
        <f>S349/R349%</f>
        <v>46.036063884595571</v>
      </c>
      <c r="U349" s="64">
        <f>Q349-H349</f>
        <v>-0.24360654304170737</v>
      </c>
      <c r="V349" s="64">
        <f>Q349-K349</f>
        <v>4.2991817408382715</v>
      </c>
      <c r="W349" s="64">
        <f>Q349-N349</f>
        <v>1.2069555474992413</v>
      </c>
      <c r="X349" s="41"/>
      <c r="Y349" s="41"/>
    </row>
    <row r="350" spans="1:25" ht="15" x14ac:dyDescent="0.25">
      <c r="A350" s="67" t="s">
        <v>1316</v>
      </c>
      <c r="B350" s="67" t="s">
        <v>855</v>
      </c>
      <c r="C350" s="67">
        <v>2016</v>
      </c>
      <c r="D350" s="64" t="s">
        <v>852</v>
      </c>
      <c r="E350" s="64" t="s">
        <v>0</v>
      </c>
      <c r="F350" s="66">
        <v>12961</v>
      </c>
      <c r="G350" s="65">
        <v>5435</v>
      </c>
      <c r="H350" s="64">
        <f>G350/F349%</f>
        <v>41.933492786050458</v>
      </c>
      <c r="I350" s="66">
        <v>6080</v>
      </c>
      <c r="J350" s="65">
        <v>2589</v>
      </c>
      <c r="K350" s="64">
        <f>J350/I349%</f>
        <v>42.582236842105267</v>
      </c>
      <c r="L350" s="66">
        <f>F350+I350</f>
        <v>19041</v>
      </c>
      <c r="M350" s="65">
        <f>G350+J350</f>
        <v>8024</v>
      </c>
      <c r="N350" s="64">
        <f>M350/L349%</f>
        <v>42.140643873746129</v>
      </c>
      <c r="O350" s="66">
        <v>78009</v>
      </c>
      <c r="P350" s="65">
        <v>31597</v>
      </c>
      <c r="Q350" s="64">
        <f>P350/O349%</f>
        <v>40.504300785806763</v>
      </c>
      <c r="R350" s="66">
        <f>L350+O350</f>
        <v>97050</v>
      </c>
      <c r="S350" s="65">
        <f>M350+P350</f>
        <v>39621</v>
      </c>
      <c r="T350" s="64">
        <f>S350/R349%</f>
        <v>40.825347758887169</v>
      </c>
      <c r="U350" s="64">
        <f>Q350-H350</f>
        <v>-1.4291920002436953</v>
      </c>
      <c r="V350" s="64">
        <f>Q350-K350</f>
        <v>-2.0779360562985048</v>
      </c>
      <c r="W350" s="64">
        <f>Q350-N350</f>
        <v>-1.6363430879393661</v>
      </c>
      <c r="X350" s="41"/>
      <c r="Y350" s="41"/>
    </row>
    <row r="351" spans="1:25" ht="15" x14ac:dyDescent="0.25">
      <c r="A351" s="67" t="s">
        <v>1316</v>
      </c>
      <c r="B351" s="67" t="s">
        <v>850</v>
      </c>
      <c r="C351" s="67">
        <v>2020</v>
      </c>
      <c r="D351" s="64" t="s">
        <v>847</v>
      </c>
      <c r="E351" s="64" t="s">
        <v>0</v>
      </c>
      <c r="F351" s="66">
        <v>28723</v>
      </c>
      <c r="G351" s="65">
        <v>20801</v>
      </c>
      <c r="H351" s="64">
        <f>G351/F351%</f>
        <v>72.419315531107472</v>
      </c>
      <c r="I351" s="66">
        <v>8060</v>
      </c>
      <c r="J351" s="65">
        <v>5457</v>
      </c>
      <c r="K351" s="64">
        <f>J351/I351%</f>
        <v>67.704714640198517</v>
      </c>
      <c r="L351" s="66">
        <f>F351+I351</f>
        <v>36783</v>
      </c>
      <c r="M351" s="65">
        <f>G351+J351</f>
        <v>26258</v>
      </c>
      <c r="N351" s="64">
        <f>M351/L351%</f>
        <v>71.386238207867763</v>
      </c>
      <c r="O351" s="66">
        <v>67494</v>
      </c>
      <c r="P351" s="65">
        <v>42811</v>
      </c>
      <c r="Q351" s="64">
        <f>P351/O351%</f>
        <v>63.429341867425251</v>
      </c>
      <c r="R351" s="66">
        <f>L351+O351</f>
        <v>104277</v>
      </c>
      <c r="S351" s="65">
        <f>M351+P351</f>
        <v>69069</v>
      </c>
      <c r="T351" s="64">
        <f>S351/R351%</f>
        <v>66.236082741160558</v>
      </c>
      <c r="U351" s="64">
        <f>Q351-H351</f>
        <v>-8.9899736636822212</v>
      </c>
      <c r="V351" s="64">
        <f>Q351-K351</f>
        <v>-4.2753727727732667</v>
      </c>
      <c r="W351" s="64">
        <f>Q351-N351</f>
        <v>-7.9568963404425119</v>
      </c>
      <c r="X351" s="41"/>
      <c r="Y351" s="41"/>
    </row>
    <row r="352" spans="1:25" ht="15" x14ac:dyDescent="0.25">
      <c r="A352" s="67" t="s">
        <v>1316</v>
      </c>
      <c r="B352" s="67" t="s">
        <v>850</v>
      </c>
      <c r="C352" s="67">
        <v>2020</v>
      </c>
      <c r="D352" s="64" t="s">
        <v>849</v>
      </c>
      <c r="E352" s="64" t="s">
        <v>4</v>
      </c>
      <c r="F352" s="66">
        <v>28723</v>
      </c>
      <c r="G352" s="65">
        <v>7382</v>
      </c>
      <c r="H352" s="64">
        <f>G352/F351%</f>
        <v>25.70065800926087</v>
      </c>
      <c r="I352" s="66">
        <v>8060</v>
      </c>
      <c r="J352" s="65">
        <v>2292</v>
      </c>
      <c r="K352" s="64">
        <f>J352/I351%</f>
        <v>28.436724565756826</v>
      </c>
      <c r="L352" s="66">
        <f>F352+I352</f>
        <v>36783</v>
      </c>
      <c r="M352" s="65">
        <f>G352+J352</f>
        <v>9674</v>
      </c>
      <c r="N352" s="64">
        <f>M352/L351%</f>
        <v>26.300193023951284</v>
      </c>
      <c r="O352" s="66">
        <v>67494</v>
      </c>
      <c r="P352" s="65">
        <v>22921</v>
      </c>
      <c r="Q352" s="64">
        <f>P352/O351%</f>
        <v>33.960055708655581</v>
      </c>
      <c r="R352" s="66">
        <f>L352+O352</f>
        <v>104277</v>
      </c>
      <c r="S352" s="65">
        <f>M352+P352</f>
        <v>32595</v>
      </c>
      <c r="T352" s="64">
        <f>S352/R351%</f>
        <v>31.258091429557812</v>
      </c>
      <c r="U352" s="64">
        <f>Q352-H352</f>
        <v>8.2593976993947109</v>
      </c>
      <c r="V352" s="64">
        <f>Q352-K352</f>
        <v>5.5233311428987548</v>
      </c>
      <c r="W352" s="64">
        <f>Q352-N352</f>
        <v>7.6598626847042972</v>
      </c>
      <c r="X352" s="41"/>
      <c r="Y352" s="41"/>
    </row>
    <row r="353" spans="1:25" ht="15" x14ac:dyDescent="0.25">
      <c r="A353" s="67" t="s">
        <v>1316</v>
      </c>
      <c r="B353" s="67" t="s">
        <v>850</v>
      </c>
      <c r="C353" s="67">
        <v>2016</v>
      </c>
      <c r="D353" s="64" t="s">
        <v>848</v>
      </c>
      <c r="E353" s="64" t="s">
        <v>2</v>
      </c>
      <c r="F353" s="66">
        <v>8531</v>
      </c>
      <c r="G353" s="65">
        <v>2413</v>
      </c>
      <c r="H353" s="64">
        <f>G353/F353%</f>
        <v>28.285077951002226</v>
      </c>
      <c r="I353" s="66">
        <v>4380</v>
      </c>
      <c r="J353" s="65">
        <v>1164</v>
      </c>
      <c r="K353" s="64">
        <f>J353/I353%</f>
        <v>26.575342465753426</v>
      </c>
      <c r="L353" s="66">
        <f>F353+I353</f>
        <v>12911</v>
      </c>
      <c r="M353" s="65">
        <f>G353+J353</f>
        <v>3577</v>
      </c>
      <c r="N353" s="64">
        <f>M353/L353%</f>
        <v>27.705057702734099</v>
      </c>
      <c r="O353" s="66">
        <v>59358</v>
      </c>
      <c r="P353" s="65">
        <v>17589</v>
      </c>
      <c r="Q353" s="64">
        <f>P353/O353%</f>
        <v>29.632063074901442</v>
      </c>
      <c r="R353" s="66">
        <f>L353+O353</f>
        <v>72269</v>
      </c>
      <c r="S353" s="65">
        <f>M353+P353</f>
        <v>21166</v>
      </c>
      <c r="T353" s="64">
        <f>S353/R353%</f>
        <v>29.28779974816311</v>
      </c>
      <c r="U353" s="64">
        <f>Q353-H353</f>
        <v>1.3469851238992163</v>
      </c>
      <c r="V353" s="64">
        <f>Q353-K353</f>
        <v>3.0567206091480159</v>
      </c>
      <c r="W353" s="64">
        <f>Q353-N353</f>
        <v>1.9270053721673435</v>
      </c>
      <c r="X353" s="41"/>
      <c r="Y353" s="41"/>
    </row>
    <row r="354" spans="1:25" ht="15" x14ac:dyDescent="0.25">
      <c r="A354" s="67" t="s">
        <v>1316</v>
      </c>
      <c r="B354" s="67" t="s">
        <v>850</v>
      </c>
      <c r="C354" s="67">
        <v>2016</v>
      </c>
      <c r="D354" s="64" t="s">
        <v>847</v>
      </c>
      <c r="E354" s="64" t="s">
        <v>0</v>
      </c>
      <c r="F354" s="66">
        <v>8531</v>
      </c>
      <c r="G354" s="65">
        <v>4155</v>
      </c>
      <c r="H354" s="64">
        <f>G354/F353%</f>
        <v>48.70472394795452</v>
      </c>
      <c r="I354" s="66">
        <v>4380</v>
      </c>
      <c r="J354" s="65">
        <v>2089</v>
      </c>
      <c r="K354" s="64">
        <f>J354/I353%</f>
        <v>47.694063926940643</v>
      </c>
      <c r="L354" s="66">
        <f>F354+I354</f>
        <v>12911</v>
      </c>
      <c r="M354" s="65">
        <f>G354+J354</f>
        <v>6244</v>
      </c>
      <c r="N354" s="64">
        <f>M354/L353%</f>
        <v>48.361861978158153</v>
      </c>
      <c r="O354" s="66">
        <v>59358</v>
      </c>
      <c r="P354" s="65">
        <v>27381</v>
      </c>
      <c r="Q354" s="64">
        <f>P354/O353%</f>
        <v>46.128575760638832</v>
      </c>
      <c r="R354" s="66">
        <f>L354+O354</f>
        <v>72269</v>
      </c>
      <c r="S354" s="65">
        <f>M354+P354</f>
        <v>33625</v>
      </c>
      <c r="T354" s="64">
        <f>S354/R353%</f>
        <v>46.527556767078551</v>
      </c>
      <c r="U354" s="64">
        <f>Q354-H354</f>
        <v>-2.5761481873156882</v>
      </c>
      <c r="V354" s="64">
        <f>Q354-K354</f>
        <v>-1.5654881663018116</v>
      </c>
      <c r="W354" s="64">
        <f>Q354-N354</f>
        <v>-2.2332862175193213</v>
      </c>
      <c r="X354" s="41"/>
      <c r="Y354" s="41"/>
    </row>
    <row r="355" spans="1:25" ht="15" x14ac:dyDescent="0.25">
      <c r="A355" s="67" t="s">
        <v>1316</v>
      </c>
      <c r="B355" s="67" t="s">
        <v>845</v>
      </c>
      <c r="C355" s="67">
        <v>2020</v>
      </c>
      <c r="D355" s="64" t="s">
        <v>838</v>
      </c>
      <c r="E355" s="64" t="s">
        <v>0</v>
      </c>
      <c r="F355" s="66">
        <v>45866</v>
      </c>
      <c r="G355" s="65">
        <v>29501</v>
      </c>
      <c r="H355" s="64">
        <f>G355/F355%</f>
        <v>64.319975581040424</v>
      </c>
      <c r="I355" s="66">
        <v>11862</v>
      </c>
      <c r="J355" s="65">
        <v>7650</v>
      </c>
      <c r="K355" s="64">
        <f>J355/I355%</f>
        <v>64.491654021244301</v>
      </c>
      <c r="L355" s="66">
        <f>F355+I355</f>
        <v>57728</v>
      </c>
      <c r="M355" s="65">
        <f>G355+J355</f>
        <v>37151</v>
      </c>
      <c r="N355" s="64">
        <f>M355/L355%</f>
        <v>64.355252217294904</v>
      </c>
      <c r="O355" s="66">
        <v>102514</v>
      </c>
      <c r="P355" s="65">
        <v>53778</v>
      </c>
      <c r="Q355" s="64">
        <f>P355/O355%</f>
        <v>52.459176307626272</v>
      </c>
      <c r="R355" s="66">
        <f>L355+O355</f>
        <v>160242</v>
      </c>
      <c r="S355" s="65">
        <f>M355+P355</f>
        <v>90929</v>
      </c>
      <c r="T355" s="64">
        <f>S355/R355%</f>
        <v>56.744798492280424</v>
      </c>
      <c r="U355" s="64">
        <f>Q355-H355</f>
        <v>-11.860799273414152</v>
      </c>
      <c r="V355" s="64">
        <f>Q355-K355</f>
        <v>-12.032477713618029</v>
      </c>
      <c r="W355" s="64">
        <f>Q355-N355</f>
        <v>-11.896075909668632</v>
      </c>
      <c r="X355" s="41"/>
      <c r="Y355" s="41"/>
    </row>
    <row r="356" spans="1:25" ht="15" x14ac:dyDescent="0.25">
      <c r="A356" s="67" t="s">
        <v>1316</v>
      </c>
      <c r="B356" s="67" t="s">
        <v>845</v>
      </c>
      <c r="C356" s="67">
        <v>2020</v>
      </c>
      <c r="D356" s="64" t="s">
        <v>843</v>
      </c>
      <c r="E356" s="64" t="s">
        <v>4</v>
      </c>
      <c r="F356" s="66">
        <v>45866</v>
      </c>
      <c r="G356" s="65">
        <v>15139</v>
      </c>
      <c r="H356" s="64">
        <f>G356/F355%</f>
        <v>33.007020450878642</v>
      </c>
      <c r="I356" s="66">
        <v>11862</v>
      </c>
      <c r="J356" s="65">
        <v>3691</v>
      </c>
      <c r="K356" s="64">
        <f>J356/I355%</f>
        <v>31.116169280053953</v>
      </c>
      <c r="L356" s="66">
        <f>F356+I356</f>
        <v>57728</v>
      </c>
      <c r="M356" s="65">
        <f>G356+J356</f>
        <v>18830</v>
      </c>
      <c r="N356" s="64">
        <f>M356/L355%</f>
        <v>32.618486696230597</v>
      </c>
      <c r="O356" s="66">
        <v>102514</v>
      </c>
      <c r="P356" s="65">
        <v>45163</v>
      </c>
      <c r="Q356" s="64">
        <f>P356/O355%</f>
        <v>44.055446085412719</v>
      </c>
      <c r="R356" s="66">
        <f>L356+O356</f>
        <v>160242</v>
      </c>
      <c r="S356" s="65">
        <f>M356+P356</f>
        <v>63993</v>
      </c>
      <c r="T356" s="64">
        <f>S356/R355%</f>
        <v>39.935222975249935</v>
      </c>
      <c r="U356" s="64">
        <f>Q356-H356</f>
        <v>11.048425634534077</v>
      </c>
      <c r="V356" s="64">
        <f>Q356-K356</f>
        <v>12.939276805358766</v>
      </c>
      <c r="W356" s="64">
        <f>Q356-N356</f>
        <v>11.436959389182121</v>
      </c>
      <c r="X356" s="41"/>
      <c r="Y356" s="41"/>
    </row>
    <row r="357" spans="1:25" ht="15" x14ac:dyDescent="0.25">
      <c r="A357" s="67" t="s">
        <v>1316</v>
      </c>
      <c r="B357" s="67" t="s">
        <v>1317</v>
      </c>
      <c r="C357" s="67">
        <v>2016</v>
      </c>
      <c r="D357" s="64" t="s">
        <v>843</v>
      </c>
      <c r="E357" s="64" t="s">
        <v>2</v>
      </c>
      <c r="F357" s="66">
        <v>7190</v>
      </c>
      <c r="G357" s="65">
        <v>2844</v>
      </c>
      <c r="H357" s="64">
        <f>G357/F357%</f>
        <v>39.554937413073709</v>
      </c>
      <c r="I357" s="66">
        <v>4662</v>
      </c>
      <c r="J357" s="65">
        <v>1592</v>
      </c>
      <c r="K357" s="64">
        <f>J357/I357%</f>
        <v>34.148434148434148</v>
      </c>
      <c r="L357" s="66">
        <f>F357+I357</f>
        <v>11852</v>
      </c>
      <c r="M357" s="65">
        <f>G357+J357</f>
        <v>4436</v>
      </c>
      <c r="N357" s="64">
        <f>M357/L357%</f>
        <v>37.428282146473173</v>
      </c>
      <c r="O357" s="66">
        <v>55511</v>
      </c>
      <c r="P357" s="65">
        <v>20447</v>
      </c>
      <c r="Q357" s="64">
        <f>P357/O357%</f>
        <v>36.834140981066817</v>
      </c>
      <c r="R357" s="66">
        <f>L357+O357</f>
        <v>67363</v>
      </c>
      <c r="S357" s="65">
        <f>M357+P357</f>
        <v>24883</v>
      </c>
      <c r="T357" s="64">
        <f>S357/R357%</f>
        <v>36.93867553404688</v>
      </c>
      <c r="U357" s="64">
        <f>Q357-H357</f>
        <v>-2.7207964320068925</v>
      </c>
      <c r="V357" s="64">
        <f>Q357-K357</f>
        <v>2.6857068326326683</v>
      </c>
      <c r="W357" s="64">
        <f>Q357-N357</f>
        <v>-0.59414116540635575</v>
      </c>
      <c r="X357" s="41"/>
      <c r="Y357" s="41"/>
    </row>
    <row r="358" spans="1:25" ht="15" x14ac:dyDescent="0.25">
      <c r="A358" s="67" t="s">
        <v>1316</v>
      </c>
      <c r="B358" s="67" t="s">
        <v>1317</v>
      </c>
      <c r="C358" s="67">
        <v>2016</v>
      </c>
      <c r="D358" s="64" t="s">
        <v>842</v>
      </c>
      <c r="E358" s="64" t="s">
        <v>0</v>
      </c>
      <c r="F358" s="66">
        <v>7190</v>
      </c>
      <c r="G358" s="65">
        <v>2638</v>
      </c>
      <c r="H358" s="64">
        <f>G358/F357%</f>
        <v>36.689847009735743</v>
      </c>
      <c r="I358" s="66">
        <v>4662</v>
      </c>
      <c r="J358" s="65">
        <v>1897</v>
      </c>
      <c r="K358" s="64">
        <f>J358/I357%</f>
        <v>40.690690690690694</v>
      </c>
      <c r="L358" s="66">
        <f>F358+I358</f>
        <v>11852</v>
      </c>
      <c r="M358" s="65">
        <f>G358+J358</f>
        <v>4535</v>
      </c>
      <c r="N358" s="64">
        <f>M358/L357%</f>
        <v>38.263584205197439</v>
      </c>
      <c r="O358" s="66">
        <v>55511</v>
      </c>
      <c r="P358" s="65">
        <v>21026</v>
      </c>
      <c r="Q358" s="64">
        <f>P358/O357%</f>
        <v>37.877177496352076</v>
      </c>
      <c r="R358" s="66">
        <f>L358+O358</f>
        <v>67363</v>
      </c>
      <c r="S358" s="65">
        <f>M358+P358</f>
        <v>25561</v>
      </c>
      <c r="T358" s="64">
        <f>S358/R357%</f>
        <v>37.945162774817035</v>
      </c>
      <c r="U358" s="64">
        <f>Q358-H358</f>
        <v>1.1873304866163323</v>
      </c>
      <c r="V358" s="64">
        <f>Q358-K358</f>
        <v>-2.8135131943386185</v>
      </c>
      <c r="W358" s="64">
        <f>Q358-N358</f>
        <v>-0.38640670884536377</v>
      </c>
      <c r="X358" s="41"/>
      <c r="Y358" s="41"/>
    </row>
    <row r="359" spans="1:25" ht="15" x14ac:dyDescent="0.25">
      <c r="A359" s="67" t="s">
        <v>1316</v>
      </c>
      <c r="B359" s="67" t="s">
        <v>840</v>
      </c>
      <c r="C359" s="67">
        <v>2016</v>
      </c>
      <c r="D359" s="64" t="s">
        <v>839</v>
      </c>
      <c r="E359" s="64" t="s">
        <v>2</v>
      </c>
      <c r="F359" s="66">
        <v>15349</v>
      </c>
      <c r="G359" s="65">
        <v>4729</v>
      </c>
      <c r="H359" s="64">
        <f>G359/F359%</f>
        <v>30.809824744283013</v>
      </c>
      <c r="I359" s="66">
        <v>4553</v>
      </c>
      <c r="J359" s="65">
        <v>1233</v>
      </c>
      <c r="K359" s="64">
        <f>J359/I359%</f>
        <v>27.081045464528881</v>
      </c>
      <c r="L359" s="66">
        <f>F359+I359</f>
        <v>19902</v>
      </c>
      <c r="M359" s="65">
        <f>G359+J359</f>
        <v>5962</v>
      </c>
      <c r="N359" s="64">
        <f>M359/L359%</f>
        <v>29.956788262486182</v>
      </c>
      <c r="O359" s="66">
        <v>56188</v>
      </c>
      <c r="P359" s="65">
        <v>17916</v>
      </c>
      <c r="Q359" s="64">
        <f>P359/O359%</f>
        <v>31.885811917135332</v>
      </c>
      <c r="R359" s="66">
        <f>L359+O359</f>
        <v>76090</v>
      </c>
      <c r="S359" s="65">
        <f>M359+P359</f>
        <v>23878</v>
      </c>
      <c r="T359" s="64">
        <f>S359/R359%</f>
        <v>31.381259035352873</v>
      </c>
      <c r="U359" s="64">
        <f>Q359-H359</f>
        <v>1.0759871728523187</v>
      </c>
      <c r="V359" s="64">
        <f>Q359-K359</f>
        <v>4.8047664526064509</v>
      </c>
      <c r="W359" s="64">
        <f>Q359-N359</f>
        <v>1.9290236546491499</v>
      </c>
      <c r="X359" s="41"/>
      <c r="Y359" s="41"/>
    </row>
    <row r="360" spans="1:25" ht="15" x14ac:dyDescent="0.25">
      <c r="A360" s="67" t="s">
        <v>1316</v>
      </c>
      <c r="B360" s="67" t="s">
        <v>840</v>
      </c>
      <c r="C360" s="67">
        <v>2016</v>
      </c>
      <c r="D360" s="64" t="s">
        <v>838</v>
      </c>
      <c r="E360" s="64" t="s">
        <v>0</v>
      </c>
      <c r="F360" s="66">
        <v>15349</v>
      </c>
      <c r="G360" s="65">
        <v>7674</v>
      </c>
      <c r="H360" s="64">
        <f>G360/F359%</f>
        <v>49.996742458792099</v>
      </c>
      <c r="I360" s="66">
        <v>4553</v>
      </c>
      <c r="J360" s="65">
        <v>2143</v>
      </c>
      <c r="K360" s="64">
        <f>J360/I359%</f>
        <v>47.067867340215244</v>
      </c>
      <c r="L360" s="66">
        <f>F360+I360</f>
        <v>19902</v>
      </c>
      <c r="M360" s="65">
        <f>G360+J360</f>
        <v>9817</v>
      </c>
      <c r="N360" s="64">
        <f>M360/L359%</f>
        <v>49.326700834087021</v>
      </c>
      <c r="O360" s="66">
        <v>56188</v>
      </c>
      <c r="P360" s="65">
        <v>23221</v>
      </c>
      <c r="Q360" s="64">
        <f>P360/O359%</f>
        <v>41.327329678935001</v>
      </c>
      <c r="R360" s="66">
        <f>L360+O360</f>
        <v>76090</v>
      </c>
      <c r="S360" s="65">
        <f>M360+P360</f>
        <v>33038</v>
      </c>
      <c r="T360" s="64">
        <f>S360/R359%</f>
        <v>43.419634643185702</v>
      </c>
      <c r="U360" s="64">
        <f>Q360-H360</f>
        <v>-8.6694127798570975</v>
      </c>
      <c r="V360" s="64">
        <f>Q360-K360</f>
        <v>-5.7405376612802428</v>
      </c>
      <c r="W360" s="64">
        <f>Q360-N360</f>
        <v>-7.9993711551520192</v>
      </c>
      <c r="X360" s="41"/>
      <c r="Y360" s="41"/>
    </row>
    <row r="361" spans="1:25" ht="15" x14ac:dyDescent="0.25">
      <c r="A361" s="67" t="s">
        <v>1316</v>
      </c>
      <c r="B361" s="67" t="s">
        <v>836</v>
      </c>
      <c r="C361" s="67">
        <v>2020</v>
      </c>
      <c r="D361" s="64" t="s">
        <v>835</v>
      </c>
      <c r="E361" s="64" t="s">
        <v>0</v>
      </c>
      <c r="F361" s="66">
        <v>44547</v>
      </c>
      <c r="G361" s="65">
        <v>25705</v>
      </c>
      <c r="H361" s="64">
        <f>G361/F361%</f>
        <v>57.703100096527258</v>
      </c>
      <c r="I361" s="66">
        <v>14888</v>
      </c>
      <c r="J361" s="65">
        <v>8583</v>
      </c>
      <c r="K361" s="64">
        <f>J361/I361%</f>
        <v>57.650456743686192</v>
      </c>
      <c r="L361" s="66">
        <f>F361+I361</f>
        <v>59435</v>
      </c>
      <c r="M361" s="65">
        <f>G361+J361</f>
        <v>34288</v>
      </c>
      <c r="N361" s="64">
        <f>M361/L361%</f>
        <v>57.689913350719273</v>
      </c>
      <c r="O361" s="66">
        <v>92294</v>
      </c>
      <c r="P361" s="65">
        <v>42064</v>
      </c>
      <c r="Q361" s="64">
        <f>P361/O361%</f>
        <v>45.576093787245107</v>
      </c>
      <c r="R361" s="66">
        <f>L361+O361</f>
        <v>151729</v>
      </c>
      <c r="S361" s="65">
        <f>M361+P361</f>
        <v>76352</v>
      </c>
      <c r="T361" s="64">
        <f>S361/R361%</f>
        <v>50.321296522088723</v>
      </c>
      <c r="U361" s="64">
        <f>Q361-H361</f>
        <v>-12.127006309282152</v>
      </c>
      <c r="V361" s="64">
        <f>Q361-K361</f>
        <v>-12.074362956441085</v>
      </c>
      <c r="W361" s="64">
        <f>Q361-N361</f>
        <v>-12.113819563474166</v>
      </c>
      <c r="X361" s="41"/>
      <c r="Y361" s="41"/>
    </row>
    <row r="362" spans="1:25" ht="15" x14ac:dyDescent="0.25">
      <c r="A362" s="67" t="s">
        <v>1316</v>
      </c>
      <c r="B362" s="67" t="s">
        <v>836</v>
      </c>
      <c r="C362" s="67">
        <v>2020</v>
      </c>
      <c r="D362" s="64" t="s">
        <v>834</v>
      </c>
      <c r="E362" s="64" t="s">
        <v>4</v>
      </c>
      <c r="F362" s="66">
        <v>44547</v>
      </c>
      <c r="G362" s="65">
        <v>12352</v>
      </c>
      <c r="H362" s="64">
        <f>G362/F361%</f>
        <v>27.728017599389407</v>
      </c>
      <c r="I362" s="66">
        <v>14888</v>
      </c>
      <c r="J362" s="65">
        <v>4406</v>
      </c>
      <c r="K362" s="64">
        <f>J362/I361%</f>
        <v>29.594304137560453</v>
      </c>
      <c r="L362" s="66">
        <f>F362+I362</f>
        <v>59435</v>
      </c>
      <c r="M362" s="65">
        <f>G362+J362</f>
        <v>16758</v>
      </c>
      <c r="N362" s="64">
        <f>M362/L361%</f>
        <v>28.195507697484647</v>
      </c>
      <c r="O362" s="66">
        <v>92294</v>
      </c>
      <c r="P362" s="65">
        <v>33270</v>
      </c>
      <c r="Q362" s="64">
        <f>P362/O361%</f>
        <v>36.047847097319433</v>
      </c>
      <c r="R362" s="66">
        <f>L362+O362</f>
        <v>151729</v>
      </c>
      <c r="S362" s="65">
        <f>M362+P362</f>
        <v>50028</v>
      </c>
      <c r="T362" s="64">
        <f>S362/R361%</f>
        <v>32.971943399086527</v>
      </c>
      <c r="U362" s="64">
        <f>Q362-H362</f>
        <v>8.3198294979300265</v>
      </c>
      <c r="V362" s="64">
        <f>Q362-K362</f>
        <v>6.4535429597589804</v>
      </c>
      <c r="W362" s="64">
        <f>Q362-N362</f>
        <v>7.8523393998347863</v>
      </c>
      <c r="X362" s="41"/>
      <c r="Y362" s="41"/>
    </row>
    <row r="363" spans="1:25" ht="15" x14ac:dyDescent="0.25">
      <c r="A363" s="67" t="s">
        <v>1316</v>
      </c>
      <c r="B363" s="67" t="s">
        <v>836</v>
      </c>
      <c r="C363" s="67">
        <v>2016</v>
      </c>
      <c r="D363" s="64" t="s">
        <v>833</v>
      </c>
      <c r="E363" s="64" t="s">
        <v>2</v>
      </c>
      <c r="F363" s="66">
        <v>11693</v>
      </c>
      <c r="G363" s="65">
        <v>6046</v>
      </c>
      <c r="H363" s="64">
        <f>G363/F363%</f>
        <v>51.706148978021034</v>
      </c>
      <c r="I363" s="66">
        <v>5657</v>
      </c>
      <c r="J363" s="65">
        <v>2218</v>
      </c>
      <c r="K363" s="64">
        <f>J363/I363%</f>
        <v>39.208060809616406</v>
      </c>
      <c r="L363" s="66">
        <f>F363+I363</f>
        <v>17350</v>
      </c>
      <c r="M363" s="65">
        <f>G363+J363</f>
        <v>8264</v>
      </c>
      <c r="N363" s="64">
        <f>M363/L363%</f>
        <v>47.631123919308358</v>
      </c>
      <c r="O363" s="66">
        <v>65169</v>
      </c>
      <c r="P363" s="65">
        <v>33084</v>
      </c>
      <c r="Q363" s="64">
        <f>P363/O363%</f>
        <v>50.766468719790083</v>
      </c>
      <c r="R363" s="66">
        <f>L363+O363</f>
        <v>82519</v>
      </c>
      <c r="S363" s="65">
        <f>M363+P363</f>
        <v>41348</v>
      </c>
      <c r="T363" s="64">
        <f>S363/R363%</f>
        <v>50.107248027726946</v>
      </c>
      <c r="U363" s="64">
        <f>Q363-H363</f>
        <v>-0.93968025823095047</v>
      </c>
      <c r="V363" s="64">
        <f>Q363-K363</f>
        <v>11.558407910173678</v>
      </c>
      <c r="W363" s="64">
        <f>Q363-N363</f>
        <v>3.1353448004817253</v>
      </c>
      <c r="X363" s="41"/>
      <c r="Y363" s="41"/>
    </row>
    <row r="364" spans="1:25" ht="15" x14ac:dyDescent="0.25">
      <c r="A364" s="67" t="s">
        <v>1316</v>
      </c>
      <c r="B364" s="67" t="s">
        <v>836</v>
      </c>
      <c r="C364" s="67">
        <v>2016</v>
      </c>
      <c r="D364" s="64" t="s">
        <v>832</v>
      </c>
      <c r="E364" s="64" t="s">
        <v>0</v>
      </c>
      <c r="F364" s="66">
        <v>11693</v>
      </c>
      <c r="G364" s="65">
        <v>3847</v>
      </c>
      <c r="H364" s="64">
        <f>G364/F363%</f>
        <v>32.900025656375604</v>
      </c>
      <c r="I364" s="66">
        <v>5657</v>
      </c>
      <c r="J364" s="65">
        <v>2341</v>
      </c>
      <c r="K364" s="64">
        <f>J364/I363%</f>
        <v>41.382358140357077</v>
      </c>
      <c r="L364" s="66">
        <f>F364+I364</f>
        <v>17350</v>
      </c>
      <c r="M364" s="65">
        <f>G364+J364</f>
        <v>6188</v>
      </c>
      <c r="N364" s="64">
        <f>M364/L363%</f>
        <v>35.665706051873201</v>
      </c>
      <c r="O364" s="66">
        <v>65169</v>
      </c>
      <c r="P364" s="65">
        <v>22031</v>
      </c>
      <c r="Q364" s="64">
        <f>P364/O363%</f>
        <v>33.805950682072762</v>
      </c>
      <c r="R364" s="66">
        <f>L364+O364</f>
        <v>82519</v>
      </c>
      <c r="S364" s="65">
        <f>M364+P364</f>
        <v>28219</v>
      </c>
      <c r="T364" s="64">
        <f>S364/R363%</f>
        <v>34.196972818381219</v>
      </c>
      <c r="U364" s="64">
        <f>Q364-H364</f>
        <v>0.90592502569715805</v>
      </c>
      <c r="V364" s="64">
        <f>Q364-K364</f>
        <v>-7.5764074582843151</v>
      </c>
      <c r="W364" s="64">
        <f>Q364-N364</f>
        <v>-1.859755369800439</v>
      </c>
      <c r="X364" s="41"/>
      <c r="Y364" s="41"/>
    </row>
    <row r="365" spans="1:25" ht="15" x14ac:dyDescent="0.25">
      <c r="A365" s="67" t="s">
        <v>1316</v>
      </c>
      <c r="B365" s="67" t="s">
        <v>830</v>
      </c>
      <c r="C365" s="67">
        <v>2020</v>
      </c>
      <c r="D365" s="64" t="s">
        <v>829</v>
      </c>
      <c r="E365" s="64" t="s">
        <v>0</v>
      </c>
      <c r="F365" s="66">
        <v>38731</v>
      </c>
      <c r="G365" s="65">
        <v>20172</v>
      </c>
      <c r="H365" s="64">
        <f>G365/F365%</f>
        <v>52.082311326844128</v>
      </c>
      <c r="I365" s="66">
        <v>11538</v>
      </c>
      <c r="J365" s="65">
        <v>6008</v>
      </c>
      <c r="K365" s="64">
        <f>J365/I365%</f>
        <v>52.071416189980937</v>
      </c>
      <c r="L365" s="66">
        <f>F365+I365</f>
        <v>50269</v>
      </c>
      <c r="M365" s="65">
        <f>G365+J365</f>
        <v>26180</v>
      </c>
      <c r="N365" s="64">
        <f>M365/L365%</f>
        <v>52.079810618870475</v>
      </c>
      <c r="O365" s="66">
        <v>82157</v>
      </c>
      <c r="P365" s="65">
        <v>33813</v>
      </c>
      <c r="Q365" s="64">
        <f>P365/O365%</f>
        <v>41.156566086882428</v>
      </c>
      <c r="R365" s="66">
        <f>L365+O365</f>
        <v>132426</v>
      </c>
      <c r="S365" s="65">
        <f>M365+P365</f>
        <v>59993</v>
      </c>
      <c r="T365" s="64">
        <f>S365/R365%</f>
        <v>45.303037167927748</v>
      </c>
      <c r="U365" s="64">
        <f>Q365-H365</f>
        <v>-10.925745239961699</v>
      </c>
      <c r="V365" s="64">
        <f>Q365-K365</f>
        <v>-10.914850103098509</v>
      </c>
      <c r="W365" s="64">
        <f>Q365-N365</f>
        <v>-10.923244531988047</v>
      </c>
      <c r="X365" s="41"/>
      <c r="Y365" s="41"/>
    </row>
    <row r="366" spans="1:25" ht="15" x14ac:dyDescent="0.25">
      <c r="A366" s="67" t="s">
        <v>1316</v>
      </c>
      <c r="B366" s="67" t="s">
        <v>830</v>
      </c>
      <c r="C366" s="67">
        <v>2020</v>
      </c>
      <c r="D366" s="64" t="s">
        <v>828</v>
      </c>
      <c r="E366" s="64" t="s">
        <v>4</v>
      </c>
      <c r="F366" s="66">
        <v>38731</v>
      </c>
      <c r="G366" s="65">
        <v>18017</v>
      </c>
      <c r="H366" s="64">
        <f>G366/F365%</f>
        <v>46.518292840360438</v>
      </c>
      <c r="I366" s="66">
        <v>11538</v>
      </c>
      <c r="J366" s="65">
        <v>4850</v>
      </c>
      <c r="K366" s="64">
        <f>J366/I365%</f>
        <v>42.035014733922694</v>
      </c>
      <c r="L366" s="66">
        <f>F366+I366</f>
        <v>50269</v>
      </c>
      <c r="M366" s="65">
        <f>G366+J366</f>
        <v>22867</v>
      </c>
      <c r="N366" s="64">
        <f>M366/L365%</f>
        <v>45.489267739561164</v>
      </c>
      <c r="O366" s="66">
        <v>82157</v>
      </c>
      <c r="P366" s="65">
        <v>46692</v>
      </c>
      <c r="Q366" s="64">
        <f>P366/O365%</f>
        <v>56.832649682924156</v>
      </c>
      <c r="R366" s="66">
        <f>L366+O366</f>
        <v>132426</v>
      </c>
      <c r="S366" s="65">
        <f>M366+P366</f>
        <v>69559</v>
      </c>
      <c r="T366" s="64">
        <f>S366/R365%</f>
        <v>52.526694153716036</v>
      </c>
      <c r="U366" s="64">
        <f>Q366-H366</f>
        <v>10.314356842563718</v>
      </c>
      <c r="V366" s="64">
        <f>Q366-K366</f>
        <v>14.797634949001463</v>
      </c>
      <c r="W366" s="64">
        <f>Q366-N366</f>
        <v>11.343381943362992</v>
      </c>
      <c r="X366" s="41"/>
      <c r="Y366" s="41"/>
    </row>
    <row r="367" spans="1:25" ht="15" x14ac:dyDescent="0.25">
      <c r="A367" s="67" t="s">
        <v>1316</v>
      </c>
      <c r="B367" s="67" t="s">
        <v>830</v>
      </c>
      <c r="C367" s="67">
        <v>2016</v>
      </c>
      <c r="D367" s="64" t="s">
        <v>817</v>
      </c>
      <c r="E367" s="64" t="s">
        <v>2</v>
      </c>
      <c r="F367" s="66">
        <v>12562</v>
      </c>
      <c r="G367" s="65">
        <v>5400</v>
      </c>
      <c r="H367" s="64">
        <f>G367/F367%</f>
        <v>42.986785543703228</v>
      </c>
      <c r="I367" s="66">
        <v>6289</v>
      </c>
      <c r="J367" s="65">
        <v>2248</v>
      </c>
      <c r="K367" s="64">
        <f>J367/I367%</f>
        <v>35.744951502623628</v>
      </c>
      <c r="L367" s="66">
        <f>F367+I367</f>
        <v>18851</v>
      </c>
      <c r="M367" s="65">
        <f>G367+J367</f>
        <v>7648</v>
      </c>
      <c r="N367" s="64">
        <f>M367/L367%</f>
        <v>40.570792000424383</v>
      </c>
      <c r="O367" s="66">
        <v>76924</v>
      </c>
      <c r="P367" s="65">
        <v>34927</v>
      </c>
      <c r="Q367" s="64">
        <f>P367/O367%</f>
        <v>45.404555145338257</v>
      </c>
      <c r="R367" s="66">
        <f>L367+O367</f>
        <v>95775</v>
      </c>
      <c r="S367" s="65">
        <f>M367+P367</f>
        <v>42575</v>
      </c>
      <c r="T367" s="64">
        <f>S367/R367%</f>
        <v>44.453145392847823</v>
      </c>
      <c r="U367" s="64">
        <f>Q367-H367</f>
        <v>2.4177696016350296</v>
      </c>
      <c r="V367" s="64">
        <f>Q367-K367</f>
        <v>9.6596036427146288</v>
      </c>
      <c r="W367" s="64">
        <f>Q367-N367</f>
        <v>4.833763144913874</v>
      </c>
      <c r="X367" s="41"/>
      <c r="Y367" s="41"/>
    </row>
    <row r="368" spans="1:25" ht="15" x14ac:dyDescent="0.25">
      <c r="A368" s="67" t="s">
        <v>1316</v>
      </c>
      <c r="B368" s="67" t="s">
        <v>830</v>
      </c>
      <c r="C368" s="67">
        <v>2016</v>
      </c>
      <c r="D368" s="64" t="s">
        <v>827</v>
      </c>
      <c r="E368" s="64" t="s">
        <v>0</v>
      </c>
      <c r="F368" s="66">
        <v>12562</v>
      </c>
      <c r="G368" s="65">
        <v>4806</v>
      </c>
      <c r="H368" s="64">
        <f>G368/F367%</f>
        <v>38.258239133895877</v>
      </c>
      <c r="I368" s="66">
        <v>6289</v>
      </c>
      <c r="J368" s="65">
        <v>2744</v>
      </c>
      <c r="K368" s="64">
        <f>J368/I367%</f>
        <v>43.631737955159799</v>
      </c>
      <c r="L368" s="66">
        <f>F368+I368</f>
        <v>18851</v>
      </c>
      <c r="M368" s="65">
        <f>G368+J368</f>
        <v>7550</v>
      </c>
      <c r="N368" s="64">
        <f>M368/L367%</f>
        <v>40.050925680335261</v>
      </c>
      <c r="O368" s="66">
        <v>76924</v>
      </c>
      <c r="P368" s="65">
        <v>26771</v>
      </c>
      <c r="Q368" s="64">
        <f>P368/O367%</f>
        <v>34.801882377411474</v>
      </c>
      <c r="R368" s="66">
        <f>L368+O368</f>
        <v>95775</v>
      </c>
      <c r="S368" s="65">
        <f>M368+P368</f>
        <v>34321</v>
      </c>
      <c r="T368" s="64">
        <f>S368/R367%</f>
        <v>35.835030018271993</v>
      </c>
      <c r="U368" s="64">
        <f>Q368-H368</f>
        <v>-3.4563567564844035</v>
      </c>
      <c r="V368" s="64">
        <f>Q368-K368</f>
        <v>-8.8298555777483259</v>
      </c>
      <c r="W368" s="64">
        <f>Q368-N368</f>
        <v>-5.2490433029237877</v>
      </c>
      <c r="X368" s="41"/>
      <c r="Y368" s="41"/>
    </row>
    <row r="369" spans="1:25" ht="15" x14ac:dyDescent="0.25">
      <c r="A369" s="67" t="s">
        <v>1316</v>
      </c>
      <c r="B369" s="67" t="s">
        <v>825</v>
      </c>
      <c r="C369" s="67">
        <v>2020</v>
      </c>
      <c r="D369" s="64" t="s">
        <v>822</v>
      </c>
      <c r="E369" s="64" t="s">
        <v>0</v>
      </c>
      <c r="F369" s="66">
        <v>38945</v>
      </c>
      <c r="G369" s="65">
        <v>26188</v>
      </c>
      <c r="H369" s="64">
        <f>G369/F369%</f>
        <v>67.243548594171273</v>
      </c>
      <c r="I369" s="66">
        <v>15505</v>
      </c>
      <c r="J369" s="65">
        <v>9970</v>
      </c>
      <c r="K369" s="64">
        <f>J369/I369%</f>
        <v>64.301838116736533</v>
      </c>
      <c r="L369" s="66">
        <f>F369+I369</f>
        <v>54450</v>
      </c>
      <c r="M369" s="65">
        <f>G369+J369</f>
        <v>36158</v>
      </c>
      <c r="N369" s="64">
        <f>M369/L369%</f>
        <v>66.405876951331493</v>
      </c>
      <c r="O369" s="66">
        <v>95588</v>
      </c>
      <c r="P369" s="65">
        <v>53190</v>
      </c>
      <c r="Q369" s="64">
        <f>P369/O369%</f>
        <v>55.645060049378586</v>
      </c>
      <c r="R369" s="66">
        <f>L369+O369</f>
        <v>150038</v>
      </c>
      <c r="S369" s="65">
        <f>M369+P369</f>
        <v>89348</v>
      </c>
      <c r="T369" s="64">
        <f>S369/R369%</f>
        <v>59.550247270691422</v>
      </c>
      <c r="U369" s="64">
        <f>Q369-H369</f>
        <v>-11.598488544792687</v>
      </c>
      <c r="V369" s="64">
        <f>Q369-K369</f>
        <v>-8.6567780673579477</v>
      </c>
      <c r="W369" s="64">
        <f>Q369-N369</f>
        <v>-10.760816901952907</v>
      </c>
      <c r="X369" s="41"/>
      <c r="Y369" s="41"/>
    </row>
    <row r="370" spans="1:25" ht="15" x14ac:dyDescent="0.25">
      <c r="A370" s="67" t="s">
        <v>1316</v>
      </c>
      <c r="B370" s="67" t="s">
        <v>825</v>
      </c>
      <c r="C370" s="67">
        <v>2020</v>
      </c>
      <c r="D370" s="64" t="s">
        <v>824</v>
      </c>
      <c r="E370" s="64" t="s">
        <v>4</v>
      </c>
      <c r="F370" s="66">
        <v>38945</v>
      </c>
      <c r="G370" s="65">
        <v>12163</v>
      </c>
      <c r="H370" s="64">
        <f>G370/F369%</f>
        <v>31.231223520349211</v>
      </c>
      <c r="I370" s="66">
        <v>15505</v>
      </c>
      <c r="J370" s="65">
        <v>5049</v>
      </c>
      <c r="K370" s="64">
        <f>J370/I369%</f>
        <v>32.563689132537888</v>
      </c>
      <c r="L370" s="66">
        <f>F370+I370</f>
        <v>54450</v>
      </c>
      <c r="M370" s="65">
        <f>G370+J370</f>
        <v>17212</v>
      </c>
      <c r="N370" s="64">
        <f>M370/L369%</f>
        <v>31.610651974288338</v>
      </c>
      <c r="O370" s="66">
        <v>95588</v>
      </c>
      <c r="P370" s="65">
        <v>40266</v>
      </c>
      <c r="Q370" s="64">
        <f>P370/O369%</f>
        <v>42.124534460392518</v>
      </c>
      <c r="R370" s="66">
        <f>L370+O370</f>
        <v>150038</v>
      </c>
      <c r="S370" s="65">
        <f>M370+P370</f>
        <v>57478</v>
      </c>
      <c r="T370" s="64">
        <f>S370/R369%</f>
        <v>38.308961729695142</v>
      </c>
      <c r="U370" s="64">
        <f>Q370-H370</f>
        <v>10.893310940043307</v>
      </c>
      <c r="V370" s="64">
        <f>Q370-K370</f>
        <v>9.5608453278546293</v>
      </c>
      <c r="W370" s="64">
        <f>Q370-N370</f>
        <v>10.51388248610418</v>
      </c>
      <c r="X370" s="41"/>
      <c r="Y370" s="41"/>
    </row>
    <row r="371" spans="1:25" ht="15" x14ac:dyDescent="0.25">
      <c r="A371" s="67" t="s">
        <v>1316</v>
      </c>
      <c r="B371" s="67" t="s">
        <v>825</v>
      </c>
      <c r="C371" s="67">
        <v>2016</v>
      </c>
      <c r="D371" s="64" t="s">
        <v>823</v>
      </c>
      <c r="E371" s="64" t="s">
        <v>2</v>
      </c>
      <c r="F371" s="66">
        <v>10722</v>
      </c>
      <c r="G371" s="65">
        <v>2909</v>
      </c>
      <c r="H371" s="64">
        <f>G371/F371%</f>
        <v>27.131132251445624</v>
      </c>
      <c r="I371" s="66">
        <v>7390</v>
      </c>
      <c r="J371" s="65">
        <v>1828</v>
      </c>
      <c r="K371" s="64">
        <f>J371/I371%</f>
        <v>24.736129905277402</v>
      </c>
      <c r="L371" s="66">
        <f>F371+I371</f>
        <v>18112</v>
      </c>
      <c r="M371" s="65">
        <f>G371+J371</f>
        <v>4737</v>
      </c>
      <c r="N371" s="64">
        <f>M371/L371%</f>
        <v>26.15393109540636</v>
      </c>
      <c r="O371" s="66">
        <v>84451</v>
      </c>
      <c r="P371" s="65">
        <v>24141</v>
      </c>
      <c r="Q371" s="64">
        <f>P371/O371%</f>
        <v>28.585807154444588</v>
      </c>
      <c r="R371" s="66">
        <f>L371+O371</f>
        <v>102563</v>
      </c>
      <c r="S371" s="65">
        <f>M371+P371</f>
        <v>28878</v>
      </c>
      <c r="T371" s="64">
        <f>S371/R371%</f>
        <v>28.156352680791315</v>
      </c>
      <c r="U371" s="64">
        <f>Q371-H371</f>
        <v>1.4546749029989634</v>
      </c>
      <c r="V371" s="64">
        <f>Q371-K371</f>
        <v>3.8496772491671862</v>
      </c>
      <c r="W371" s="64">
        <f>Q371-N371</f>
        <v>2.4318760590382276</v>
      </c>
      <c r="X371" s="41"/>
      <c r="Y371" s="41"/>
    </row>
    <row r="372" spans="1:25" ht="15" x14ac:dyDescent="0.25">
      <c r="A372" s="67" t="s">
        <v>1316</v>
      </c>
      <c r="B372" s="67" t="s">
        <v>825</v>
      </c>
      <c r="C372" s="67">
        <v>2016</v>
      </c>
      <c r="D372" s="64" t="s">
        <v>822</v>
      </c>
      <c r="E372" s="64" t="s">
        <v>0</v>
      </c>
      <c r="F372" s="66">
        <v>10722</v>
      </c>
      <c r="G372" s="65">
        <v>6064</v>
      </c>
      <c r="H372" s="64">
        <f>G372/F371%</f>
        <v>56.556612572281288</v>
      </c>
      <c r="I372" s="66">
        <v>7390</v>
      </c>
      <c r="J372" s="65">
        <v>4245</v>
      </c>
      <c r="K372" s="64">
        <f>J372/I371%</f>
        <v>57.442489851150199</v>
      </c>
      <c r="L372" s="66">
        <f>F372+I372</f>
        <v>18112</v>
      </c>
      <c r="M372" s="65">
        <f>G372+J372</f>
        <v>10309</v>
      </c>
      <c r="N372" s="64">
        <f>M372/L371%</f>
        <v>56.918065371024731</v>
      </c>
      <c r="O372" s="66">
        <v>84451</v>
      </c>
      <c r="P372" s="65">
        <v>46031</v>
      </c>
      <c r="Q372" s="64">
        <f>P372/O371%</f>
        <v>54.506163337319869</v>
      </c>
      <c r="R372" s="66">
        <f>L372+O372</f>
        <v>102563</v>
      </c>
      <c r="S372" s="65">
        <f>M372+P372</f>
        <v>56340</v>
      </c>
      <c r="T372" s="64">
        <f>S372/R371%</f>
        <v>54.932090519973087</v>
      </c>
      <c r="U372" s="64">
        <f>Q372-H372</f>
        <v>-2.0504492349614196</v>
      </c>
      <c r="V372" s="64">
        <f>Q372-K372</f>
        <v>-2.9363265138303305</v>
      </c>
      <c r="W372" s="64">
        <f>Q372-N372</f>
        <v>-2.4119020337048624</v>
      </c>
      <c r="X372" s="41"/>
      <c r="Y372" s="41"/>
    </row>
    <row r="373" spans="1:25" ht="15" x14ac:dyDescent="0.25">
      <c r="A373" s="67" t="s">
        <v>1316</v>
      </c>
      <c r="B373" s="67" t="s">
        <v>820</v>
      </c>
      <c r="C373" s="67">
        <v>2020</v>
      </c>
      <c r="D373" s="64" t="s">
        <v>819</v>
      </c>
      <c r="E373" s="64" t="s">
        <v>0</v>
      </c>
      <c r="F373" s="66">
        <v>43898</v>
      </c>
      <c r="G373" s="65">
        <v>26699</v>
      </c>
      <c r="H373" s="64">
        <f>G373/F373%</f>
        <v>60.820538521117136</v>
      </c>
      <c r="I373" s="66">
        <v>16212</v>
      </c>
      <c r="J373" s="65">
        <v>9388</v>
      </c>
      <c r="K373" s="64">
        <f>J373/I373%</f>
        <v>57.907722674562052</v>
      </c>
      <c r="L373" s="66">
        <f>F373+I373</f>
        <v>60110</v>
      </c>
      <c r="M373" s="65">
        <f>G373+J373</f>
        <v>36087</v>
      </c>
      <c r="N373" s="64">
        <f>M373/L373%</f>
        <v>60.034935950756946</v>
      </c>
      <c r="O373" s="66">
        <v>104547</v>
      </c>
      <c r="P373" s="65">
        <v>48014</v>
      </c>
      <c r="Q373" s="64">
        <f>P373/O373%</f>
        <v>45.925755880130467</v>
      </c>
      <c r="R373" s="66">
        <f>L373+O373</f>
        <v>164657</v>
      </c>
      <c r="S373" s="65">
        <f>M373+P373</f>
        <v>84101</v>
      </c>
      <c r="T373" s="64">
        <f>S373/R373%</f>
        <v>51.076480198230264</v>
      </c>
      <c r="U373" s="64">
        <f>Q373-H373</f>
        <v>-14.894782640986669</v>
      </c>
      <c r="V373" s="64">
        <f>Q373-K373</f>
        <v>-11.981966794431585</v>
      </c>
      <c r="W373" s="64">
        <f>Q373-N373</f>
        <v>-14.109180070626479</v>
      </c>
      <c r="X373" s="41"/>
      <c r="Y373" s="41"/>
    </row>
    <row r="374" spans="1:25" ht="15" x14ac:dyDescent="0.25">
      <c r="A374" s="67" t="s">
        <v>1316</v>
      </c>
      <c r="B374" s="67" t="s">
        <v>820</v>
      </c>
      <c r="C374" s="67">
        <v>2020</v>
      </c>
      <c r="D374" s="64" t="s">
        <v>812</v>
      </c>
      <c r="E374" s="64" t="s">
        <v>4</v>
      </c>
      <c r="F374" s="66">
        <v>43898</v>
      </c>
      <c r="G374" s="65">
        <v>16758</v>
      </c>
      <c r="H374" s="64">
        <f>G374/F373%</f>
        <v>38.174859902501254</v>
      </c>
      <c r="I374" s="66">
        <v>16212</v>
      </c>
      <c r="J374" s="65">
        <v>6379</v>
      </c>
      <c r="K374" s="64">
        <f>J374/I373%</f>
        <v>39.347396989884032</v>
      </c>
      <c r="L374" s="66">
        <f>F374+I374</f>
        <v>60110</v>
      </c>
      <c r="M374" s="65">
        <f>G374+J374</f>
        <v>23137</v>
      </c>
      <c r="N374" s="64">
        <f>M374/L373%</f>
        <v>38.491099650640493</v>
      </c>
      <c r="O374" s="66">
        <v>104547</v>
      </c>
      <c r="P374" s="65">
        <v>55100</v>
      </c>
      <c r="Q374" s="64">
        <f>P374/O373%</f>
        <v>52.703568729853558</v>
      </c>
      <c r="R374" s="66">
        <f>L374+O374</f>
        <v>164657</v>
      </c>
      <c r="S374" s="65">
        <f>M374+P374</f>
        <v>78237</v>
      </c>
      <c r="T374" s="64">
        <f>S374/R373%</f>
        <v>47.515137528316444</v>
      </c>
      <c r="U374" s="64">
        <f>Q374-H374</f>
        <v>14.528708827352304</v>
      </c>
      <c r="V374" s="64">
        <f>Q374-K374</f>
        <v>13.356171739969525</v>
      </c>
      <c r="W374" s="64">
        <f>Q374-N374</f>
        <v>14.212469079213065</v>
      </c>
      <c r="X374" s="41"/>
      <c r="Y374" s="41"/>
    </row>
    <row r="375" spans="1:25" ht="15" x14ac:dyDescent="0.25">
      <c r="A375" s="67" t="s">
        <v>1316</v>
      </c>
      <c r="B375" s="67" t="s">
        <v>820</v>
      </c>
      <c r="C375" s="67">
        <v>2016</v>
      </c>
      <c r="D375" s="64" t="s">
        <v>818</v>
      </c>
      <c r="E375" s="64" t="s">
        <v>2</v>
      </c>
      <c r="F375" s="66">
        <v>17517</v>
      </c>
      <c r="G375" s="65">
        <v>7404</v>
      </c>
      <c r="H375" s="64">
        <f>G375/F375%</f>
        <v>42.26751156019867</v>
      </c>
      <c r="I375" s="66">
        <v>7996</v>
      </c>
      <c r="J375" s="65">
        <v>3015</v>
      </c>
      <c r="K375" s="64">
        <f>J375/I375%</f>
        <v>37.706353176588294</v>
      </c>
      <c r="L375" s="66">
        <f>F375+I375</f>
        <v>25513</v>
      </c>
      <c r="M375" s="65">
        <f>G375+J375</f>
        <v>10419</v>
      </c>
      <c r="N375" s="64">
        <f>M375/L375%</f>
        <v>40.838004154744638</v>
      </c>
      <c r="O375" s="66">
        <v>104549</v>
      </c>
      <c r="P375" s="65">
        <v>44087</v>
      </c>
      <c r="Q375" s="64">
        <f>P375/O375%</f>
        <v>42.168743842600122</v>
      </c>
      <c r="R375" s="66">
        <f>L375+O375</f>
        <v>130062</v>
      </c>
      <c r="S375" s="65">
        <f>M375+P375</f>
        <v>54506</v>
      </c>
      <c r="T375" s="64">
        <f>S375/R375%</f>
        <v>41.907705555811845</v>
      </c>
      <c r="U375" s="64">
        <f>Q375-H375</f>
        <v>-9.8767717598548188E-2</v>
      </c>
      <c r="V375" s="64">
        <f>Q375-K375</f>
        <v>4.462390666011828</v>
      </c>
      <c r="W375" s="64">
        <f>Q375-N375</f>
        <v>1.330739687855484</v>
      </c>
      <c r="X375" s="41"/>
      <c r="Y375" s="41"/>
    </row>
    <row r="376" spans="1:25" ht="15" x14ac:dyDescent="0.25">
      <c r="A376" s="67" t="s">
        <v>1316</v>
      </c>
      <c r="B376" s="67" t="s">
        <v>820</v>
      </c>
      <c r="C376" s="67">
        <v>2016</v>
      </c>
      <c r="D376" s="64" t="s">
        <v>817</v>
      </c>
      <c r="E376" s="64" t="s">
        <v>0</v>
      </c>
      <c r="F376" s="66">
        <v>17517</v>
      </c>
      <c r="G376" s="65">
        <v>6518</v>
      </c>
      <c r="H376" s="64">
        <f>G376/F375%</f>
        <v>37.209567848375869</v>
      </c>
      <c r="I376" s="66">
        <v>7996</v>
      </c>
      <c r="J376" s="65">
        <v>3139</v>
      </c>
      <c r="K376" s="64">
        <f>J376/I375%</f>
        <v>39.257128564282141</v>
      </c>
      <c r="L376" s="66">
        <f>F376+I376</f>
        <v>25513</v>
      </c>
      <c r="M376" s="65">
        <f>G376+J376</f>
        <v>9657</v>
      </c>
      <c r="N376" s="64">
        <f>M376/L375%</f>
        <v>37.851291498451772</v>
      </c>
      <c r="O376" s="66">
        <v>104549</v>
      </c>
      <c r="P376" s="65">
        <v>38507</v>
      </c>
      <c r="Q376" s="64">
        <f>P376/O375%</f>
        <v>36.831533539297361</v>
      </c>
      <c r="R376" s="66">
        <f>L376+O376</f>
        <v>130062</v>
      </c>
      <c r="S376" s="65">
        <f>M376+P376</f>
        <v>48164</v>
      </c>
      <c r="T376" s="64">
        <f>S376/R375%</f>
        <v>37.031569559133338</v>
      </c>
      <c r="U376" s="64">
        <f>Q376-H376</f>
        <v>-0.3780343090785081</v>
      </c>
      <c r="V376" s="64">
        <f>Q376-K376</f>
        <v>-2.42559502498478</v>
      </c>
      <c r="W376" s="64">
        <f>Q376-N376</f>
        <v>-1.0197579591544113</v>
      </c>
      <c r="X376" s="41"/>
      <c r="Y376" s="41"/>
    </row>
    <row r="377" spans="1:25" ht="15" x14ac:dyDescent="0.25">
      <c r="A377" s="67" t="s">
        <v>1316</v>
      </c>
      <c r="B377" s="67" t="s">
        <v>815</v>
      </c>
      <c r="C377" s="67">
        <v>2020</v>
      </c>
      <c r="D377" s="64" t="s">
        <v>814</v>
      </c>
      <c r="E377" s="64" t="s">
        <v>0</v>
      </c>
      <c r="F377" s="66">
        <v>40141</v>
      </c>
      <c r="G377" s="65">
        <v>25066</v>
      </c>
      <c r="H377" s="64">
        <f>G377/F377%</f>
        <v>62.44488179168431</v>
      </c>
      <c r="I377" s="66">
        <v>14275</v>
      </c>
      <c r="J377" s="65">
        <v>8509</v>
      </c>
      <c r="K377" s="64">
        <f>J377/I377%</f>
        <v>59.607705779334502</v>
      </c>
      <c r="L377" s="66">
        <f>F377+I377</f>
        <v>54416</v>
      </c>
      <c r="M377" s="65">
        <f>G377+J377</f>
        <v>33575</v>
      </c>
      <c r="N377" s="64">
        <f>M377/L377%</f>
        <v>61.700602763892974</v>
      </c>
      <c r="O377" s="66">
        <v>95232</v>
      </c>
      <c r="P377" s="65">
        <v>45894</v>
      </c>
      <c r="Q377" s="64">
        <f>P377/O377%</f>
        <v>48.191784274193544</v>
      </c>
      <c r="R377" s="66">
        <f>L377+O377</f>
        <v>149648</v>
      </c>
      <c r="S377" s="65">
        <f>M377+P377</f>
        <v>79469</v>
      </c>
      <c r="T377" s="64">
        <f>S377/R377%</f>
        <v>53.103950604084254</v>
      </c>
      <c r="U377" s="64">
        <f>Q377-H377</f>
        <v>-14.253097517490765</v>
      </c>
      <c r="V377" s="64">
        <f>Q377-K377</f>
        <v>-11.415921505140957</v>
      </c>
      <c r="W377" s="64">
        <f>Q377-N377</f>
        <v>-13.508818489699429</v>
      </c>
      <c r="X377" s="41"/>
      <c r="Y377" s="41"/>
    </row>
    <row r="378" spans="1:25" ht="15" x14ac:dyDescent="0.25">
      <c r="A378" s="67" t="s">
        <v>1316</v>
      </c>
      <c r="B378" s="67" t="s">
        <v>815</v>
      </c>
      <c r="C378" s="67">
        <v>2020</v>
      </c>
      <c r="D378" s="64" t="s">
        <v>813</v>
      </c>
      <c r="E378" s="64" t="s">
        <v>4</v>
      </c>
      <c r="F378" s="66">
        <v>40141</v>
      </c>
      <c r="G378" s="65">
        <v>14150</v>
      </c>
      <c r="H378" s="64">
        <f>G378/F377%</f>
        <v>35.250741137490344</v>
      </c>
      <c r="I378" s="66">
        <v>14275</v>
      </c>
      <c r="J378" s="65">
        <v>4995</v>
      </c>
      <c r="K378" s="64">
        <f>J378/I377%</f>
        <v>34.991243432574429</v>
      </c>
      <c r="L378" s="66">
        <f>F378+I378</f>
        <v>54416</v>
      </c>
      <c r="M378" s="65">
        <f>G378+J378</f>
        <v>19145</v>
      </c>
      <c r="N378" s="64">
        <f>M378/L377%</f>
        <v>35.182666862687448</v>
      </c>
      <c r="O378" s="66">
        <v>95232</v>
      </c>
      <c r="P378" s="65">
        <v>45964</v>
      </c>
      <c r="Q378" s="64">
        <f>P378/O377%</f>
        <v>48.265288978494624</v>
      </c>
      <c r="R378" s="66">
        <f>L378+O378</f>
        <v>149648</v>
      </c>
      <c r="S378" s="65">
        <f>M378+P378</f>
        <v>65109</v>
      </c>
      <c r="T378" s="64">
        <f>S378/R377%</f>
        <v>43.508099005666629</v>
      </c>
      <c r="U378" s="64">
        <f>Q378-H378</f>
        <v>13.01454784100428</v>
      </c>
      <c r="V378" s="64">
        <f>Q378-K378</f>
        <v>13.274045545920195</v>
      </c>
      <c r="W378" s="64">
        <f>Q378-N378</f>
        <v>13.082622115807176</v>
      </c>
      <c r="X378" s="41"/>
      <c r="Y378" s="41"/>
    </row>
    <row r="379" spans="1:25" ht="15" x14ac:dyDescent="0.25">
      <c r="A379" s="67" t="s">
        <v>1316</v>
      </c>
      <c r="B379" s="67" t="s">
        <v>815</v>
      </c>
      <c r="C379" s="67">
        <v>2016</v>
      </c>
      <c r="D379" s="64" t="s">
        <v>812</v>
      </c>
      <c r="E379" s="64" t="s">
        <v>2</v>
      </c>
      <c r="F379" s="66">
        <v>16312</v>
      </c>
      <c r="G379" s="65">
        <v>6303</v>
      </c>
      <c r="H379" s="64">
        <f>G379/F379%</f>
        <v>38.640264835703775</v>
      </c>
      <c r="I379" s="66">
        <v>8680</v>
      </c>
      <c r="J379" s="65">
        <v>2684</v>
      </c>
      <c r="K379" s="64">
        <f>J379/I379%</f>
        <v>30.921658986175117</v>
      </c>
      <c r="L379" s="66">
        <f>F379+I379</f>
        <v>24992</v>
      </c>
      <c r="M379" s="65">
        <f>G379+J379</f>
        <v>8987</v>
      </c>
      <c r="N379" s="64">
        <f>M379/L379%</f>
        <v>35.95950704225352</v>
      </c>
      <c r="O379" s="66">
        <v>107768</v>
      </c>
      <c r="P379" s="65">
        <v>40946</v>
      </c>
      <c r="Q379" s="64">
        <f>P379/O379%</f>
        <v>37.994580951673967</v>
      </c>
      <c r="R379" s="66">
        <f>L379+O379</f>
        <v>132760</v>
      </c>
      <c r="S379" s="65">
        <f>M379+P379</f>
        <v>49933</v>
      </c>
      <c r="T379" s="64">
        <f>S379/R379%</f>
        <v>37.611479361253394</v>
      </c>
      <c r="U379" s="64">
        <f>Q379-H379</f>
        <v>-0.64568388402980759</v>
      </c>
      <c r="V379" s="64">
        <f>Q379-K379</f>
        <v>7.0729219654988498</v>
      </c>
      <c r="W379" s="64">
        <f>Q379-N379</f>
        <v>2.0350739094204471</v>
      </c>
      <c r="X379" s="41"/>
      <c r="Y379" s="41"/>
    </row>
    <row r="380" spans="1:25" ht="15" x14ac:dyDescent="0.25">
      <c r="A380" s="67" t="s">
        <v>1316</v>
      </c>
      <c r="B380" s="67" t="s">
        <v>815</v>
      </c>
      <c r="C380" s="67">
        <v>2016</v>
      </c>
      <c r="D380" s="64" t="s">
        <v>811</v>
      </c>
      <c r="E380" s="64" t="s">
        <v>0</v>
      </c>
      <c r="F380" s="66">
        <v>16312</v>
      </c>
      <c r="G380" s="65">
        <v>8326</v>
      </c>
      <c r="H380" s="64">
        <f>G380/F379%</f>
        <v>51.042177538008829</v>
      </c>
      <c r="I380" s="66">
        <v>8680</v>
      </c>
      <c r="J380" s="65">
        <v>4786</v>
      </c>
      <c r="K380" s="64">
        <f>J380/I379%</f>
        <v>55.13824884792627</v>
      </c>
      <c r="L380" s="66">
        <f>F380+I380</f>
        <v>24992</v>
      </c>
      <c r="M380" s="65">
        <f>G380+J380</f>
        <v>13112</v>
      </c>
      <c r="N380" s="64">
        <f>M380/L379%</f>
        <v>52.464788732394368</v>
      </c>
      <c r="O380" s="66">
        <v>107768</v>
      </c>
      <c r="P380" s="65">
        <v>54676</v>
      </c>
      <c r="Q380" s="64">
        <f>P380/O379%</f>
        <v>50.73491203325662</v>
      </c>
      <c r="R380" s="66">
        <f>L380+O380</f>
        <v>132760</v>
      </c>
      <c r="S380" s="65">
        <f>M380+P380</f>
        <v>67788</v>
      </c>
      <c r="T380" s="64">
        <f>S380/R379%</f>
        <v>51.060560409761983</v>
      </c>
      <c r="U380" s="64">
        <f>Q380-H380</f>
        <v>-0.30726550475220904</v>
      </c>
      <c r="V380" s="64">
        <f>Q380-K380</f>
        <v>-4.4033368146696503</v>
      </c>
      <c r="W380" s="64">
        <f>Q380-N380</f>
        <v>-1.7298766991377477</v>
      </c>
      <c r="X380" s="41"/>
      <c r="Y380" s="41"/>
    </row>
    <row r="381" spans="1:25" ht="15" x14ac:dyDescent="0.25">
      <c r="A381" s="67" t="s">
        <v>1316</v>
      </c>
      <c r="B381" s="67" t="s">
        <v>809</v>
      </c>
      <c r="C381" s="67">
        <v>2020</v>
      </c>
      <c r="D381" s="64" t="s">
        <v>806</v>
      </c>
      <c r="E381" s="64" t="s">
        <v>0</v>
      </c>
      <c r="F381" s="66">
        <v>31507</v>
      </c>
      <c r="G381" s="65">
        <v>21412</v>
      </c>
      <c r="H381" s="64">
        <f>G381/F381%</f>
        <v>67.959501063255786</v>
      </c>
      <c r="I381" s="66">
        <v>13098</v>
      </c>
      <c r="J381" s="65">
        <v>8491</v>
      </c>
      <c r="K381" s="64">
        <f>J381/I381%</f>
        <v>64.826691097877543</v>
      </c>
      <c r="L381" s="66">
        <f>F381+I381</f>
        <v>44605</v>
      </c>
      <c r="M381" s="65">
        <f>G381+J381</f>
        <v>29903</v>
      </c>
      <c r="N381" s="64">
        <f>M381/L381%</f>
        <v>67.03956955498262</v>
      </c>
      <c r="O381" s="66">
        <v>95918</v>
      </c>
      <c r="P381" s="65">
        <v>54779</v>
      </c>
      <c r="Q381" s="64">
        <f>P381/O381%</f>
        <v>57.110239996663822</v>
      </c>
      <c r="R381" s="66">
        <f>L381+O381</f>
        <v>140523</v>
      </c>
      <c r="S381" s="65">
        <f>M381+P381</f>
        <v>84682</v>
      </c>
      <c r="T381" s="64">
        <f>S381/R381%</f>
        <v>60.262021163795247</v>
      </c>
      <c r="U381" s="64">
        <f>Q381-H381</f>
        <v>-10.849261066591964</v>
      </c>
      <c r="V381" s="64">
        <f>Q381-K381</f>
        <v>-7.7164511012137211</v>
      </c>
      <c r="W381" s="64">
        <f>Q381-N381</f>
        <v>-9.9293295583187984</v>
      </c>
      <c r="X381" s="41"/>
      <c r="Y381" s="41"/>
    </row>
    <row r="382" spans="1:25" ht="15" x14ac:dyDescent="0.25">
      <c r="A382" s="67" t="s">
        <v>1316</v>
      </c>
      <c r="B382" s="67" t="s">
        <v>809</v>
      </c>
      <c r="C382" s="67">
        <v>2020</v>
      </c>
      <c r="D382" s="64" t="s">
        <v>808</v>
      </c>
      <c r="E382" s="64" t="s">
        <v>4</v>
      </c>
      <c r="F382" s="66">
        <v>31507</v>
      </c>
      <c r="G382" s="65">
        <v>9504</v>
      </c>
      <c r="H382" s="64">
        <f>G382/F381%</f>
        <v>30.164725299139874</v>
      </c>
      <c r="I382" s="66">
        <v>13098</v>
      </c>
      <c r="J382" s="65">
        <v>4126</v>
      </c>
      <c r="K382" s="64">
        <f>J382/I381%</f>
        <v>31.500992517941672</v>
      </c>
      <c r="L382" s="66">
        <f>F382+I382</f>
        <v>44605</v>
      </c>
      <c r="M382" s="65">
        <f>G382+J382</f>
        <v>13630</v>
      </c>
      <c r="N382" s="64">
        <f>M382/L381%</f>
        <v>30.557112431341778</v>
      </c>
      <c r="O382" s="66">
        <v>95918</v>
      </c>
      <c r="P382" s="65">
        <v>38294</v>
      </c>
      <c r="Q382" s="64">
        <f>P382/O381%</f>
        <v>39.923684814112057</v>
      </c>
      <c r="R382" s="66">
        <f>L382+O382</f>
        <v>140523</v>
      </c>
      <c r="S382" s="65">
        <f>M382+P382</f>
        <v>51924</v>
      </c>
      <c r="T382" s="64">
        <f>S382/R381%</f>
        <v>36.950534787899493</v>
      </c>
      <c r="U382" s="64">
        <f>Q382-H382</f>
        <v>9.7589595149721831</v>
      </c>
      <c r="V382" s="64">
        <f>Q382-K382</f>
        <v>8.4226922961703856</v>
      </c>
      <c r="W382" s="64">
        <f>Q382-N382</f>
        <v>9.3665723827702791</v>
      </c>
      <c r="X382" s="41"/>
      <c r="Y382" s="41"/>
    </row>
    <row r="383" spans="1:25" ht="15" x14ac:dyDescent="0.25">
      <c r="A383" s="67" t="s">
        <v>1316</v>
      </c>
      <c r="B383" s="67" t="s">
        <v>809</v>
      </c>
      <c r="C383" s="67">
        <v>2016</v>
      </c>
      <c r="D383" s="64" t="s">
        <v>807</v>
      </c>
      <c r="E383" s="64" t="s">
        <v>2</v>
      </c>
      <c r="F383" s="66">
        <v>11266</v>
      </c>
      <c r="G383" s="65">
        <v>3683</v>
      </c>
      <c r="H383" s="64">
        <f>G383/F383%</f>
        <v>32.691283507899875</v>
      </c>
      <c r="I383" s="66">
        <v>7669</v>
      </c>
      <c r="J383" s="65">
        <v>2286</v>
      </c>
      <c r="K383" s="64">
        <f>J383/I383%</f>
        <v>29.808319207197812</v>
      </c>
      <c r="L383" s="66">
        <f>F383+I383</f>
        <v>18935</v>
      </c>
      <c r="M383" s="65">
        <f>G383+J383</f>
        <v>5969</v>
      </c>
      <c r="N383" s="64">
        <f>M383/L383%</f>
        <v>31.523633482968048</v>
      </c>
      <c r="O383" s="66">
        <v>84229</v>
      </c>
      <c r="P383" s="65">
        <v>29240</v>
      </c>
      <c r="Q383" s="64">
        <f>P383/O383%</f>
        <v>34.714884422229872</v>
      </c>
      <c r="R383" s="66">
        <f>L383+O383</f>
        <v>103164</v>
      </c>
      <c r="S383" s="65">
        <f>M383+P383</f>
        <v>35209</v>
      </c>
      <c r="T383" s="64">
        <f>S383/R383%</f>
        <v>34.129153580706443</v>
      </c>
      <c r="U383" s="64">
        <f>Q383-H383</f>
        <v>2.0236009143299967</v>
      </c>
      <c r="V383" s="64">
        <f>Q383-K383</f>
        <v>4.9065652150320602</v>
      </c>
      <c r="W383" s="64">
        <f>Q383-N383</f>
        <v>3.191250939261824</v>
      </c>
      <c r="X383" s="41"/>
      <c r="Y383" s="41"/>
    </row>
    <row r="384" spans="1:25" ht="15" x14ac:dyDescent="0.25">
      <c r="A384" s="67" t="s">
        <v>1316</v>
      </c>
      <c r="B384" s="67" t="s">
        <v>809</v>
      </c>
      <c r="C384" s="67">
        <v>2016</v>
      </c>
      <c r="D384" s="64" t="s">
        <v>806</v>
      </c>
      <c r="E384" s="64" t="s">
        <v>0</v>
      </c>
      <c r="F384" s="66">
        <v>11266</v>
      </c>
      <c r="G384" s="65">
        <v>6146</v>
      </c>
      <c r="H384" s="64">
        <f>G384/F383%</f>
        <v>54.553523877152493</v>
      </c>
      <c r="I384" s="66">
        <v>7669</v>
      </c>
      <c r="J384" s="65">
        <v>4116</v>
      </c>
      <c r="K384" s="64">
        <f>J384/I383%</f>
        <v>53.670621984613383</v>
      </c>
      <c r="L384" s="66">
        <f>F384+I384</f>
        <v>18935</v>
      </c>
      <c r="M384" s="65">
        <f>G384+J384</f>
        <v>10262</v>
      </c>
      <c r="N384" s="64">
        <f>M384/L383%</f>
        <v>54.195933456561924</v>
      </c>
      <c r="O384" s="66">
        <v>84229</v>
      </c>
      <c r="P384" s="65">
        <v>42448</v>
      </c>
      <c r="Q384" s="64">
        <f>P384/O383%</f>
        <v>50.395944389699515</v>
      </c>
      <c r="R384" s="66">
        <f>L384+O384</f>
        <v>103164</v>
      </c>
      <c r="S384" s="65">
        <f>M384+P384</f>
        <v>52710</v>
      </c>
      <c r="T384" s="64">
        <f>S384/R383%</f>
        <v>51.093404676049779</v>
      </c>
      <c r="U384" s="64">
        <f>Q384-H384</f>
        <v>-4.1575794874529777</v>
      </c>
      <c r="V384" s="64">
        <f>Q384-K384</f>
        <v>-3.274677594913868</v>
      </c>
      <c r="W384" s="64">
        <f>Q384-N384</f>
        <v>-3.799989066862409</v>
      </c>
      <c r="X384" s="41"/>
      <c r="Y384" s="41"/>
    </row>
    <row r="385" spans="1:25" ht="15" x14ac:dyDescent="0.25">
      <c r="A385" s="67" t="s">
        <v>1316</v>
      </c>
      <c r="B385" s="67" t="s">
        <v>804</v>
      </c>
      <c r="C385" s="67">
        <v>2020</v>
      </c>
      <c r="D385" s="64" t="s">
        <v>801</v>
      </c>
      <c r="E385" s="64" t="s">
        <v>0</v>
      </c>
      <c r="F385" s="66">
        <v>26599</v>
      </c>
      <c r="G385" s="65">
        <v>16342</v>
      </c>
      <c r="H385" s="64">
        <f>G385/F385%</f>
        <v>61.438399939847358</v>
      </c>
      <c r="I385" s="66">
        <v>7331</v>
      </c>
      <c r="J385" s="65">
        <v>4593</v>
      </c>
      <c r="K385" s="64">
        <f>J385/I385%</f>
        <v>62.65175283044605</v>
      </c>
      <c r="L385" s="66">
        <f>F385+I385</f>
        <v>33930</v>
      </c>
      <c r="M385" s="65">
        <f>G385+J385</f>
        <v>20935</v>
      </c>
      <c r="N385" s="64">
        <f>M385/L385%</f>
        <v>61.700559976422042</v>
      </c>
      <c r="O385" s="66">
        <v>55852</v>
      </c>
      <c r="P385" s="65">
        <v>27175</v>
      </c>
      <c r="Q385" s="64">
        <f>P385/O385%</f>
        <v>48.655374919429924</v>
      </c>
      <c r="R385" s="66">
        <f>L385+O385</f>
        <v>89782</v>
      </c>
      <c r="S385" s="65">
        <f>M385+P385</f>
        <v>48110</v>
      </c>
      <c r="T385" s="64">
        <f>S385/R385%</f>
        <v>53.585351183978972</v>
      </c>
      <c r="U385" s="64">
        <f>Q385-H385</f>
        <v>-12.783025020417433</v>
      </c>
      <c r="V385" s="64">
        <f>Q385-K385</f>
        <v>-13.996377911016125</v>
      </c>
      <c r="W385" s="64">
        <f>Q385-N385</f>
        <v>-13.045185056992118</v>
      </c>
      <c r="X385" s="41"/>
      <c r="Y385" s="41"/>
    </row>
    <row r="386" spans="1:25" ht="15" x14ac:dyDescent="0.2">
      <c r="A386" s="67" t="s">
        <v>1316</v>
      </c>
      <c r="B386" s="67" t="s">
        <v>804</v>
      </c>
      <c r="C386" s="67">
        <v>2020</v>
      </c>
      <c r="D386" s="64" t="s">
        <v>803</v>
      </c>
      <c r="E386" s="64" t="s">
        <v>4</v>
      </c>
      <c r="F386" s="66">
        <v>26599</v>
      </c>
      <c r="G386" s="65">
        <v>9656</v>
      </c>
      <c r="H386" s="64">
        <f>G386/F385%</f>
        <v>36.302116620925595</v>
      </c>
      <c r="I386" s="66">
        <v>7331</v>
      </c>
      <c r="J386" s="65">
        <v>2482</v>
      </c>
      <c r="K386" s="64">
        <f>J386/I385%</f>
        <v>33.856226981312233</v>
      </c>
      <c r="L386" s="66">
        <f>F386+I386</f>
        <v>33930</v>
      </c>
      <c r="M386" s="65">
        <f>G386+J386</f>
        <v>12138</v>
      </c>
      <c r="N386" s="64">
        <f>M386/L385%</f>
        <v>35.773651635720597</v>
      </c>
      <c r="O386" s="66">
        <v>55852</v>
      </c>
      <c r="P386" s="65">
        <v>27186</v>
      </c>
      <c r="Q386" s="64">
        <f>P386/O385%</f>
        <v>48.675069827400989</v>
      </c>
      <c r="R386" s="66">
        <f>L386+O386</f>
        <v>89782</v>
      </c>
      <c r="S386" s="65">
        <f>M386+P386</f>
        <v>39324</v>
      </c>
      <c r="T386" s="64">
        <f>S386/R385%</f>
        <v>43.799425274553919</v>
      </c>
      <c r="U386" s="64">
        <f>Q386-H386</f>
        <v>12.372953206475394</v>
      </c>
      <c r="V386" s="64">
        <f>Q386-K386</f>
        <v>14.818842846088756</v>
      </c>
      <c r="W386" s="64">
        <f>Q386-N386</f>
        <v>12.901418191680392</v>
      </c>
    </row>
    <row r="387" spans="1:25" ht="15" x14ac:dyDescent="0.2">
      <c r="A387" s="67" t="s">
        <v>1316</v>
      </c>
      <c r="B387" s="67" t="s">
        <v>804</v>
      </c>
      <c r="C387" s="67">
        <v>2016</v>
      </c>
      <c r="D387" s="64" t="s">
        <v>802</v>
      </c>
      <c r="E387" s="64" t="s">
        <v>2</v>
      </c>
      <c r="F387" s="66">
        <v>12343</v>
      </c>
      <c r="G387" s="65">
        <v>4631</v>
      </c>
      <c r="H387" s="64">
        <f>G387/F387%</f>
        <v>37.519241675443567</v>
      </c>
      <c r="I387" s="66">
        <v>5171</v>
      </c>
      <c r="J387" s="65">
        <v>1790</v>
      </c>
      <c r="K387" s="64">
        <f>J387/I387%</f>
        <v>34.616128408431635</v>
      </c>
      <c r="L387" s="66">
        <f>F387+I387</f>
        <v>17514</v>
      </c>
      <c r="M387" s="65">
        <f>G387+J387</f>
        <v>6421</v>
      </c>
      <c r="N387" s="64">
        <f>M387/L387%</f>
        <v>36.662098892314724</v>
      </c>
      <c r="O387" s="66">
        <v>67479</v>
      </c>
      <c r="P387" s="65">
        <v>27290</v>
      </c>
      <c r="Q387" s="64">
        <f>P387/O387%</f>
        <v>40.442211651032174</v>
      </c>
      <c r="R387" s="66">
        <f>L387+O387</f>
        <v>84993</v>
      </c>
      <c r="S387" s="65">
        <f>M387+P387</f>
        <v>33711</v>
      </c>
      <c r="T387" s="64">
        <f>S387/R387%</f>
        <v>39.663266386643606</v>
      </c>
      <c r="U387" s="64">
        <f>Q387-H387</f>
        <v>2.9229699755886074</v>
      </c>
      <c r="V387" s="64">
        <f>Q387-K387</f>
        <v>5.8260832426005393</v>
      </c>
      <c r="W387" s="64">
        <f>Q387-N387</f>
        <v>3.7801127587174506</v>
      </c>
    </row>
    <row r="388" spans="1:25" ht="15" x14ac:dyDescent="0.2">
      <c r="A388" s="67" t="s">
        <v>1316</v>
      </c>
      <c r="B388" s="67" t="s">
        <v>804</v>
      </c>
      <c r="C388" s="67">
        <v>2016</v>
      </c>
      <c r="D388" s="64" t="s">
        <v>801</v>
      </c>
      <c r="E388" s="64" t="s">
        <v>0</v>
      </c>
      <c r="F388" s="66">
        <v>12343</v>
      </c>
      <c r="G388" s="65">
        <v>5764</v>
      </c>
      <c r="H388" s="64">
        <f>G388/F387%</f>
        <v>46.698533581787245</v>
      </c>
      <c r="I388" s="66">
        <v>5171</v>
      </c>
      <c r="J388" s="65">
        <v>2663</v>
      </c>
      <c r="K388" s="64">
        <f>J388/I387%</f>
        <v>51.498742989750532</v>
      </c>
      <c r="L388" s="66">
        <f>F388+I388</f>
        <v>17514</v>
      </c>
      <c r="M388" s="65">
        <f>G388+J388</f>
        <v>8427</v>
      </c>
      <c r="N388" s="64">
        <f>M388/L387%</f>
        <v>48.115793079821863</v>
      </c>
      <c r="O388" s="66">
        <v>67479</v>
      </c>
      <c r="P388" s="65">
        <v>31035</v>
      </c>
      <c r="Q388" s="64">
        <f>P388/O387%</f>
        <v>45.99208642688837</v>
      </c>
      <c r="R388" s="66">
        <f>L388+O388</f>
        <v>84993</v>
      </c>
      <c r="S388" s="65">
        <f>M388+P388</f>
        <v>39462</v>
      </c>
      <c r="T388" s="64">
        <f>S388/R387%</f>
        <v>46.429705975786241</v>
      </c>
      <c r="U388" s="64">
        <f>Q388-H388</f>
        <v>-0.70644715489887489</v>
      </c>
      <c r="V388" s="64">
        <f>Q388-K388</f>
        <v>-5.5066565628621618</v>
      </c>
      <c r="W388" s="64">
        <f>Q388-N388</f>
        <v>-2.1237066529334925</v>
      </c>
    </row>
    <row r="389" spans="1:25" ht="15" x14ac:dyDescent="0.2">
      <c r="A389" s="67" t="s">
        <v>1316</v>
      </c>
      <c r="B389" s="67" t="s">
        <v>799</v>
      </c>
      <c r="C389" s="67">
        <v>2020</v>
      </c>
      <c r="D389" s="64" t="s">
        <v>798</v>
      </c>
      <c r="E389" s="64" t="s">
        <v>0</v>
      </c>
      <c r="F389" s="66">
        <v>37678</v>
      </c>
      <c r="G389" s="65">
        <v>19211</v>
      </c>
      <c r="H389" s="64">
        <f>G389/F389%</f>
        <v>50.987313551674724</v>
      </c>
      <c r="I389" s="66">
        <v>8610</v>
      </c>
      <c r="J389" s="65">
        <v>4486</v>
      </c>
      <c r="K389" s="64">
        <f>J389/I389%</f>
        <v>52.102206736353082</v>
      </c>
      <c r="L389" s="66">
        <f>F389+I389</f>
        <v>46288</v>
      </c>
      <c r="M389" s="65">
        <f>G389+J389</f>
        <v>23697</v>
      </c>
      <c r="N389" s="64">
        <f>M389/L389%</f>
        <v>51.194694089180778</v>
      </c>
      <c r="O389" s="66">
        <v>63209</v>
      </c>
      <c r="P389" s="65">
        <v>25752</v>
      </c>
      <c r="Q389" s="64">
        <f>P389/O389%</f>
        <v>40.741033713553449</v>
      </c>
      <c r="R389" s="66">
        <f>L389+O389</f>
        <v>109497</v>
      </c>
      <c r="S389" s="65">
        <f>M389+P389</f>
        <v>49449</v>
      </c>
      <c r="T389" s="64">
        <f>S389/R389%</f>
        <v>45.160141373736266</v>
      </c>
      <c r="U389" s="64">
        <f>Q389-H389</f>
        <v>-10.246279838121275</v>
      </c>
      <c r="V389" s="64">
        <f>Q389-K389</f>
        <v>-11.361173022799633</v>
      </c>
      <c r="W389" s="64">
        <f>Q389-N389</f>
        <v>-10.453660375627329</v>
      </c>
    </row>
    <row r="390" spans="1:25" ht="15" x14ac:dyDescent="0.2">
      <c r="A390" s="67" t="s">
        <v>1316</v>
      </c>
      <c r="B390" s="67" t="s">
        <v>799</v>
      </c>
      <c r="C390" s="67">
        <v>2020</v>
      </c>
      <c r="D390" s="64" t="s">
        <v>797</v>
      </c>
      <c r="E390" s="64" t="s">
        <v>4</v>
      </c>
      <c r="F390" s="66">
        <v>37678</v>
      </c>
      <c r="G390" s="65">
        <v>17440</v>
      </c>
      <c r="H390" s="64">
        <f>G390/F389%</f>
        <v>46.286957906470626</v>
      </c>
      <c r="I390" s="66">
        <v>8610</v>
      </c>
      <c r="J390" s="65">
        <v>3554</v>
      </c>
      <c r="K390" s="64">
        <f>J390/I389%</f>
        <v>41.277584204413472</v>
      </c>
      <c r="L390" s="66">
        <f>F390+I390</f>
        <v>46288</v>
      </c>
      <c r="M390" s="65">
        <f>G390+J390</f>
        <v>20994</v>
      </c>
      <c r="N390" s="64">
        <f>M390/L389%</f>
        <v>45.355167646042169</v>
      </c>
      <c r="O390" s="66">
        <v>63209</v>
      </c>
      <c r="P390" s="65">
        <v>35325</v>
      </c>
      <c r="Q390" s="64">
        <f>P390/O389%</f>
        <v>55.886028888291222</v>
      </c>
      <c r="R390" s="66">
        <f>L390+O390</f>
        <v>109497</v>
      </c>
      <c r="S390" s="65">
        <f>M390+P390</f>
        <v>56319</v>
      </c>
      <c r="T390" s="64">
        <f>S390/R389%</f>
        <v>51.434285870845777</v>
      </c>
      <c r="U390" s="64">
        <f>Q390-H390</f>
        <v>9.5990709818205957</v>
      </c>
      <c r="V390" s="64">
        <f>Q390-K390</f>
        <v>14.60844468387775</v>
      </c>
      <c r="W390" s="64">
        <f>Q390-N390</f>
        <v>10.530861242249053</v>
      </c>
    </row>
    <row r="391" spans="1:25" ht="15" x14ac:dyDescent="0.2">
      <c r="A391" s="67" t="s">
        <v>1316</v>
      </c>
      <c r="B391" s="67" t="s">
        <v>799</v>
      </c>
      <c r="C391" s="67">
        <v>2016</v>
      </c>
      <c r="D391" s="64" t="s">
        <v>797</v>
      </c>
      <c r="E391" s="64" t="s">
        <v>2</v>
      </c>
      <c r="F391" s="66">
        <v>12809</v>
      </c>
      <c r="G391" s="65">
        <v>6486</v>
      </c>
      <c r="H391" s="64">
        <f>G391/F391%</f>
        <v>50.636271371691777</v>
      </c>
      <c r="I391" s="66">
        <v>6121</v>
      </c>
      <c r="J391" s="65">
        <v>2392</v>
      </c>
      <c r="K391" s="64">
        <f>J391/I391%</f>
        <v>39.078581931057016</v>
      </c>
      <c r="L391" s="66">
        <f>F391+I391</f>
        <v>18930</v>
      </c>
      <c r="M391" s="65">
        <f>G391+J391</f>
        <v>8878</v>
      </c>
      <c r="N391" s="64">
        <f>M391/L391%</f>
        <v>46.899101954569467</v>
      </c>
      <c r="O391" s="66">
        <v>66593</v>
      </c>
      <c r="P391" s="65">
        <v>34040</v>
      </c>
      <c r="Q391" s="64">
        <f>P391/O391%</f>
        <v>51.116483714504533</v>
      </c>
      <c r="R391" s="66">
        <f>L391+O391</f>
        <v>85523</v>
      </c>
      <c r="S391" s="65">
        <f>M391+P391</f>
        <v>42918</v>
      </c>
      <c r="T391" s="64">
        <f>S391/R391%</f>
        <v>50.182991709832443</v>
      </c>
      <c r="U391" s="64">
        <f>Q391-H391</f>
        <v>0.48021234281275582</v>
      </c>
      <c r="V391" s="64">
        <f>Q391-K391</f>
        <v>12.037901783447516</v>
      </c>
      <c r="W391" s="64">
        <f>Q391-N391</f>
        <v>4.2173817599350656</v>
      </c>
    </row>
    <row r="392" spans="1:25" ht="15" x14ac:dyDescent="0.2">
      <c r="A392" s="67" t="s">
        <v>1316</v>
      </c>
      <c r="B392" s="67" t="s">
        <v>799</v>
      </c>
      <c r="C392" s="67">
        <v>2016</v>
      </c>
      <c r="D392" s="64" t="s">
        <v>796</v>
      </c>
      <c r="E392" s="64" t="s">
        <v>0</v>
      </c>
      <c r="F392" s="66">
        <v>12809</v>
      </c>
      <c r="G392" s="65">
        <v>5187</v>
      </c>
      <c r="H392" s="64">
        <f>G392/F391%</f>
        <v>40.49496447810133</v>
      </c>
      <c r="I392" s="66">
        <v>6121</v>
      </c>
      <c r="J392" s="65">
        <v>2840</v>
      </c>
      <c r="K392" s="64">
        <f>J392/I391%</f>
        <v>46.39764744322823</v>
      </c>
      <c r="L392" s="66">
        <f>F392+I392</f>
        <v>18930</v>
      </c>
      <c r="M392" s="65">
        <f>G392+J392</f>
        <v>8027</v>
      </c>
      <c r="N392" s="64">
        <f>M392/L391%</f>
        <v>42.403592181722132</v>
      </c>
      <c r="O392" s="66">
        <v>66593</v>
      </c>
      <c r="P392" s="65">
        <v>25433</v>
      </c>
      <c r="Q392" s="64">
        <f>P392/O391%</f>
        <v>38.191701830522732</v>
      </c>
      <c r="R392" s="66">
        <f>L392+O392</f>
        <v>85523</v>
      </c>
      <c r="S392" s="65">
        <f>M392+P392</f>
        <v>33460</v>
      </c>
      <c r="T392" s="64">
        <f>S392/R391%</f>
        <v>39.123978345006606</v>
      </c>
      <c r="U392" s="64">
        <f>Q392-H392</f>
        <v>-2.3032626475785989</v>
      </c>
      <c r="V392" s="64">
        <f>Q392-K392</f>
        <v>-8.2059456127054986</v>
      </c>
      <c r="W392" s="64">
        <f>Q392-N392</f>
        <v>-4.2118903511994006</v>
      </c>
    </row>
    <row r="393" spans="1:25" ht="15" x14ac:dyDescent="0.2">
      <c r="A393" s="67" t="s">
        <v>1316</v>
      </c>
      <c r="B393" s="67" t="s">
        <v>794</v>
      </c>
      <c r="C393" s="67">
        <v>2020</v>
      </c>
      <c r="D393" s="64" t="s">
        <v>792</v>
      </c>
      <c r="E393" s="64" t="s">
        <v>0</v>
      </c>
      <c r="F393" s="66">
        <v>34606</v>
      </c>
      <c r="G393" s="65">
        <v>19037</v>
      </c>
      <c r="H393" s="64">
        <f>G393/F393%</f>
        <v>55.010691787551295</v>
      </c>
      <c r="I393" s="66">
        <v>6977</v>
      </c>
      <c r="J393" s="65">
        <v>3989</v>
      </c>
      <c r="K393" s="64">
        <f>J393/I393%</f>
        <v>57.173570302422249</v>
      </c>
      <c r="L393" s="66">
        <f>F393+I393</f>
        <v>41583</v>
      </c>
      <c r="M393" s="65">
        <f>G393+J393</f>
        <v>23026</v>
      </c>
      <c r="N393" s="64">
        <f>M393/L393%</f>
        <v>55.373590169059476</v>
      </c>
      <c r="O393" s="66">
        <v>56589</v>
      </c>
      <c r="P393" s="65">
        <v>26562</v>
      </c>
      <c r="Q393" s="64">
        <f>P393/O393%</f>
        <v>46.93845093569422</v>
      </c>
      <c r="R393" s="66">
        <f>L393+O393</f>
        <v>98172</v>
      </c>
      <c r="S393" s="65">
        <f>M393+P393</f>
        <v>49588</v>
      </c>
      <c r="T393" s="64">
        <f>S393/R393%</f>
        <v>50.511347431039397</v>
      </c>
      <c r="U393" s="64">
        <f>Q393-H393</f>
        <v>-8.0722408518570745</v>
      </c>
      <c r="V393" s="64">
        <f>Q393-K393</f>
        <v>-10.235119366728028</v>
      </c>
      <c r="W393" s="64">
        <f>Q393-N393</f>
        <v>-8.4351392333652555</v>
      </c>
    </row>
    <row r="394" spans="1:25" ht="15" x14ac:dyDescent="0.2">
      <c r="A394" s="67" t="s">
        <v>1316</v>
      </c>
      <c r="B394" s="67" t="s">
        <v>794</v>
      </c>
      <c r="C394" s="67">
        <v>2020</v>
      </c>
      <c r="D394" s="64" t="s">
        <v>793</v>
      </c>
      <c r="E394" s="64" t="s">
        <v>4</v>
      </c>
      <c r="F394" s="66">
        <v>34606</v>
      </c>
      <c r="G394" s="65">
        <v>14728</v>
      </c>
      <c r="H394" s="64">
        <f>G394/F393%</f>
        <v>42.559093798763222</v>
      </c>
      <c r="I394" s="66">
        <v>6977</v>
      </c>
      <c r="J394" s="65">
        <v>2733</v>
      </c>
      <c r="K394" s="64">
        <f>J394/I393%</f>
        <v>39.171563709330663</v>
      </c>
      <c r="L394" s="66">
        <f>F394+I394</f>
        <v>41583</v>
      </c>
      <c r="M394" s="65">
        <f>G394+J394</f>
        <v>17461</v>
      </c>
      <c r="N394" s="64">
        <f>M394/L393%</f>
        <v>41.990717360459804</v>
      </c>
      <c r="O394" s="66">
        <v>56589</v>
      </c>
      <c r="P394" s="65">
        <v>27949</v>
      </c>
      <c r="Q394" s="64">
        <f>P394/O393%</f>
        <v>49.389457315025886</v>
      </c>
      <c r="R394" s="66">
        <f>L394+O394</f>
        <v>98172</v>
      </c>
      <c r="S394" s="65">
        <f>M394+P394</f>
        <v>45410</v>
      </c>
      <c r="T394" s="64">
        <f>S394/R393%</f>
        <v>46.255551481074029</v>
      </c>
      <c r="U394" s="64">
        <f>Q394-H394</f>
        <v>6.8303635162626648</v>
      </c>
      <c r="V394" s="64">
        <f>Q394-K394</f>
        <v>10.217893605695224</v>
      </c>
      <c r="W394" s="64">
        <f>Q394-N394</f>
        <v>7.3987399545660821</v>
      </c>
    </row>
    <row r="395" spans="1:25" ht="15" x14ac:dyDescent="0.2">
      <c r="A395" s="67" t="s">
        <v>1316</v>
      </c>
      <c r="B395" s="67" t="s">
        <v>794</v>
      </c>
      <c r="C395" s="67">
        <v>2016</v>
      </c>
      <c r="D395" s="64" t="s">
        <v>793</v>
      </c>
      <c r="E395" s="64" t="s">
        <v>2</v>
      </c>
      <c r="F395" s="66">
        <v>12051</v>
      </c>
      <c r="G395" s="65">
        <v>5871</v>
      </c>
      <c r="H395" s="64">
        <f>G395/F395%</f>
        <v>48.717948717948715</v>
      </c>
      <c r="I395" s="66">
        <v>4747</v>
      </c>
      <c r="J395" s="65">
        <v>2017</v>
      </c>
      <c r="K395" s="64">
        <f>J395/I395%</f>
        <v>42.489993680219087</v>
      </c>
      <c r="L395" s="66">
        <f>F395+I395</f>
        <v>16798</v>
      </c>
      <c r="M395" s="65">
        <f>G395+J395</f>
        <v>7888</v>
      </c>
      <c r="N395" s="64">
        <f>M395/L395%</f>
        <v>46.957971187046077</v>
      </c>
      <c r="O395" s="66">
        <v>60587</v>
      </c>
      <c r="P395" s="65">
        <v>30522</v>
      </c>
      <c r="Q395" s="64">
        <f>P395/O395%</f>
        <v>50.377143611665872</v>
      </c>
      <c r="R395" s="66">
        <f>L395+O395</f>
        <v>77385</v>
      </c>
      <c r="S395" s="65">
        <f>M395+P395</f>
        <v>38410</v>
      </c>
      <c r="T395" s="64">
        <f>S395/R395%</f>
        <v>49.634942172255606</v>
      </c>
      <c r="U395" s="64">
        <f>Q395-H395</f>
        <v>1.6591948937171566</v>
      </c>
      <c r="V395" s="64">
        <f>Q395-K395</f>
        <v>7.8871499314467854</v>
      </c>
      <c r="W395" s="64">
        <f>Q395-N395</f>
        <v>3.419172424619795</v>
      </c>
    </row>
    <row r="396" spans="1:25" ht="15" x14ac:dyDescent="0.2">
      <c r="A396" s="67" t="s">
        <v>1316</v>
      </c>
      <c r="B396" s="67" t="s">
        <v>794</v>
      </c>
      <c r="C396" s="67">
        <v>2016</v>
      </c>
      <c r="D396" s="64" t="s">
        <v>792</v>
      </c>
      <c r="E396" s="64" t="s">
        <v>0</v>
      </c>
      <c r="F396" s="66">
        <v>12051</v>
      </c>
      <c r="G396" s="65">
        <v>4489</v>
      </c>
      <c r="H396" s="64">
        <f>G396/F395%</f>
        <v>37.250020745166374</v>
      </c>
      <c r="I396" s="66">
        <v>4747</v>
      </c>
      <c r="J396" s="65">
        <v>1831</v>
      </c>
      <c r="K396" s="64">
        <f>J396/I395%</f>
        <v>38.571729513376873</v>
      </c>
      <c r="L396" s="66">
        <f>F396+I396</f>
        <v>16798</v>
      </c>
      <c r="M396" s="65">
        <f>G396+J396</f>
        <v>6320</v>
      </c>
      <c r="N396" s="64">
        <f>M396/L395%</f>
        <v>37.623526610310755</v>
      </c>
      <c r="O396" s="66">
        <v>60587</v>
      </c>
      <c r="P396" s="65">
        <v>19596</v>
      </c>
      <c r="Q396" s="64">
        <f>P396/O395%</f>
        <v>32.343572053410796</v>
      </c>
      <c r="R396" s="66">
        <f>L396+O396</f>
        <v>77385</v>
      </c>
      <c r="S396" s="65">
        <f>M396+P396</f>
        <v>25916</v>
      </c>
      <c r="T396" s="64">
        <f>S396/R395%</f>
        <v>33.489694385216772</v>
      </c>
      <c r="U396" s="64">
        <f>Q396-H396</f>
        <v>-4.9064486917555783</v>
      </c>
      <c r="V396" s="64">
        <f>Q396-K396</f>
        <v>-6.2281574599660772</v>
      </c>
      <c r="W396" s="64">
        <f>Q396-N396</f>
        <v>-5.2799545568999591</v>
      </c>
    </row>
    <row r="397" spans="1:25" ht="15" x14ac:dyDescent="0.2">
      <c r="A397" s="67" t="s">
        <v>1316</v>
      </c>
      <c r="B397" s="67" t="s">
        <v>790</v>
      </c>
      <c r="C397" s="67">
        <v>2020</v>
      </c>
      <c r="D397" s="64" t="s">
        <v>789</v>
      </c>
      <c r="E397" s="64" t="s">
        <v>0</v>
      </c>
      <c r="F397" s="66">
        <v>26254</v>
      </c>
      <c r="G397" s="65">
        <v>15444</v>
      </c>
      <c r="H397" s="64">
        <f>G397/F397%</f>
        <v>58.82532185571722</v>
      </c>
      <c r="I397" s="66">
        <v>9499</v>
      </c>
      <c r="J397" s="65">
        <v>5374</v>
      </c>
      <c r="K397" s="64">
        <f>J397/I397%</f>
        <v>56.574376250131593</v>
      </c>
      <c r="L397" s="66">
        <f>F397+I397</f>
        <v>35753</v>
      </c>
      <c r="M397" s="65">
        <f>G397+J397</f>
        <v>20818</v>
      </c>
      <c r="N397" s="64">
        <f>M397/L397%</f>
        <v>58.227281626716646</v>
      </c>
      <c r="O397" s="66">
        <v>75669</v>
      </c>
      <c r="P397" s="65">
        <v>37585</v>
      </c>
      <c r="Q397" s="64">
        <f>P397/O397%</f>
        <v>49.670274484927774</v>
      </c>
      <c r="R397" s="66">
        <f>L397+O397</f>
        <v>111422</v>
      </c>
      <c r="S397" s="65">
        <f>M397+P397</f>
        <v>58403</v>
      </c>
      <c r="T397" s="64">
        <f>S397/R397%</f>
        <v>52.416039920302993</v>
      </c>
      <c r="U397" s="64">
        <f>Q397-H397</f>
        <v>-9.1550473707894469</v>
      </c>
      <c r="V397" s="64">
        <f>Q397-K397</f>
        <v>-6.9041017652038192</v>
      </c>
      <c r="W397" s="64">
        <f>Q397-N397</f>
        <v>-8.5570071417888727</v>
      </c>
    </row>
    <row r="398" spans="1:25" ht="15" x14ac:dyDescent="0.2">
      <c r="A398" s="67" t="s">
        <v>1316</v>
      </c>
      <c r="B398" s="67" t="s">
        <v>790</v>
      </c>
      <c r="C398" s="67">
        <v>2020</v>
      </c>
      <c r="D398" s="64" t="s">
        <v>788</v>
      </c>
      <c r="E398" s="64" t="s">
        <v>4</v>
      </c>
      <c r="F398" s="66">
        <v>26254</v>
      </c>
      <c r="G398" s="65">
        <v>8585</v>
      </c>
      <c r="H398" s="64">
        <f>G398/F397%</f>
        <v>32.699779081282848</v>
      </c>
      <c r="I398" s="66">
        <v>9499</v>
      </c>
      <c r="J398" s="65">
        <v>3015</v>
      </c>
      <c r="K398" s="64">
        <f>J398/I397%</f>
        <v>31.740183177176547</v>
      </c>
      <c r="L398" s="66">
        <f>F398+I398</f>
        <v>35753</v>
      </c>
      <c r="M398" s="65">
        <f>G398+J398</f>
        <v>11600</v>
      </c>
      <c r="N398" s="64">
        <f>M398/L397%</f>
        <v>32.444829804491931</v>
      </c>
      <c r="O398" s="66">
        <v>75669</v>
      </c>
      <c r="P398" s="65">
        <v>30942</v>
      </c>
      <c r="Q398" s="64">
        <f>P398/O397%</f>
        <v>40.891250049557939</v>
      </c>
      <c r="R398" s="66">
        <f>L398+O398</f>
        <v>111422</v>
      </c>
      <c r="S398" s="65">
        <f>M398+P398</f>
        <v>42542</v>
      </c>
      <c r="T398" s="64">
        <f>S398/R397%</f>
        <v>38.180969646927892</v>
      </c>
      <c r="U398" s="64">
        <f>Q398-H398</f>
        <v>8.191470968275091</v>
      </c>
      <c r="V398" s="64">
        <f>Q398-K398</f>
        <v>9.1510668723813922</v>
      </c>
      <c r="W398" s="64">
        <f>Q398-N398</f>
        <v>8.4464202450660082</v>
      </c>
    </row>
    <row r="399" spans="1:25" ht="15" x14ac:dyDescent="0.2">
      <c r="A399" s="67" t="s">
        <v>1316</v>
      </c>
      <c r="B399" s="67" t="s">
        <v>790</v>
      </c>
      <c r="C399" s="67">
        <v>2016</v>
      </c>
      <c r="D399" s="64" t="s">
        <v>787</v>
      </c>
      <c r="E399" s="64" t="s">
        <v>2</v>
      </c>
      <c r="F399" s="66">
        <v>12965</v>
      </c>
      <c r="G399" s="65">
        <v>5179</v>
      </c>
      <c r="H399" s="64">
        <f>G399/F399%</f>
        <v>39.946008484381025</v>
      </c>
      <c r="I399" s="66">
        <v>6084</v>
      </c>
      <c r="J399" s="65">
        <v>2237</v>
      </c>
      <c r="K399" s="64">
        <f>J399/I399%</f>
        <v>36.768573307034842</v>
      </c>
      <c r="L399" s="66">
        <f>F399+I399</f>
        <v>19049</v>
      </c>
      <c r="M399" s="65">
        <f>G399+J399</f>
        <v>7416</v>
      </c>
      <c r="N399" s="64">
        <f>M399/L399%</f>
        <v>38.931177489631999</v>
      </c>
      <c r="O399" s="66">
        <v>65664</v>
      </c>
      <c r="P399" s="65">
        <v>26592</v>
      </c>
      <c r="Q399" s="64">
        <f>P399/O399%</f>
        <v>40.497076023391813</v>
      </c>
      <c r="R399" s="66">
        <f>L399+O399</f>
        <v>84713</v>
      </c>
      <c r="S399" s="65">
        <f>M399+P399</f>
        <v>34008</v>
      </c>
      <c r="T399" s="64">
        <f>S399/R399%</f>
        <v>40.144960041552068</v>
      </c>
      <c r="U399" s="64">
        <f>Q399-H399</f>
        <v>0.55106753901078775</v>
      </c>
      <c r="V399" s="64">
        <f>Q399-K399</f>
        <v>3.7285027163569708</v>
      </c>
      <c r="W399" s="64">
        <f>Q399-N399</f>
        <v>1.5658985337598139</v>
      </c>
    </row>
    <row r="400" spans="1:25" ht="15" x14ac:dyDescent="0.2">
      <c r="A400" s="67" t="s">
        <v>1316</v>
      </c>
      <c r="B400" s="67" t="s">
        <v>790</v>
      </c>
      <c r="C400" s="67">
        <v>2016</v>
      </c>
      <c r="D400" s="64" t="s">
        <v>211</v>
      </c>
      <c r="E400" s="64" t="s">
        <v>0</v>
      </c>
      <c r="F400" s="66">
        <v>12965</v>
      </c>
      <c r="G400" s="65">
        <v>7645</v>
      </c>
      <c r="H400" s="64">
        <f>G400/F399%</f>
        <v>58.966448129579632</v>
      </c>
      <c r="I400" s="66">
        <v>6084</v>
      </c>
      <c r="J400" s="65">
        <v>3726</v>
      </c>
      <c r="K400" s="64">
        <f>J400/I399%</f>
        <v>61.242603550295854</v>
      </c>
      <c r="L400" s="66">
        <f>F400+I400</f>
        <v>19049</v>
      </c>
      <c r="M400" s="65">
        <f>G400+J400</f>
        <v>11371</v>
      </c>
      <c r="N400" s="64">
        <f>M400/L399%</f>
        <v>59.693422226888551</v>
      </c>
      <c r="O400" s="66">
        <v>65664</v>
      </c>
      <c r="P400" s="65">
        <v>38142</v>
      </c>
      <c r="Q400" s="64">
        <f>P400/O399%</f>
        <v>58.086622807017548</v>
      </c>
      <c r="R400" s="66">
        <f>L400+O400</f>
        <v>84713</v>
      </c>
      <c r="S400" s="65">
        <f>M400+P400</f>
        <v>49513</v>
      </c>
      <c r="T400" s="64">
        <f>S400/R399%</f>
        <v>58.447935972046793</v>
      </c>
      <c r="U400" s="64">
        <f>Q400-H400</f>
        <v>-0.87982532256208401</v>
      </c>
      <c r="V400" s="64">
        <f>Q400-K400</f>
        <v>-3.155980743278306</v>
      </c>
      <c r="W400" s="64">
        <f>Q400-N400</f>
        <v>-1.6067994198710025</v>
      </c>
    </row>
    <row r="401" spans="1:23" ht="15" x14ac:dyDescent="0.2">
      <c r="A401" s="67" t="s">
        <v>1316</v>
      </c>
      <c r="B401" s="67" t="s">
        <v>785</v>
      </c>
      <c r="C401" s="67">
        <v>2020</v>
      </c>
      <c r="D401" s="64" t="s">
        <v>784</v>
      </c>
      <c r="E401" s="64" t="s">
        <v>0</v>
      </c>
      <c r="F401" s="66">
        <v>32480</v>
      </c>
      <c r="G401" s="65">
        <v>19119</v>
      </c>
      <c r="H401" s="64">
        <f>G401/F401%</f>
        <v>58.86391625615763</v>
      </c>
      <c r="I401" s="66">
        <v>10728</v>
      </c>
      <c r="J401" s="65">
        <v>6351</v>
      </c>
      <c r="K401" s="64">
        <f>J401/I401%</f>
        <v>59.20022371364653</v>
      </c>
      <c r="L401" s="66">
        <f>F401+I401</f>
        <v>43208</v>
      </c>
      <c r="M401" s="65">
        <f>G401+J401</f>
        <v>25470</v>
      </c>
      <c r="N401" s="64">
        <f>M401/L401%</f>
        <v>58.947417144973159</v>
      </c>
      <c r="O401" s="66">
        <v>75006</v>
      </c>
      <c r="P401" s="65">
        <v>37511</v>
      </c>
      <c r="Q401" s="64">
        <f>P401/O401%</f>
        <v>50.010665813401602</v>
      </c>
      <c r="R401" s="66">
        <f>L401+O401</f>
        <v>118214</v>
      </c>
      <c r="S401" s="65">
        <f>M401+P401</f>
        <v>62981</v>
      </c>
      <c r="T401" s="64">
        <f>S401/R401%</f>
        <v>53.277107618386985</v>
      </c>
      <c r="U401" s="64">
        <f>Q401-H401</f>
        <v>-8.8532504427560283</v>
      </c>
      <c r="V401" s="64">
        <f>Q401-K401</f>
        <v>-9.1895579002449281</v>
      </c>
      <c r="W401" s="64">
        <f>Q401-N401</f>
        <v>-8.936751331571557</v>
      </c>
    </row>
    <row r="402" spans="1:23" ht="15" x14ac:dyDescent="0.2">
      <c r="A402" s="67" t="s">
        <v>1316</v>
      </c>
      <c r="B402" s="67" t="s">
        <v>785</v>
      </c>
      <c r="C402" s="67">
        <v>2020</v>
      </c>
      <c r="D402" s="64" t="s">
        <v>783</v>
      </c>
      <c r="E402" s="64" t="s">
        <v>4</v>
      </c>
      <c r="F402" s="66">
        <v>32480</v>
      </c>
      <c r="G402" s="65">
        <v>12672</v>
      </c>
      <c r="H402" s="64">
        <f>G402/F401%</f>
        <v>39.014778325123153</v>
      </c>
      <c r="I402" s="66">
        <v>10728</v>
      </c>
      <c r="J402" s="65">
        <v>3964</v>
      </c>
      <c r="K402" s="64">
        <f>J402/I401%</f>
        <v>36.950037285607756</v>
      </c>
      <c r="L402" s="66">
        <f>F402+I402</f>
        <v>43208</v>
      </c>
      <c r="M402" s="65">
        <f>G402+J402</f>
        <v>16636</v>
      </c>
      <c r="N402" s="64">
        <f>M402/L401%</f>
        <v>38.502129235326791</v>
      </c>
      <c r="O402" s="66">
        <v>75006</v>
      </c>
      <c r="P402" s="65">
        <v>35415</v>
      </c>
      <c r="Q402" s="64">
        <f>P402/O401%</f>
        <v>47.216222702183828</v>
      </c>
      <c r="R402" s="66">
        <f>L402+O402</f>
        <v>118214</v>
      </c>
      <c r="S402" s="65">
        <f>M402+P402</f>
        <v>52051</v>
      </c>
      <c r="T402" s="64">
        <f>S402/R401%</f>
        <v>44.031163821543977</v>
      </c>
      <c r="U402" s="64">
        <f>Q402-H402</f>
        <v>8.2014443770606746</v>
      </c>
      <c r="V402" s="64">
        <f>Q402-K402</f>
        <v>10.266185416576072</v>
      </c>
      <c r="W402" s="64">
        <f>Q402-N402</f>
        <v>8.7140934668570367</v>
      </c>
    </row>
    <row r="403" spans="1:23" ht="15" x14ac:dyDescent="0.2">
      <c r="A403" s="67" t="s">
        <v>1316</v>
      </c>
      <c r="B403" s="67" t="s">
        <v>785</v>
      </c>
      <c r="C403" s="67">
        <v>2016</v>
      </c>
      <c r="D403" s="64" t="s">
        <v>783</v>
      </c>
      <c r="E403" s="64" t="s">
        <v>2</v>
      </c>
      <c r="F403" s="66">
        <v>10816</v>
      </c>
      <c r="G403" s="65">
        <v>5266</v>
      </c>
      <c r="H403" s="64">
        <f>G403/F403%</f>
        <v>48.687130177514796</v>
      </c>
      <c r="I403" s="66">
        <v>5502</v>
      </c>
      <c r="J403" s="65">
        <v>2154</v>
      </c>
      <c r="K403" s="64">
        <f>J403/I403%</f>
        <v>39.149400218102507</v>
      </c>
      <c r="L403" s="66">
        <f>F403+I403</f>
        <v>16318</v>
      </c>
      <c r="M403" s="65">
        <f>G403+J403</f>
        <v>7420</v>
      </c>
      <c r="N403" s="64">
        <f>M403/L403%</f>
        <v>45.471258732687829</v>
      </c>
      <c r="O403" s="66">
        <v>56863</v>
      </c>
      <c r="P403" s="65">
        <v>26450</v>
      </c>
      <c r="Q403" s="64">
        <f>P403/O403%</f>
        <v>46.515308724478132</v>
      </c>
      <c r="R403" s="66">
        <f>L403+O403</f>
        <v>73181</v>
      </c>
      <c r="S403" s="65">
        <f>M403+P403</f>
        <v>33870</v>
      </c>
      <c r="T403" s="64">
        <f>S403/R403%</f>
        <v>46.282505021795281</v>
      </c>
      <c r="U403" s="64">
        <f>Q403-H403</f>
        <v>-2.1718214530366637</v>
      </c>
      <c r="V403" s="64">
        <f>Q403-K403</f>
        <v>7.3659085063756251</v>
      </c>
      <c r="W403" s="64">
        <f>Q403-N403</f>
        <v>1.0440499917903026</v>
      </c>
    </row>
    <row r="404" spans="1:23" ht="15" x14ac:dyDescent="0.2">
      <c r="A404" s="67" t="s">
        <v>1316</v>
      </c>
      <c r="B404" s="67" t="s">
        <v>785</v>
      </c>
      <c r="C404" s="67">
        <v>2016</v>
      </c>
      <c r="D404" s="64" t="s">
        <v>782</v>
      </c>
      <c r="E404" s="64" t="s">
        <v>0</v>
      </c>
      <c r="F404" s="66">
        <v>10816</v>
      </c>
      <c r="G404" s="65">
        <v>4239</v>
      </c>
      <c r="H404" s="64">
        <f>G404/F403%</f>
        <v>39.191937869822489</v>
      </c>
      <c r="I404" s="66">
        <v>5502</v>
      </c>
      <c r="J404" s="65">
        <v>5418</v>
      </c>
      <c r="K404" s="64">
        <f>J404/I403%</f>
        <v>98.473282442748086</v>
      </c>
      <c r="L404" s="66">
        <f>F404+I404</f>
        <v>16318</v>
      </c>
      <c r="M404" s="65">
        <f>G404+J404</f>
        <v>9657</v>
      </c>
      <c r="N404" s="64">
        <f>M404/L403%</f>
        <v>59.180046574335087</v>
      </c>
      <c r="O404" s="66">
        <v>56863</v>
      </c>
      <c r="P404" s="65">
        <v>23036</v>
      </c>
      <c r="Q404" s="64">
        <f>P404/O403%</f>
        <v>40.51140460404833</v>
      </c>
      <c r="R404" s="66">
        <f>L404+O404</f>
        <v>73181</v>
      </c>
      <c r="S404" s="65">
        <f>M404+P404</f>
        <v>32693</v>
      </c>
      <c r="T404" s="64">
        <f>S404/R403%</f>
        <v>44.674164058977063</v>
      </c>
      <c r="U404" s="64">
        <f>Q404-H404</f>
        <v>1.3194667342258413</v>
      </c>
      <c r="V404" s="64">
        <f>Q404-K404</f>
        <v>-57.961877838699756</v>
      </c>
      <c r="W404" s="64">
        <f>Q404-N404</f>
        <v>-18.668641970286757</v>
      </c>
    </row>
    <row r="405" spans="1:23" ht="15" x14ac:dyDescent="0.2">
      <c r="A405" s="67" t="s">
        <v>1316</v>
      </c>
      <c r="B405" s="67" t="s">
        <v>780</v>
      </c>
      <c r="C405" s="67">
        <v>2020</v>
      </c>
      <c r="D405" s="64" t="s">
        <v>779</v>
      </c>
      <c r="E405" s="64" t="s">
        <v>0</v>
      </c>
      <c r="F405" s="66">
        <v>34680</v>
      </c>
      <c r="G405" s="65">
        <v>19217</v>
      </c>
      <c r="H405" s="64">
        <f>G405/F405%</f>
        <v>55.412341407151096</v>
      </c>
      <c r="I405" s="66">
        <v>12113</v>
      </c>
      <c r="J405" s="65">
        <v>6270</v>
      </c>
      <c r="K405" s="64">
        <f>J405/I405%</f>
        <v>51.762569140592753</v>
      </c>
      <c r="L405" s="66">
        <f>F405+I405</f>
        <v>46793</v>
      </c>
      <c r="M405" s="65">
        <f>G405+J405</f>
        <v>25487</v>
      </c>
      <c r="N405" s="64">
        <f>M405/L405%</f>
        <v>54.467548564956296</v>
      </c>
      <c r="O405" s="66">
        <v>72239</v>
      </c>
      <c r="P405" s="65">
        <v>33001</v>
      </c>
      <c r="Q405" s="64">
        <f>P405/O405%</f>
        <v>45.683079776851841</v>
      </c>
      <c r="R405" s="66">
        <f>L405+O405</f>
        <v>119032</v>
      </c>
      <c r="S405" s="65">
        <f>M405+P405</f>
        <v>58488</v>
      </c>
      <c r="T405" s="64">
        <f>S405/R405%</f>
        <v>49.136366691309902</v>
      </c>
      <c r="U405" s="64">
        <f>Q405-H405</f>
        <v>-9.7292616302992556</v>
      </c>
      <c r="V405" s="64">
        <f>Q405-K405</f>
        <v>-6.0794893637409118</v>
      </c>
      <c r="W405" s="64">
        <f>Q405-N405</f>
        <v>-8.784468788104455</v>
      </c>
    </row>
    <row r="406" spans="1:23" ht="15" x14ac:dyDescent="0.2">
      <c r="A406" s="67" t="s">
        <v>1316</v>
      </c>
      <c r="B406" s="67" t="s">
        <v>780</v>
      </c>
      <c r="C406" s="67">
        <v>2020</v>
      </c>
      <c r="D406" s="64" t="s">
        <v>778</v>
      </c>
      <c r="E406" s="64" t="s">
        <v>4</v>
      </c>
      <c r="F406" s="66">
        <v>34680</v>
      </c>
      <c r="G406" s="65">
        <v>13206</v>
      </c>
      <c r="H406" s="64">
        <f>G406/F405%</f>
        <v>38.079584775086502</v>
      </c>
      <c r="I406" s="66">
        <v>12113</v>
      </c>
      <c r="J406" s="65">
        <v>4898</v>
      </c>
      <c r="K406" s="64">
        <f>J406/I405%</f>
        <v>40.435895319078675</v>
      </c>
      <c r="L406" s="66">
        <f>F406+I406</f>
        <v>46793</v>
      </c>
      <c r="M406" s="65">
        <f>G406+J406</f>
        <v>18104</v>
      </c>
      <c r="N406" s="64">
        <f>M406/L405%</f>
        <v>38.689547581903277</v>
      </c>
      <c r="O406" s="66">
        <v>72239</v>
      </c>
      <c r="P406" s="65">
        <v>34041</v>
      </c>
      <c r="Q406" s="64">
        <f>P406/O405%</f>
        <v>47.122745331469154</v>
      </c>
      <c r="R406" s="66">
        <f>L406+O406</f>
        <v>119032</v>
      </c>
      <c r="S406" s="65">
        <f>M406+P406</f>
        <v>52145</v>
      </c>
      <c r="T406" s="64">
        <f>S406/R405%</f>
        <v>43.807547550238596</v>
      </c>
      <c r="U406" s="64">
        <f>Q406-H406</f>
        <v>9.0431605563826523</v>
      </c>
      <c r="V406" s="64">
        <f>Q406-K406</f>
        <v>6.6868500123904795</v>
      </c>
      <c r="W406" s="64">
        <f>Q406-N406</f>
        <v>8.4331977495658776</v>
      </c>
    </row>
    <row r="407" spans="1:23" ht="15" x14ac:dyDescent="0.2">
      <c r="A407" s="67" t="s">
        <v>1316</v>
      </c>
      <c r="B407" s="67" t="s">
        <v>780</v>
      </c>
      <c r="C407" s="67">
        <v>2016</v>
      </c>
      <c r="D407" s="64" t="s">
        <v>777</v>
      </c>
      <c r="E407" s="64" t="s">
        <v>2</v>
      </c>
      <c r="F407" s="66">
        <v>10730</v>
      </c>
      <c r="G407" s="65">
        <v>5503</v>
      </c>
      <c r="H407" s="64">
        <f>G407/F407%</f>
        <v>51.286113699906807</v>
      </c>
      <c r="I407" s="66">
        <v>6317</v>
      </c>
      <c r="J407" s="65">
        <v>2866</v>
      </c>
      <c r="K407" s="64">
        <f>J407/I407%</f>
        <v>45.369637486148484</v>
      </c>
      <c r="L407" s="66">
        <f>F407+I407</f>
        <v>17047</v>
      </c>
      <c r="M407" s="65">
        <f>G407+J407</f>
        <v>8369</v>
      </c>
      <c r="N407" s="64">
        <f>M407/L407%</f>
        <v>49.09368217281633</v>
      </c>
      <c r="O407" s="66">
        <v>60859</v>
      </c>
      <c r="P407" s="65">
        <v>31834</v>
      </c>
      <c r="Q407" s="64">
        <f>P407/O407%</f>
        <v>52.307793424144329</v>
      </c>
      <c r="R407" s="66">
        <f>L407+O407</f>
        <v>77906</v>
      </c>
      <c r="S407" s="65">
        <f>M407+P407</f>
        <v>40203</v>
      </c>
      <c r="T407" s="64">
        <f>S407/R407%</f>
        <v>51.60449772803122</v>
      </c>
      <c r="U407" s="64">
        <f>Q407-H407</f>
        <v>1.0216797242375222</v>
      </c>
      <c r="V407" s="64">
        <f>Q407-K407</f>
        <v>6.9381559379958446</v>
      </c>
      <c r="W407" s="64">
        <f>Q407-N407</f>
        <v>3.2141112513279992</v>
      </c>
    </row>
    <row r="408" spans="1:23" ht="15" x14ac:dyDescent="0.2">
      <c r="A408" s="67" t="s">
        <v>1316</v>
      </c>
      <c r="B408" s="67" t="s">
        <v>780</v>
      </c>
      <c r="C408" s="67">
        <v>2016</v>
      </c>
      <c r="D408" s="64" t="s">
        <v>776</v>
      </c>
      <c r="E408" s="64" t="s">
        <v>0</v>
      </c>
      <c r="F408" s="66">
        <v>10730</v>
      </c>
      <c r="G408" s="65">
        <v>3931</v>
      </c>
      <c r="H408" s="64">
        <f>G408/F407%</f>
        <v>36.635601118359737</v>
      </c>
      <c r="I408" s="66">
        <v>6317</v>
      </c>
      <c r="J408" s="65">
        <v>2677</v>
      </c>
      <c r="K408" s="64">
        <f>J408/I407%</f>
        <v>42.37771093873674</v>
      </c>
      <c r="L408" s="66">
        <f>F408+I408</f>
        <v>17047</v>
      </c>
      <c r="M408" s="65">
        <f>G408+J408</f>
        <v>6608</v>
      </c>
      <c r="N408" s="64">
        <f>M408/L407%</f>
        <v>38.76341878336364</v>
      </c>
      <c r="O408" s="66">
        <v>60859</v>
      </c>
      <c r="P408" s="65">
        <v>21561</v>
      </c>
      <c r="Q408" s="64">
        <f>P408/O407%</f>
        <v>35.427792109630452</v>
      </c>
      <c r="R408" s="66">
        <f>L408+O408</f>
        <v>77906</v>
      </c>
      <c r="S408" s="65">
        <f>M408+P408</f>
        <v>28169</v>
      </c>
      <c r="T408" s="64">
        <f>S408/R407%</f>
        <v>36.157677200729083</v>
      </c>
      <c r="U408" s="64">
        <f>Q408-H408</f>
        <v>-1.207809008729285</v>
      </c>
      <c r="V408" s="64">
        <f>Q408-K408</f>
        <v>-6.9499188291062879</v>
      </c>
      <c r="W408" s="64">
        <f>Q408-N408</f>
        <v>-3.3356266737331879</v>
      </c>
    </row>
    <row r="409" spans="1:23" ht="15" x14ac:dyDescent="0.2">
      <c r="A409" s="67" t="s">
        <v>1316</v>
      </c>
      <c r="B409" s="67" t="s">
        <v>774</v>
      </c>
      <c r="C409" s="67">
        <v>2020</v>
      </c>
      <c r="D409" s="64" t="s">
        <v>771</v>
      </c>
      <c r="E409" s="64" t="s">
        <v>0</v>
      </c>
      <c r="F409" s="66">
        <v>40080</v>
      </c>
      <c r="G409" s="65">
        <v>28347</v>
      </c>
      <c r="H409" s="64">
        <f>G409/F409%</f>
        <v>70.726047904191617</v>
      </c>
      <c r="I409" s="66">
        <v>14522</v>
      </c>
      <c r="J409" s="65">
        <v>9507</v>
      </c>
      <c r="K409" s="64">
        <f>J409/I409%</f>
        <v>65.466189230133594</v>
      </c>
      <c r="L409" s="66">
        <f>F409+I409</f>
        <v>54602</v>
      </c>
      <c r="M409" s="65">
        <f>G409+J409</f>
        <v>37854</v>
      </c>
      <c r="N409" s="64">
        <f>M409/L409%</f>
        <v>69.327130874326954</v>
      </c>
      <c r="O409" s="66">
        <v>99368</v>
      </c>
      <c r="P409" s="65">
        <v>60517</v>
      </c>
      <c r="Q409" s="64">
        <f>P409/O409%</f>
        <v>60.901900008050887</v>
      </c>
      <c r="R409" s="66">
        <f>L409+O409</f>
        <v>153970</v>
      </c>
      <c r="S409" s="65">
        <f>M409+P409</f>
        <v>98371</v>
      </c>
      <c r="T409" s="64">
        <f>S409/R409%</f>
        <v>63.88971877638501</v>
      </c>
      <c r="U409" s="64">
        <f>Q409-H409</f>
        <v>-9.8241478961407296</v>
      </c>
      <c r="V409" s="64">
        <f>Q409-K409</f>
        <v>-4.5642892220827065</v>
      </c>
      <c r="W409" s="64">
        <f>Q409-N409</f>
        <v>-8.4252308662760669</v>
      </c>
    </row>
    <row r="410" spans="1:23" ht="15" x14ac:dyDescent="0.2">
      <c r="A410" s="67" t="s">
        <v>1316</v>
      </c>
      <c r="B410" s="67" t="s">
        <v>774</v>
      </c>
      <c r="C410" s="67">
        <v>2020</v>
      </c>
      <c r="D410" s="64" t="s">
        <v>773</v>
      </c>
      <c r="E410" s="64" t="s">
        <v>4</v>
      </c>
      <c r="F410" s="66">
        <v>40080</v>
      </c>
      <c r="G410" s="65">
        <v>11181</v>
      </c>
      <c r="H410" s="64">
        <f>G410/F409%</f>
        <v>27.896706586826348</v>
      </c>
      <c r="I410" s="66">
        <v>14522</v>
      </c>
      <c r="J410" s="65">
        <v>4623</v>
      </c>
      <c r="K410" s="64">
        <f>J410/I409%</f>
        <v>31.834458063627601</v>
      </c>
      <c r="L410" s="66">
        <f>F410+I410</f>
        <v>54602</v>
      </c>
      <c r="M410" s="65">
        <f>G410+J410</f>
        <v>15804</v>
      </c>
      <c r="N410" s="64">
        <f>M410/L409%</f>
        <v>28.943994725467931</v>
      </c>
      <c r="O410" s="66">
        <v>99368</v>
      </c>
      <c r="P410" s="65">
        <v>36897</v>
      </c>
      <c r="Q410" s="64">
        <f>P410/O409%</f>
        <v>37.131672168102412</v>
      </c>
      <c r="R410" s="66">
        <f>L410+O410</f>
        <v>153970</v>
      </c>
      <c r="S410" s="65">
        <f>M410+P410</f>
        <v>52701</v>
      </c>
      <c r="T410" s="64">
        <f>S410/R409%</f>
        <v>34.228096382412154</v>
      </c>
      <c r="U410" s="64">
        <f>Q410-H410</f>
        <v>9.2349655812760645</v>
      </c>
      <c r="V410" s="64">
        <f>Q410-K410</f>
        <v>5.2972141044748113</v>
      </c>
      <c r="W410" s="64">
        <f>Q410-N410</f>
        <v>8.1876774426344809</v>
      </c>
    </row>
    <row r="411" spans="1:23" ht="15" x14ac:dyDescent="0.2">
      <c r="A411" s="67" t="s">
        <v>1316</v>
      </c>
      <c r="B411" s="67" t="s">
        <v>774</v>
      </c>
      <c r="C411" s="67">
        <v>2016</v>
      </c>
      <c r="D411" s="64" t="s">
        <v>772</v>
      </c>
      <c r="E411" s="64" t="s">
        <v>2</v>
      </c>
      <c r="F411" s="66">
        <v>10472</v>
      </c>
      <c r="G411" s="65">
        <v>2574</v>
      </c>
      <c r="H411" s="64">
        <f>G411/F411%</f>
        <v>24.579831932773111</v>
      </c>
      <c r="I411" s="66">
        <v>5041</v>
      </c>
      <c r="J411" s="65">
        <v>1455</v>
      </c>
      <c r="K411" s="64">
        <f>J411/I411%</f>
        <v>28.863320769688556</v>
      </c>
      <c r="L411" s="66">
        <f>F411+I411</f>
        <v>15513</v>
      </c>
      <c r="M411" s="65">
        <f>G411+J411</f>
        <v>4029</v>
      </c>
      <c r="N411" s="64">
        <f>M411/L411%</f>
        <v>25.971765615935023</v>
      </c>
      <c r="O411" s="66">
        <v>68162</v>
      </c>
      <c r="P411" s="65">
        <v>17676</v>
      </c>
      <c r="Q411" s="64">
        <f>P411/O411%</f>
        <v>25.932337666148292</v>
      </c>
      <c r="R411" s="66">
        <f>L411+O411</f>
        <v>83675</v>
      </c>
      <c r="S411" s="65">
        <f>M411+P411</f>
        <v>21705</v>
      </c>
      <c r="T411" s="64">
        <f>S411/R411%</f>
        <v>25.939647445473557</v>
      </c>
      <c r="U411" s="64">
        <f>Q411-H411</f>
        <v>1.3525057333751818</v>
      </c>
      <c r="V411" s="64">
        <f>Q411-K411</f>
        <v>-2.9309831035402638</v>
      </c>
      <c r="W411" s="64">
        <f>Q411-N411</f>
        <v>-3.942794978673092E-2</v>
      </c>
    </row>
    <row r="412" spans="1:23" ht="15" x14ac:dyDescent="0.2">
      <c r="A412" s="67" t="s">
        <v>1316</v>
      </c>
      <c r="B412" s="67" t="s">
        <v>774</v>
      </c>
      <c r="C412" s="67">
        <v>2016</v>
      </c>
      <c r="D412" s="64" t="s">
        <v>771</v>
      </c>
      <c r="E412" s="64" t="s">
        <v>0</v>
      </c>
      <c r="F412" s="66">
        <v>10472</v>
      </c>
      <c r="G412" s="65">
        <v>5820</v>
      </c>
      <c r="H412" s="64">
        <f>G412/F411%</f>
        <v>55.576776165011459</v>
      </c>
      <c r="I412" s="66">
        <v>5041</v>
      </c>
      <c r="J412" s="65">
        <v>2458</v>
      </c>
      <c r="K412" s="64">
        <f>J412/I411%</f>
        <v>48.760166633604449</v>
      </c>
      <c r="L412" s="66">
        <f>F412+I412</f>
        <v>15513</v>
      </c>
      <c r="M412" s="65">
        <f>G412+J412</f>
        <v>8278</v>
      </c>
      <c r="N412" s="64">
        <f>M412/L411%</f>
        <v>53.361696641526464</v>
      </c>
      <c r="O412" s="66">
        <v>68162</v>
      </c>
      <c r="P412" s="65">
        <v>35377</v>
      </c>
      <c r="Q412" s="64">
        <f>P412/O411%</f>
        <v>51.901352659839795</v>
      </c>
      <c r="R412" s="66">
        <f>L412+O412</f>
        <v>83675</v>
      </c>
      <c r="S412" s="65">
        <f>M412+P412</f>
        <v>43655</v>
      </c>
      <c r="T412" s="64">
        <f>S412/R411%</f>
        <v>52.172094412907079</v>
      </c>
      <c r="U412" s="64">
        <f>Q412-H412</f>
        <v>-3.6754235051716648</v>
      </c>
      <c r="V412" s="64">
        <f>Q412-K412</f>
        <v>3.1411860262353457</v>
      </c>
      <c r="W412" s="64">
        <f>Q412-N412</f>
        <v>-1.4603439816866697</v>
      </c>
    </row>
    <row r="413" spans="1:23" ht="15" x14ac:dyDescent="0.2">
      <c r="A413" s="67" t="s">
        <v>1316</v>
      </c>
      <c r="B413" s="67" t="s">
        <v>769</v>
      </c>
      <c r="C413" s="67">
        <v>2020</v>
      </c>
      <c r="D413" s="64" t="s">
        <v>766</v>
      </c>
      <c r="E413" s="64" t="s">
        <v>0</v>
      </c>
      <c r="F413" s="66">
        <v>37901</v>
      </c>
      <c r="G413" s="65">
        <v>26451</v>
      </c>
      <c r="H413" s="64">
        <f>G413/F413%</f>
        <v>69.789715310941659</v>
      </c>
      <c r="I413" s="66">
        <v>12862</v>
      </c>
      <c r="J413" s="65">
        <v>8506</v>
      </c>
      <c r="K413" s="64">
        <f>J413/I413%</f>
        <v>66.132794277717309</v>
      </c>
      <c r="L413" s="66">
        <f>F413+I413</f>
        <v>50763</v>
      </c>
      <c r="M413" s="65">
        <f>G413+J413</f>
        <v>34957</v>
      </c>
      <c r="N413" s="64">
        <f>M413/L413%</f>
        <v>68.863148356086128</v>
      </c>
      <c r="O413" s="66">
        <v>88092</v>
      </c>
      <c r="P413" s="65">
        <v>53555</v>
      </c>
      <c r="Q413" s="64">
        <f>P413/O413%</f>
        <v>60.794396767016302</v>
      </c>
      <c r="R413" s="66">
        <f>L413+O413</f>
        <v>138855</v>
      </c>
      <c r="S413" s="65">
        <f>M413+P413</f>
        <v>88512</v>
      </c>
      <c r="T413" s="64">
        <f>S413/R413%</f>
        <v>63.744193583234313</v>
      </c>
      <c r="U413" s="64">
        <f>Q413-H413</f>
        <v>-8.9953185439253573</v>
      </c>
      <c r="V413" s="64">
        <f>Q413-K413</f>
        <v>-5.3383975107010073</v>
      </c>
      <c r="W413" s="64">
        <f>Q413-N413</f>
        <v>-8.0687515890698265</v>
      </c>
    </row>
    <row r="414" spans="1:23" ht="15" x14ac:dyDescent="0.2">
      <c r="A414" s="67" t="s">
        <v>1316</v>
      </c>
      <c r="B414" s="67" t="s">
        <v>769</v>
      </c>
      <c r="C414" s="67">
        <v>2020</v>
      </c>
      <c r="D414" s="64" t="s">
        <v>768</v>
      </c>
      <c r="E414" s="64" t="s">
        <v>4</v>
      </c>
      <c r="F414" s="66">
        <v>37901</v>
      </c>
      <c r="G414" s="65">
        <v>10846</v>
      </c>
      <c r="H414" s="64">
        <f>G414/F413%</f>
        <v>28.61665919105037</v>
      </c>
      <c r="I414" s="66">
        <v>12862</v>
      </c>
      <c r="J414" s="65">
        <v>3851</v>
      </c>
      <c r="K414" s="64">
        <f>J414/I413%</f>
        <v>29.940911211320167</v>
      </c>
      <c r="L414" s="66">
        <f>F414+I414</f>
        <v>50763</v>
      </c>
      <c r="M414" s="65">
        <f>G414+J414</f>
        <v>14697</v>
      </c>
      <c r="N414" s="64">
        <f>M414/L413%</f>
        <v>28.952189586903849</v>
      </c>
      <c r="O414" s="66">
        <v>88092</v>
      </c>
      <c r="P414" s="65">
        <v>32550</v>
      </c>
      <c r="Q414" s="64">
        <f>P414/O413%</f>
        <v>36.950006811061165</v>
      </c>
      <c r="R414" s="66">
        <f>L414+O414</f>
        <v>138855</v>
      </c>
      <c r="S414" s="65">
        <f>M414+P414</f>
        <v>47247</v>
      </c>
      <c r="T414" s="64">
        <f>S414/R413%</f>
        <v>34.026142378740417</v>
      </c>
      <c r="U414" s="64">
        <f>Q414-H414</f>
        <v>8.3333476200107945</v>
      </c>
      <c r="V414" s="64">
        <f>Q414-K414</f>
        <v>7.0090955997409985</v>
      </c>
      <c r="W414" s="64">
        <f>Q414-N414</f>
        <v>7.9978172241573162</v>
      </c>
    </row>
    <row r="415" spans="1:23" ht="15" x14ac:dyDescent="0.2">
      <c r="A415" s="67" t="s">
        <v>1316</v>
      </c>
      <c r="B415" s="67" t="s">
        <v>769</v>
      </c>
      <c r="C415" s="67">
        <v>2016</v>
      </c>
      <c r="D415" s="64" t="s">
        <v>767</v>
      </c>
      <c r="E415" s="64" t="s">
        <v>2</v>
      </c>
      <c r="F415" s="66">
        <v>11073</v>
      </c>
      <c r="G415" s="65">
        <v>3630</v>
      </c>
      <c r="H415" s="64">
        <f>G415/F415%</f>
        <v>32.782443782172855</v>
      </c>
      <c r="I415" s="66">
        <v>6213</v>
      </c>
      <c r="J415" s="65">
        <v>1885</v>
      </c>
      <c r="K415" s="64">
        <f>J415/I415%</f>
        <v>30.339610494125221</v>
      </c>
      <c r="L415" s="66">
        <f>F415+I415</f>
        <v>17286</v>
      </c>
      <c r="M415" s="65">
        <f>G415+J415</f>
        <v>5515</v>
      </c>
      <c r="N415" s="64">
        <f>M415/L415%</f>
        <v>31.904431331713521</v>
      </c>
      <c r="O415" s="66">
        <v>73819</v>
      </c>
      <c r="P415" s="65">
        <v>23526</v>
      </c>
      <c r="Q415" s="64">
        <f>P415/O415%</f>
        <v>31.86984380714992</v>
      </c>
      <c r="R415" s="66">
        <f>L415+O415</f>
        <v>91105</v>
      </c>
      <c r="S415" s="65">
        <f>M415+P415</f>
        <v>29041</v>
      </c>
      <c r="T415" s="64">
        <f>S415/R415%</f>
        <v>31.876406344327975</v>
      </c>
      <c r="U415" s="64">
        <f>Q415-H415</f>
        <v>-0.91259997502293544</v>
      </c>
      <c r="V415" s="64">
        <f>Q415-K415</f>
        <v>1.5302333130246986</v>
      </c>
      <c r="W415" s="64">
        <f>Q415-N415</f>
        <v>-3.458752456360159E-2</v>
      </c>
    </row>
    <row r="416" spans="1:23" ht="15" x14ac:dyDescent="0.2">
      <c r="A416" s="67" t="s">
        <v>1316</v>
      </c>
      <c r="B416" s="67" t="s">
        <v>769</v>
      </c>
      <c r="C416" s="67">
        <v>2016</v>
      </c>
      <c r="D416" s="64" t="s">
        <v>766</v>
      </c>
      <c r="E416" s="64" t="s">
        <v>0</v>
      </c>
      <c r="F416" s="66">
        <v>11073</v>
      </c>
      <c r="G416" s="65">
        <v>5670</v>
      </c>
      <c r="H416" s="64">
        <f>G416/F415%</f>
        <v>51.205635329179081</v>
      </c>
      <c r="I416" s="66">
        <v>6213</v>
      </c>
      <c r="J416" s="65">
        <v>3074</v>
      </c>
      <c r="K416" s="64">
        <f>J416/I415%</f>
        <v>49.476903267342664</v>
      </c>
      <c r="L416" s="66">
        <f>F416+I416</f>
        <v>17286</v>
      </c>
      <c r="M416" s="65">
        <f>G416+J416</f>
        <v>8744</v>
      </c>
      <c r="N416" s="64">
        <f>M416/L415%</f>
        <v>50.584287863010523</v>
      </c>
      <c r="O416" s="66">
        <v>73819</v>
      </c>
      <c r="P416" s="65">
        <v>36823</v>
      </c>
      <c r="Q416" s="64">
        <f>P416/O415%</f>
        <v>49.882821495820856</v>
      </c>
      <c r="R416" s="66">
        <f>L416+O416</f>
        <v>91105</v>
      </c>
      <c r="S416" s="65">
        <f>M416+P416</f>
        <v>45567</v>
      </c>
      <c r="T416" s="64">
        <f>S416/R415%</f>
        <v>50.015915701662919</v>
      </c>
      <c r="U416" s="64">
        <f>Q416-H416</f>
        <v>-1.3228138333582251</v>
      </c>
      <c r="V416" s="64">
        <f>Q416-K416</f>
        <v>0.40591822847819259</v>
      </c>
      <c r="W416" s="64">
        <f>Q416-N416</f>
        <v>-0.70146636718966704</v>
      </c>
    </row>
    <row r="417" spans="1:23" ht="15" x14ac:dyDescent="0.2">
      <c r="A417" s="67" t="s">
        <v>1316</v>
      </c>
      <c r="B417" s="67" t="s">
        <v>764</v>
      </c>
      <c r="C417" s="67">
        <v>2020</v>
      </c>
      <c r="D417" s="64" t="s">
        <v>761</v>
      </c>
      <c r="E417" s="64" t="s">
        <v>0</v>
      </c>
      <c r="F417" s="66">
        <v>25865</v>
      </c>
      <c r="G417" s="65">
        <v>15808</v>
      </c>
      <c r="H417" s="64">
        <f>G417/F417%</f>
        <v>61.117340034796065</v>
      </c>
      <c r="I417" s="66">
        <v>10103</v>
      </c>
      <c r="J417" s="65">
        <v>6231</v>
      </c>
      <c r="K417" s="64">
        <f>J417/I417%</f>
        <v>61.674750074235376</v>
      </c>
      <c r="L417" s="66">
        <f>F417+I417</f>
        <v>35968</v>
      </c>
      <c r="M417" s="65">
        <f>G417+J417</f>
        <v>22039</v>
      </c>
      <c r="N417" s="64">
        <f>M417/L417%</f>
        <v>61.273910142348754</v>
      </c>
      <c r="O417" s="66">
        <v>59461</v>
      </c>
      <c r="P417" s="65">
        <v>31008</v>
      </c>
      <c r="Q417" s="64">
        <f>P417/O417%</f>
        <v>52.14846706244429</v>
      </c>
      <c r="R417" s="66">
        <f>L417+O417</f>
        <v>95429</v>
      </c>
      <c r="S417" s="65">
        <f>M417+P417</f>
        <v>53047</v>
      </c>
      <c r="T417" s="64">
        <f>S417/R417%</f>
        <v>55.587924006329317</v>
      </c>
      <c r="U417" s="64">
        <f>Q417-H417</f>
        <v>-8.9688729723517753</v>
      </c>
      <c r="V417" s="64">
        <f>Q417-K417</f>
        <v>-9.5262830117910866</v>
      </c>
      <c r="W417" s="64">
        <f>Q417-N417</f>
        <v>-9.1254430799044641</v>
      </c>
    </row>
    <row r="418" spans="1:23" ht="15" x14ac:dyDescent="0.2">
      <c r="A418" s="67" t="s">
        <v>1316</v>
      </c>
      <c r="B418" s="67" t="s">
        <v>764</v>
      </c>
      <c r="C418" s="67">
        <v>2020</v>
      </c>
      <c r="D418" s="64" t="s">
        <v>763</v>
      </c>
      <c r="E418" s="64" t="s">
        <v>4</v>
      </c>
      <c r="F418" s="66">
        <v>25865</v>
      </c>
      <c r="G418" s="65">
        <v>9644</v>
      </c>
      <c r="H418" s="64">
        <f>G418/F417%</f>
        <v>37.285907597138994</v>
      </c>
      <c r="I418" s="66">
        <v>10103</v>
      </c>
      <c r="J418" s="65">
        <v>3572</v>
      </c>
      <c r="K418" s="64">
        <f>J418/I417%</f>
        <v>35.355834900524599</v>
      </c>
      <c r="L418" s="66">
        <f>F418+I418</f>
        <v>35968</v>
      </c>
      <c r="M418" s="65">
        <f>G418+J418</f>
        <v>13216</v>
      </c>
      <c r="N418" s="64">
        <f>M418/L417%</f>
        <v>36.743772241992879</v>
      </c>
      <c r="O418" s="66">
        <v>59461</v>
      </c>
      <c r="P418" s="65">
        <v>27126</v>
      </c>
      <c r="Q418" s="64">
        <f>P418/O417%</f>
        <v>45.61981803198735</v>
      </c>
      <c r="R418" s="66">
        <f>L418+O418</f>
        <v>95429</v>
      </c>
      <c r="S418" s="65">
        <f>M418+P418</f>
        <v>40342</v>
      </c>
      <c r="T418" s="64">
        <f>S418/R417%</f>
        <v>42.274361043288728</v>
      </c>
      <c r="U418" s="64">
        <f>Q418-H418</f>
        <v>8.3339104348483559</v>
      </c>
      <c r="V418" s="64">
        <f>Q418-K418</f>
        <v>10.263983131462751</v>
      </c>
      <c r="W418" s="64">
        <f>Q418-N418</f>
        <v>8.8760457899944711</v>
      </c>
    </row>
    <row r="419" spans="1:23" ht="15" x14ac:dyDescent="0.2">
      <c r="A419" s="67" t="s">
        <v>1316</v>
      </c>
      <c r="B419" s="67" t="s">
        <v>764</v>
      </c>
      <c r="C419" s="67">
        <v>2016</v>
      </c>
      <c r="D419" s="64" t="s">
        <v>762</v>
      </c>
      <c r="E419" s="64" t="s">
        <v>2</v>
      </c>
      <c r="F419" s="66">
        <v>6582</v>
      </c>
      <c r="G419" s="65">
        <v>3027</v>
      </c>
      <c r="H419" s="64">
        <f>G419/F419%</f>
        <v>45.989061075660899</v>
      </c>
      <c r="I419" s="66">
        <v>4805</v>
      </c>
      <c r="J419" s="65">
        <v>2080</v>
      </c>
      <c r="K419" s="64">
        <f>J419/I419%</f>
        <v>43.288241415192509</v>
      </c>
      <c r="L419" s="66">
        <f>F419+I419</f>
        <v>11387</v>
      </c>
      <c r="M419" s="65">
        <f>G419+J419</f>
        <v>5107</v>
      </c>
      <c r="N419" s="64">
        <f>M419/L419%</f>
        <v>44.849389654869583</v>
      </c>
      <c r="O419" s="66">
        <v>51109</v>
      </c>
      <c r="P419" s="65">
        <v>24617</v>
      </c>
      <c r="Q419" s="64">
        <f>P419/O419%</f>
        <v>48.16568510438475</v>
      </c>
      <c r="R419" s="66">
        <f>L419+O419</f>
        <v>62496</v>
      </c>
      <c r="S419" s="65">
        <f>M419+P419</f>
        <v>29724</v>
      </c>
      <c r="T419" s="64">
        <f>S419/R419%</f>
        <v>47.56144393241167</v>
      </c>
      <c r="U419" s="64">
        <f>Q419-H419</f>
        <v>2.1766240287238503</v>
      </c>
      <c r="V419" s="64">
        <f>Q419-K419</f>
        <v>4.8774436891922406</v>
      </c>
      <c r="W419" s="64">
        <f>Q419-N419</f>
        <v>3.3162954495151666</v>
      </c>
    </row>
    <row r="420" spans="1:23" ht="15" x14ac:dyDescent="0.2">
      <c r="A420" s="67" t="s">
        <v>1316</v>
      </c>
      <c r="B420" s="67" t="s">
        <v>764</v>
      </c>
      <c r="C420" s="67">
        <v>2016</v>
      </c>
      <c r="D420" s="64" t="s">
        <v>761</v>
      </c>
      <c r="E420" s="64" t="s">
        <v>0</v>
      </c>
      <c r="F420" s="66">
        <v>6582</v>
      </c>
      <c r="G420" s="65">
        <v>3441</v>
      </c>
      <c r="H420" s="64">
        <f>G420/F419%</f>
        <v>52.278942570647224</v>
      </c>
      <c r="I420" s="66">
        <v>4805</v>
      </c>
      <c r="J420" s="65">
        <v>2614</v>
      </c>
      <c r="K420" s="64">
        <f>J420/I419%</f>
        <v>54.401664932362124</v>
      </c>
      <c r="L420" s="66">
        <f>F420+I420</f>
        <v>11387</v>
      </c>
      <c r="M420" s="65">
        <f>G420+J420</f>
        <v>6055</v>
      </c>
      <c r="N420" s="64">
        <f>M420/L419%</f>
        <v>53.174672872573986</v>
      </c>
      <c r="O420" s="66">
        <v>51109</v>
      </c>
      <c r="P420" s="65">
        <v>25504</v>
      </c>
      <c r="Q420" s="64">
        <f>P420/O419%</f>
        <v>49.901191570956193</v>
      </c>
      <c r="R420" s="66">
        <f>L420+O420</f>
        <v>62496</v>
      </c>
      <c r="S420" s="65">
        <f>M420+P420</f>
        <v>31559</v>
      </c>
      <c r="T420" s="64">
        <f>S420/R419%</f>
        <v>50.497631848438296</v>
      </c>
      <c r="U420" s="64">
        <f>Q420-H420</f>
        <v>-2.3777509996910311</v>
      </c>
      <c r="V420" s="64">
        <f>Q420-K420</f>
        <v>-4.5004733614059305</v>
      </c>
      <c r="W420" s="64">
        <f>Q420-N420</f>
        <v>-3.2734813016177924</v>
      </c>
    </row>
    <row r="421" spans="1:23" ht="15" x14ac:dyDescent="0.2">
      <c r="A421" s="67" t="s">
        <v>1316</v>
      </c>
      <c r="B421" s="67" t="s">
        <v>759</v>
      </c>
      <c r="C421" s="67">
        <v>2020</v>
      </c>
      <c r="D421" s="64" t="s">
        <v>756</v>
      </c>
      <c r="E421" s="64" t="s">
        <v>0</v>
      </c>
      <c r="F421" s="66">
        <v>18794</v>
      </c>
      <c r="G421" s="65">
        <v>11826</v>
      </c>
      <c r="H421" s="64">
        <f>G421/F421%</f>
        <v>62.924337554538681</v>
      </c>
      <c r="I421" s="66">
        <v>13066</v>
      </c>
      <c r="J421" s="65">
        <v>8451</v>
      </c>
      <c r="K421" s="64">
        <f>J421/I421%</f>
        <v>64.679320373488451</v>
      </c>
      <c r="L421" s="66">
        <f>F421+I421</f>
        <v>31860</v>
      </c>
      <c r="M421" s="65">
        <f>G421+J421</f>
        <v>20277</v>
      </c>
      <c r="N421" s="64">
        <f>M421/L421%</f>
        <v>63.644067796610166</v>
      </c>
      <c r="O421" s="66">
        <v>60980</v>
      </c>
      <c r="P421" s="65">
        <v>31979</v>
      </c>
      <c r="Q421" s="64">
        <f>P421/O421%</f>
        <v>52.441784191538211</v>
      </c>
      <c r="R421" s="66">
        <f>L421+O421</f>
        <v>92840</v>
      </c>
      <c r="S421" s="65">
        <f>M421+P421</f>
        <v>52256</v>
      </c>
      <c r="T421" s="64">
        <f>S421/R421%</f>
        <v>56.286083584661782</v>
      </c>
      <c r="U421" s="64">
        <f>Q421-H421</f>
        <v>-10.48255336300047</v>
      </c>
      <c r="V421" s="64">
        <f>Q421-K421</f>
        <v>-12.23753618195024</v>
      </c>
      <c r="W421" s="64">
        <f>Q421-N421</f>
        <v>-11.202283605071955</v>
      </c>
    </row>
    <row r="422" spans="1:23" ht="15" x14ac:dyDescent="0.2">
      <c r="A422" s="67" t="s">
        <v>1316</v>
      </c>
      <c r="B422" s="67" t="s">
        <v>759</v>
      </c>
      <c r="C422" s="67">
        <v>2020</v>
      </c>
      <c r="D422" s="64" t="s">
        <v>758</v>
      </c>
      <c r="E422" s="64" t="s">
        <v>4</v>
      </c>
      <c r="F422" s="66">
        <v>18794</v>
      </c>
      <c r="G422" s="65">
        <v>6704</v>
      </c>
      <c r="H422" s="64">
        <f>G422/F421%</f>
        <v>35.670958816643612</v>
      </c>
      <c r="I422" s="66">
        <v>13066</v>
      </c>
      <c r="J422" s="65">
        <v>4281</v>
      </c>
      <c r="K422" s="64">
        <f>J422/I421%</f>
        <v>32.764426756467167</v>
      </c>
      <c r="L422" s="66">
        <f>F422+I422</f>
        <v>31860</v>
      </c>
      <c r="M422" s="65">
        <f>G422+J422</f>
        <v>10985</v>
      </c>
      <c r="N422" s="64">
        <f>M422/L421%</f>
        <v>34.478970495919647</v>
      </c>
      <c r="O422" s="66">
        <v>60980</v>
      </c>
      <c r="P422" s="65">
        <v>27819</v>
      </c>
      <c r="Q422" s="64">
        <f>P422/O421%</f>
        <v>45.619875368973439</v>
      </c>
      <c r="R422" s="66">
        <f>L422+O422</f>
        <v>92840</v>
      </c>
      <c r="S422" s="65">
        <f>M422+P422</f>
        <v>38804</v>
      </c>
      <c r="T422" s="64">
        <f>S422/R421%</f>
        <v>41.796639379577769</v>
      </c>
      <c r="U422" s="64">
        <f>Q422-H422</f>
        <v>9.9489165523298269</v>
      </c>
      <c r="V422" s="64">
        <f>Q422-K422</f>
        <v>12.855448612506272</v>
      </c>
      <c r="W422" s="64">
        <f>Q422-N422</f>
        <v>11.140904873053792</v>
      </c>
    </row>
    <row r="423" spans="1:23" ht="15" x14ac:dyDescent="0.2">
      <c r="A423" s="67" t="s">
        <v>1316</v>
      </c>
      <c r="B423" s="67" t="s">
        <v>759</v>
      </c>
      <c r="C423" s="67">
        <v>2016</v>
      </c>
      <c r="D423" s="64" t="s">
        <v>757</v>
      </c>
      <c r="E423" s="64" t="s">
        <v>2</v>
      </c>
      <c r="F423" s="66">
        <v>5361</v>
      </c>
      <c r="G423" s="65">
        <v>2283</v>
      </c>
      <c r="H423" s="64">
        <f>G423/F423%</f>
        <v>42.585338556239506</v>
      </c>
      <c r="I423" s="66">
        <v>6106</v>
      </c>
      <c r="J423" s="65">
        <v>2310</v>
      </c>
      <c r="K423" s="64">
        <f>J423/I423%</f>
        <v>37.831641008843761</v>
      </c>
      <c r="L423" s="66">
        <f>F423+I423</f>
        <v>11467</v>
      </c>
      <c r="M423" s="65">
        <f>G423+J423</f>
        <v>4593</v>
      </c>
      <c r="N423" s="64">
        <f>M423/L423%</f>
        <v>40.054068195691983</v>
      </c>
      <c r="O423" s="66">
        <v>55542</v>
      </c>
      <c r="P423" s="65">
        <v>24204</v>
      </c>
      <c r="Q423" s="64">
        <f>P423/O423%</f>
        <v>43.577832991249871</v>
      </c>
      <c r="R423" s="66">
        <f>L423+O423</f>
        <v>67009</v>
      </c>
      <c r="S423" s="65">
        <f>M423+P423</f>
        <v>28797</v>
      </c>
      <c r="T423" s="64">
        <f>S423/R423%</f>
        <v>42.974824277335877</v>
      </c>
      <c r="U423" s="64">
        <f>Q423-H423</f>
        <v>0.99249443501036438</v>
      </c>
      <c r="V423" s="64">
        <f>Q423-K423</f>
        <v>5.7461919824061098</v>
      </c>
      <c r="W423" s="64">
        <f>Q423-N423</f>
        <v>3.5237647955578879</v>
      </c>
    </row>
    <row r="424" spans="1:23" ht="15" x14ac:dyDescent="0.2">
      <c r="A424" s="67" t="s">
        <v>1316</v>
      </c>
      <c r="B424" s="67" t="s">
        <v>759</v>
      </c>
      <c r="C424" s="67">
        <v>2016</v>
      </c>
      <c r="D424" s="64" t="s">
        <v>756</v>
      </c>
      <c r="E424" s="64" t="s">
        <v>0</v>
      </c>
      <c r="F424" s="66">
        <v>5361</v>
      </c>
      <c r="G424" s="65">
        <v>3013</v>
      </c>
      <c r="H424" s="64">
        <f>G424/F423%</f>
        <v>56.202201081887708</v>
      </c>
      <c r="I424" s="66">
        <v>6106</v>
      </c>
      <c r="J424" s="65">
        <v>3652</v>
      </c>
      <c r="K424" s="64">
        <f>J424/I423%</f>
        <v>59.810022928267273</v>
      </c>
      <c r="L424" s="66">
        <f>F424+I424</f>
        <v>11467</v>
      </c>
      <c r="M424" s="65">
        <f>G424+J424</f>
        <v>6665</v>
      </c>
      <c r="N424" s="64">
        <f>M424/L423%</f>
        <v>58.123310368884624</v>
      </c>
      <c r="O424" s="66">
        <v>55542</v>
      </c>
      <c r="P424" s="65">
        <v>30265</v>
      </c>
      <c r="Q424" s="64">
        <f>P424/O423%</f>
        <v>54.490295632134242</v>
      </c>
      <c r="R424" s="66">
        <f>L424+O424</f>
        <v>67009</v>
      </c>
      <c r="S424" s="65">
        <f>M424+P424</f>
        <v>36930</v>
      </c>
      <c r="T424" s="64">
        <f>S424/R423%</f>
        <v>55.111999880613048</v>
      </c>
      <c r="U424" s="64">
        <f>Q424-H424</f>
        <v>-1.7119054497534663</v>
      </c>
      <c r="V424" s="64">
        <f>Q424-K424</f>
        <v>-5.3197272961330313</v>
      </c>
      <c r="W424" s="64">
        <f>Q424-N424</f>
        <v>-3.6330147367503827</v>
      </c>
    </row>
    <row r="425" spans="1:23" ht="15" x14ac:dyDescent="0.2">
      <c r="A425" s="67" t="s">
        <v>1316</v>
      </c>
      <c r="B425" s="67" t="s">
        <v>754</v>
      </c>
      <c r="C425" s="67">
        <v>2020</v>
      </c>
      <c r="D425" s="64" t="s">
        <v>751</v>
      </c>
      <c r="E425" s="64" t="s">
        <v>0</v>
      </c>
      <c r="F425" s="66">
        <v>36662</v>
      </c>
      <c r="G425" s="65">
        <v>24869</v>
      </c>
      <c r="H425" s="64">
        <f>G425/F425%</f>
        <v>67.833178768206864</v>
      </c>
      <c r="I425" s="66">
        <v>9091</v>
      </c>
      <c r="J425" s="65">
        <v>6153</v>
      </c>
      <c r="K425" s="64">
        <f>J425/I425%</f>
        <v>67.682323176768236</v>
      </c>
      <c r="L425" s="66">
        <f>F425+I425</f>
        <v>45753</v>
      </c>
      <c r="M425" s="65">
        <f>G425+J425</f>
        <v>31022</v>
      </c>
      <c r="N425" s="64">
        <f>M425/L425%</f>
        <v>67.803204161475747</v>
      </c>
      <c r="O425" s="66">
        <v>66383</v>
      </c>
      <c r="P425" s="65">
        <v>38478</v>
      </c>
      <c r="Q425" s="64">
        <f>P425/O425%</f>
        <v>57.963635268065616</v>
      </c>
      <c r="R425" s="66">
        <f>L425+O425</f>
        <v>112136</v>
      </c>
      <c r="S425" s="65">
        <f>M425+P425</f>
        <v>69500</v>
      </c>
      <c r="T425" s="64">
        <f>S425/R425%</f>
        <v>61.978312049653994</v>
      </c>
      <c r="U425" s="64">
        <f>Q425-H425</f>
        <v>-9.8695435001412477</v>
      </c>
      <c r="V425" s="64">
        <f>Q425-K425</f>
        <v>-9.7186879087026199</v>
      </c>
      <c r="W425" s="64">
        <f>Q425-N425</f>
        <v>-9.8395688934101315</v>
      </c>
    </row>
    <row r="426" spans="1:23" ht="15" x14ac:dyDescent="0.2">
      <c r="A426" s="67" t="s">
        <v>1316</v>
      </c>
      <c r="B426" s="67" t="s">
        <v>754</v>
      </c>
      <c r="C426" s="67">
        <v>2020</v>
      </c>
      <c r="D426" s="64" t="s">
        <v>753</v>
      </c>
      <c r="E426" s="64" t="s">
        <v>4</v>
      </c>
      <c r="F426" s="66">
        <v>36662</v>
      </c>
      <c r="G426" s="65">
        <v>11077</v>
      </c>
      <c r="H426" s="64">
        <f>G426/F425%</f>
        <v>30.213845398505264</v>
      </c>
      <c r="I426" s="66">
        <v>9091</v>
      </c>
      <c r="J426" s="65">
        <v>2638</v>
      </c>
      <c r="K426" s="64">
        <f>J426/I425%</f>
        <v>29.017709822901772</v>
      </c>
      <c r="L426" s="66">
        <f>F426+I426</f>
        <v>45753</v>
      </c>
      <c r="M426" s="65">
        <f>G426+J426</f>
        <v>13715</v>
      </c>
      <c r="N426" s="64">
        <f>M426/L425%</f>
        <v>29.976176425589582</v>
      </c>
      <c r="O426" s="66">
        <v>66383</v>
      </c>
      <c r="P426" s="65">
        <v>26476</v>
      </c>
      <c r="Q426" s="64">
        <f>P426/O425%</f>
        <v>39.883705165479114</v>
      </c>
      <c r="R426" s="66">
        <f>L426+O426</f>
        <v>112136</v>
      </c>
      <c r="S426" s="65">
        <f>M426+P426</f>
        <v>40191</v>
      </c>
      <c r="T426" s="64">
        <f>S426/R425%</f>
        <v>35.841299850181926</v>
      </c>
      <c r="U426" s="64">
        <f>Q426-H426</f>
        <v>9.6698597669738504</v>
      </c>
      <c r="V426" s="64">
        <f>Q426-K426</f>
        <v>10.865995342577342</v>
      </c>
      <c r="W426" s="64">
        <f>Q426-N426</f>
        <v>9.907528739889532</v>
      </c>
    </row>
    <row r="427" spans="1:23" ht="15" x14ac:dyDescent="0.2">
      <c r="A427" s="67" t="s">
        <v>1316</v>
      </c>
      <c r="B427" s="67" t="s">
        <v>754</v>
      </c>
      <c r="C427" s="67">
        <v>2016</v>
      </c>
      <c r="D427" s="64" t="s">
        <v>752</v>
      </c>
      <c r="E427" s="64" t="s">
        <v>2</v>
      </c>
      <c r="F427" s="66">
        <v>13064</v>
      </c>
      <c r="G427" s="65">
        <v>4701</v>
      </c>
      <c r="H427" s="64">
        <f>G427/F427%</f>
        <v>35.984384568279246</v>
      </c>
      <c r="I427" s="66">
        <v>5721</v>
      </c>
      <c r="J427" s="65">
        <v>1867</v>
      </c>
      <c r="K427" s="64">
        <f>J427/I427%</f>
        <v>32.634154868030066</v>
      </c>
      <c r="L427" s="66">
        <f>F427+I427</f>
        <v>18785</v>
      </c>
      <c r="M427" s="65">
        <f>G427+J427</f>
        <v>6568</v>
      </c>
      <c r="N427" s="64">
        <f>M427/L427%</f>
        <v>34.964067074793718</v>
      </c>
      <c r="O427" s="66">
        <v>70792</v>
      </c>
      <c r="P427" s="65">
        <v>27354</v>
      </c>
      <c r="Q427" s="64">
        <f>P427/O427%</f>
        <v>38.639959317437004</v>
      </c>
      <c r="R427" s="66">
        <f>L427+O427</f>
        <v>89577</v>
      </c>
      <c r="S427" s="65">
        <f>M427+P427</f>
        <v>33922</v>
      </c>
      <c r="T427" s="64">
        <f>S427/R427%</f>
        <v>37.869095861660917</v>
      </c>
      <c r="U427" s="64">
        <f>Q427-H427</f>
        <v>2.6555747491577577</v>
      </c>
      <c r="V427" s="64">
        <f>Q427-K427</f>
        <v>6.0058044494069378</v>
      </c>
      <c r="W427" s="64">
        <f>Q427-N427</f>
        <v>3.6758922426432861</v>
      </c>
    </row>
    <row r="428" spans="1:23" ht="15" x14ac:dyDescent="0.2">
      <c r="A428" s="67" t="s">
        <v>1316</v>
      </c>
      <c r="B428" s="67" t="s">
        <v>754</v>
      </c>
      <c r="C428" s="67">
        <v>2016</v>
      </c>
      <c r="D428" s="64" t="s">
        <v>751</v>
      </c>
      <c r="E428" s="64" t="s">
        <v>0</v>
      </c>
      <c r="F428" s="66">
        <v>13064</v>
      </c>
      <c r="G428" s="65">
        <v>8124</v>
      </c>
      <c r="H428" s="64">
        <f>G428/F427%</f>
        <v>62.186160440906313</v>
      </c>
      <c r="I428" s="66">
        <v>5721</v>
      </c>
      <c r="J428" s="65">
        <v>3738</v>
      </c>
      <c r="K428" s="64">
        <f>J428/I427%</f>
        <v>65.338227582590449</v>
      </c>
      <c r="L428" s="66">
        <f>F428+I428</f>
        <v>18785</v>
      </c>
      <c r="M428" s="65">
        <f>G428+J428</f>
        <v>11862</v>
      </c>
      <c r="N428" s="64">
        <f>M428/L427%</f>
        <v>63.146127229172215</v>
      </c>
      <c r="O428" s="66">
        <v>70792</v>
      </c>
      <c r="P428" s="65">
        <v>42193</v>
      </c>
      <c r="Q428" s="64">
        <f>P428/O427%</f>
        <v>59.601367386145334</v>
      </c>
      <c r="R428" s="66">
        <f>L428+O428</f>
        <v>89577</v>
      </c>
      <c r="S428" s="65">
        <f>M428+P428</f>
        <v>54055</v>
      </c>
      <c r="T428" s="64">
        <f>S428/R427%</f>
        <v>60.344731348448825</v>
      </c>
      <c r="U428" s="64">
        <f>Q428-H428</f>
        <v>-2.5847930547609792</v>
      </c>
      <c r="V428" s="64">
        <f>Q428-K428</f>
        <v>-5.7368601964451145</v>
      </c>
      <c r="W428" s="64">
        <f>Q428-N428</f>
        <v>-3.5447598430268812</v>
      </c>
    </row>
    <row r="429" spans="1:23" ht="15" x14ac:dyDescent="0.2">
      <c r="A429" s="67" t="s">
        <v>1316</v>
      </c>
      <c r="B429" s="67" t="s">
        <v>749</v>
      </c>
      <c r="C429" s="67">
        <v>2020</v>
      </c>
      <c r="D429" s="64" t="s">
        <v>748</v>
      </c>
      <c r="E429" s="64" t="s">
        <v>0</v>
      </c>
      <c r="F429" s="66">
        <v>35177</v>
      </c>
      <c r="G429" s="65">
        <v>18594</v>
      </c>
      <c r="H429" s="64">
        <f>G429/F429%</f>
        <v>52.858401796628485</v>
      </c>
      <c r="I429" s="66">
        <v>8724</v>
      </c>
      <c r="J429" s="65">
        <v>4776</v>
      </c>
      <c r="K429" s="64">
        <f>J429/I429%</f>
        <v>54.745529573590098</v>
      </c>
      <c r="L429" s="66">
        <f>F429+I429</f>
        <v>43901</v>
      </c>
      <c r="M429" s="65">
        <f>G429+J429</f>
        <v>23370</v>
      </c>
      <c r="N429" s="64">
        <f>M429/L429%</f>
        <v>53.233411539600468</v>
      </c>
      <c r="O429" s="66">
        <v>66107</v>
      </c>
      <c r="P429" s="65">
        <v>27069</v>
      </c>
      <c r="Q429" s="64">
        <f>P429/O429%</f>
        <v>40.947252182068461</v>
      </c>
      <c r="R429" s="66">
        <f>L429+O429</f>
        <v>110008</v>
      </c>
      <c r="S429" s="65">
        <f>M429+P429</f>
        <v>50439</v>
      </c>
      <c r="T429" s="64">
        <f>S429/R429%</f>
        <v>45.850301796233005</v>
      </c>
      <c r="U429" s="64">
        <f>Q429-H429</f>
        <v>-11.911149614560024</v>
      </c>
      <c r="V429" s="64">
        <f>Q429-K429</f>
        <v>-13.798277391521637</v>
      </c>
      <c r="W429" s="64">
        <f>Q429-N429</f>
        <v>-12.286159357532007</v>
      </c>
    </row>
    <row r="430" spans="1:23" ht="15" x14ac:dyDescent="0.2">
      <c r="A430" s="67" t="s">
        <v>1316</v>
      </c>
      <c r="B430" s="67" t="s">
        <v>749</v>
      </c>
      <c r="C430" s="67">
        <v>2020</v>
      </c>
      <c r="D430" s="64" t="s">
        <v>747</v>
      </c>
      <c r="E430" s="64" t="s">
        <v>4</v>
      </c>
      <c r="F430" s="66">
        <v>35177</v>
      </c>
      <c r="G430" s="65">
        <v>15071</v>
      </c>
      <c r="H430" s="64">
        <f>G430/F429%</f>
        <v>42.84333513375217</v>
      </c>
      <c r="I430" s="66">
        <v>8724</v>
      </c>
      <c r="J430" s="65">
        <v>3469</v>
      </c>
      <c r="K430" s="64">
        <f>J430/I429%</f>
        <v>39.763869784502525</v>
      </c>
      <c r="L430" s="66">
        <f>F430+I430</f>
        <v>43901</v>
      </c>
      <c r="M430" s="65">
        <f>G430+J430</f>
        <v>18540</v>
      </c>
      <c r="N430" s="64">
        <f>M430/L429%</f>
        <v>42.231384250928222</v>
      </c>
      <c r="O430" s="66">
        <v>66107</v>
      </c>
      <c r="P430" s="65">
        <v>35978</v>
      </c>
      <c r="Q430" s="64">
        <f>P430/O429%</f>
        <v>54.423888544329643</v>
      </c>
      <c r="R430" s="66">
        <f>L430+O430</f>
        <v>110008</v>
      </c>
      <c r="S430" s="65">
        <f>M430+P430</f>
        <v>54518</v>
      </c>
      <c r="T430" s="64">
        <f>S430/R429%</f>
        <v>49.558213948076506</v>
      </c>
      <c r="U430" s="64">
        <f>Q430-H430</f>
        <v>11.580553410577473</v>
      </c>
      <c r="V430" s="64">
        <f>Q430-K430</f>
        <v>14.660018759827118</v>
      </c>
      <c r="W430" s="64">
        <f>Q430-N430</f>
        <v>12.19250429340142</v>
      </c>
    </row>
    <row r="431" spans="1:23" ht="15" x14ac:dyDescent="0.2">
      <c r="A431" s="67" t="s">
        <v>1316</v>
      </c>
      <c r="B431" s="67" t="s">
        <v>749</v>
      </c>
      <c r="C431" s="67">
        <v>2016</v>
      </c>
      <c r="D431" s="64" t="s">
        <v>746</v>
      </c>
      <c r="E431" s="64" t="s">
        <v>2</v>
      </c>
      <c r="F431" s="66">
        <v>11505</v>
      </c>
      <c r="G431" s="65">
        <v>6634</v>
      </c>
      <c r="H431" s="64">
        <f>G431/F431%</f>
        <v>57.661886136462407</v>
      </c>
      <c r="I431" s="66">
        <v>6301</v>
      </c>
      <c r="J431" s="65">
        <v>3109</v>
      </c>
      <c r="K431" s="64">
        <f>J431/I431%</f>
        <v>49.341374385018256</v>
      </c>
      <c r="L431" s="66">
        <f>F431+I431</f>
        <v>17806</v>
      </c>
      <c r="M431" s="65">
        <f>G431+J431</f>
        <v>9743</v>
      </c>
      <c r="N431" s="64">
        <f>M431/L431%</f>
        <v>54.717510951364709</v>
      </c>
      <c r="O431" s="66">
        <v>72351</v>
      </c>
      <c r="P431" s="65">
        <v>44899</v>
      </c>
      <c r="Q431" s="64">
        <f>P431/O431%</f>
        <v>62.057193404375887</v>
      </c>
      <c r="R431" s="66">
        <f>L431+O431</f>
        <v>90157</v>
      </c>
      <c r="S431" s="65">
        <f>M431+P431</f>
        <v>54642</v>
      </c>
      <c r="T431" s="64">
        <f>S431/R431%</f>
        <v>60.607606730481265</v>
      </c>
      <c r="U431" s="64">
        <f>Q431-H431</f>
        <v>4.3953072679134806</v>
      </c>
      <c r="V431" s="64">
        <f>Q431-K431</f>
        <v>12.715819019357632</v>
      </c>
      <c r="W431" s="64">
        <f>Q431-N431</f>
        <v>7.3396824530111786</v>
      </c>
    </row>
    <row r="432" spans="1:23" ht="15" x14ac:dyDescent="0.2">
      <c r="A432" s="67" t="s">
        <v>1316</v>
      </c>
      <c r="B432" s="67" t="s">
        <v>749</v>
      </c>
      <c r="C432" s="67">
        <v>2016</v>
      </c>
      <c r="D432" s="64" t="s">
        <v>745</v>
      </c>
      <c r="E432" s="64" t="s">
        <v>0</v>
      </c>
      <c r="F432" s="66">
        <v>11505</v>
      </c>
      <c r="G432" s="65">
        <v>4601</v>
      </c>
      <c r="H432" s="64">
        <f>G432/F431%</f>
        <v>39.991308126901352</v>
      </c>
      <c r="I432" s="66">
        <v>6301</v>
      </c>
      <c r="J432" s="65">
        <v>2998</v>
      </c>
      <c r="K432" s="64">
        <f>J432/I431%</f>
        <v>47.579749246151408</v>
      </c>
      <c r="L432" s="66">
        <f>F432+I432</f>
        <v>17806</v>
      </c>
      <c r="M432" s="65">
        <f>G432+J432</f>
        <v>7599</v>
      </c>
      <c r="N432" s="64">
        <f>M432/L431%</f>
        <v>42.67662585645288</v>
      </c>
      <c r="O432" s="66">
        <v>72351</v>
      </c>
      <c r="P432" s="65">
        <v>25588</v>
      </c>
      <c r="Q432" s="64">
        <f>P432/O431%</f>
        <v>35.366477311992924</v>
      </c>
      <c r="R432" s="66">
        <f>L432+O432</f>
        <v>90157</v>
      </c>
      <c r="S432" s="65">
        <f>M432+P432</f>
        <v>33187</v>
      </c>
      <c r="T432" s="64">
        <f>S432/R431%</f>
        <v>36.810231041405544</v>
      </c>
      <c r="U432" s="64">
        <f>Q432-H432</f>
        <v>-4.6248308149084281</v>
      </c>
      <c r="V432" s="64">
        <f>Q432-K432</f>
        <v>-12.213271934158485</v>
      </c>
      <c r="W432" s="64">
        <f>Q432-N432</f>
        <v>-7.3101485444599561</v>
      </c>
    </row>
    <row r="433" spans="1:23" ht="15" x14ac:dyDescent="0.2">
      <c r="A433" s="67" t="s">
        <v>1316</v>
      </c>
      <c r="B433" s="67" t="s">
        <v>743</v>
      </c>
      <c r="C433" s="67">
        <v>2020</v>
      </c>
      <c r="D433" s="64" t="s">
        <v>742</v>
      </c>
      <c r="E433" s="64" t="s">
        <v>0</v>
      </c>
      <c r="F433" s="66">
        <v>43658</v>
      </c>
      <c r="G433" s="65">
        <v>20703</v>
      </c>
      <c r="H433" s="64">
        <f>G433/F433%</f>
        <v>47.420862155847729</v>
      </c>
      <c r="I433" s="66">
        <v>11843</v>
      </c>
      <c r="J433" s="65">
        <v>5656</v>
      </c>
      <c r="K433" s="64">
        <f>J433/I433%</f>
        <v>47.758169382757742</v>
      </c>
      <c r="L433" s="66">
        <f>F433+I433</f>
        <v>55501</v>
      </c>
      <c r="M433" s="65">
        <f>G433+J433</f>
        <v>26359</v>
      </c>
      <c r="N433" s="64">
        <f>M433/L433%</f>
        <v>47.492837966883478</v>
      </c>
      <c r="O433" s="66">
        <v>73822</v>
      </c>
      <c r="P433" s="65">
        <v>24968</v>
      </c>
      <c r="Q433" s="64">
        <f>P433/O433%</f>
        <v>33.821895911787813</v>
      </c>
      <c r="R433" s="66">
        <f>L433+O433</f>
        <v>129323</v>
      </c>
      <c r="S433" s="65">
        <f>M433+P433</f>
        <v>51327</v>
      </c>
      <c r="T433" s="64">
        <f>S433/R433%</f>
        <v>39.688995770280613</v>
      </c>
      <c r="U433" s="64">
        <f>Q433-H433</f>
        <v>-13.598966244059916</v>
      </c>
      <c r="V433" s="64">
        <f>Q433-K433</f>
        <v>-13.93627347096993</v>
      </c>
      <c r="W433" s="64">
        <f>Q433-N433</f>
        <v>-13.670942055095665</v>
      </c>
    </row>
    <row r="434" spans="1:23" ht="15" x14ac:dyDescent="0.2">
      <c r="A434" s="67" t="s">
        <v>1316</v>
      </c>
      <c r="B434" s="67" t="s">
        <v>743</v>
      </c>
      <c r="C434" s="67">
        <v>2020</v>
      </c>
      <c r="D434" s="64" t="s">
        <v>741</v>
      </c>
      <c r="E434" s="64" t="s">
        <v>4</v>
      </c>
      <c r="F434" s="66">
        <v>43658</v>
      </c>
      <c r="G434" s="65">
        <v>20644</v>
      </c>
      <c r="H434" s="64">
        <f>G434/F433%</f>
        <v>47.285720830088415</v>
      </c>
      <c r="I434" s="66">
        <v>11843</v>
      </c>
      <c r="J434" s="65">
        <v>5320</v>
      </c>
      <c r="K434" s="64">
        <f>J434/I433%</f>
        <v>44.921050409524611</v>
      </c>
      <c r="L434" s="66">
        <f>F434+I434</f>
        <v>55501</v>
      </c>
      <c r="M434" s="65">
        <f>G434+J434</f>
        <v>25964</v>
      </c>
      <c r="N434" s="64">
        <f>M434/L433%</f>
        <v>46.781139078575158</v>
      </c>
      <c r="O434" s="66">
        <v>73822</v>
      </c>
      <c r="P434" s="65">
        <v>44413</v>
      </c>
      <c r="Q434" s="64">
        <f>P434/O433%</f>
        <v>60.162282246484786</v>
      </c>
      <c r="R434" s="66">
        <f>L434+O434</f>
        <v>129323</v>
      </c>
      <c r="S434" s="65">
        <f>M434+P434</f>
        <v>70377</v>
      </c>
      <c r="T434" s="64">
        <f>S434/R433%</f>
        <v>54.419554139634869</v>
      </c>
      <c r="U434" s="64">
        <f>Q434-H434</f>
        <v>12.87656141639637</v>
      </c>
      <c r="V434" s="64">
        <f>Q434-K434</f>
        <v>15.241231836960175</v>
      </c>
      <c r="W434" s="64">
        <f>Q434-N434</f>
        <v>13.381143167909627</v>
      </c>
    </row>
    <row r="435" spans="1:23" ht="15" x14ac:dyDescent="0.2">
      <c r="A435" s="67" t="s">
        <v>1316</v>
      </c>
      <c r="B435" s="67" t="s">
        <v>743</v>
      </c>
      <c r="C435" s="67">
        <v>2016</v>
      </c>
      <c r="D435" s="64" t="s">
        <v>740</v>
      </c>
      <c r="E435" s="64" t="s">
        <v>2</v>
      </c>
      <c r="F435" s="66">
        <v>14050</v>
      </c>
      <c r="G435" s="65">
        <v>8481</v>
      </c>
      <c r="H435" s="64">
        <f>G435/F435%</f>
        <v>60.362989323843415</v>
      </c>
      <c r="I435" s="66">
        <v>7873</v>
      </c>
      <c r="J435" s="65">
        <v>4253</v>
      </c>
      <c r="K435" s="64">
        <f>J435/I435%</f>
        <v>54.020068588847955</v>
      </c>
      <c r="L435" s="66">
        <f>F435+I435</f>
        <v>21923</v>
      </c>
      <c r="M435" s="65">
        <f>G435+J435</f>
        <v>12734</v>
      </c>
      <c r="N435" s="64">
        <f>M435/L435%</f>
        <v>58.085116088126625</v>
      </c>
      <c r="O435" s="66">
        <v>73850</v>
      </c>
      <c r="P435" s="65">
        <v>46513</v>
      </c>
      <c r="Q435" s="64">
        <f>P435/O435%</f>
        <v>62.983073798239673</v>
      </c>
      <c r="R435" s="66">
        <f>L435+O435</f>
        <v>95773</v>
      </c>
      <c r="S435" s="65">
        <f>M435+P435</f>
        <v>59247</v>
      </c>
      <c r="T435" s="64">
        <f>S435/R435%</f>
        <v>61.86190262391279</v>
      </c>
      <c r="U435" s="64">
        <f>Q435-H435</f>
        <v>2.6200844743962577</v>
      </c>
      <c r="V435" s="64">
        <f>Q435-K435</f>
        <v>8.9630052093917172</v>
      </c>
      <c r="W435" s="64">
        <f>Q435-N435</f>
        <v>4.8979577101130474</v>
      </c>
    </row>
    <row r="436" spans="1:23" ht="15" x14ac:dyDescent="0.2">
      <c r="A436" s="67" t="s">
        <v>1316</v>
      </c>
      <c r="B436" s="67" t="s">
        <v>743</v>
      </c>
      <c r="C436" s="67">
        <v>2016</v>
      </c>
      <c r="D436" s="64" t="s">
        <v>739</v>
      </c>
      <c r="E436" s="64" t="s">
        <v>0</v>
      </c>
      <c r="F436" s="66">
        <v>14050</v>
      </c>
      <c r="G436" s="65">
        <v>5258</v>
      </c>
      <c r="H436" s="64">
        <f>G436/F435%</f>
        <v>37.423487544483983</v>
      </c>
      <c r="I436" s="66">
        <v>7873</v>
      </c>
      <c r="J436" s="65">
        <v>3409</v>
      </c>
      <c r="K436" s="64">
        <f>J436/I435%</f>
        <v>43.299885685253393</v>
      </c>
      <c r="L436" s="66">
        <f>F436+I436</f>
        <v>21923</v>
      </c>
      <c r="M436" s="65">
        <f>G436+J436</f>
        <v>8667</v>
      </c>
      <c r="N436" s="64">
        <f>M436/L435%</f>
        <v>39.53382292569448</v>
      </c>
      <c r="O436" s="66">
        <v>73850</v>
      </c>
      <c r="P436" s="65">
        <v>25291</v>
      </c>
      <c r="Q436" s="64">
        <f>P436/O435%</f>
        <v>34.246445497630333</v>
      </c>
      <c r="R436" s="66">
        <f>L436+O436</f>
        <v>95773</v>
      </c>
      <c r="S436" s="65">
        <f>M436+P436</f>
        <v>33958</v>
      </c>
      <c r="T436" s="64">
        <f>S436/R435%</f>
        <v>35.456757123615212</v>
      </c>
      <c r="U436" s="64">
        <f>Q436-H436</f>
        <v>-3.17704204685365</v>
      </c>
      <c r="V436" s="64">
        <f>Q436-K436</f>
        <v>-9.0534401876230604</v>
      </c>
      <c r="W436" s="64">
        <f>Q436-N436</f>
        <v>-5.287377428064147</v>
      </c>
    </row>
    <row r="437" spans="1:23" ht="15" x14ac:dyDescent="0.2">
      <c r="A437" s="67" t="s">
        <v>1315</v>
      </c>
      <c r="B437" s="67" t="s">
        <v>737</v>
      </c>
      <c r="C437" s="67">
        <v>2020</v>
      </c>
      <c r="D437" s="64" t="s">
        <v>736</v>
      </c>
      <c r="E437" s="64" t="s">
        <v>0</v>
      </c>
      <c r="F437" s="66">
        <v>42910</v>
      </c>
      <c r="G437" s="65">
        <v>22132</v>
      </c>
      <c r="H437" s="64">
        <f>G437/F437%</f>
        <v>51.577720810999764</v>
      </c>
      <c r="I437" s="66">
        <v>12779</v>
      </c>
      <c r="J437" s="65">
        <v>6648</v>
      </c>
      <c r="K437" s="64">
        <f>J437/I437%</f>
        <v>52.022849988261989</v>
      </c>
      <c r="L437" s="66">
        <f>F437+I437</f>
        <v>55689</v>
      </c>
      <c r="M437" s="65">
        <f>G437+J437</f>
        <v>28780</v>
      </c>
      <c r="N437" s="64">
        <f>M437/L437%</f>
        <v>51.679864964355616</v>
      </c>
      <c r="O437" s="66">
        <v>69350</v>
      </c>
      <c r="P437" s="65">
        <v>29928</v>
      </c>
      <c r="Q437" s="64">
        <f>P437/O437%</f>
        <v>43.155010814708</v>
      </c>
      <c r="R437" s="66">
        <f>L437+O437</f>
        <v>125039</v>
      </c>
      <c r="S437" s="65">
        <f>M437+P437</f>
        <v>58708</v>
      </c>
      <c r="T437" s="64">
        <f>S437/R437%</f>
        <v>46.951751053671252</v>
      </c>
      <c r="U437" s="64">
        <f>Q437-H437</f>
        <v>-8.4227099962917649</v>
      </c>
      <c r="V437" s="64">
        <f>Q437-K437</f>
        <v>-8.867839173553989</v>
      </c>
      <c r="W437" s="64">
        <f>Q437-N437</f>
        <v>-8.5248541496476165</v>
      </c>
    </row>
    <row r="438" spans="1:23" ht="15" x14ac:dyDescent="0.2">
      <c r="A438" s="67" t="s">
        <v>1315</v>
      </c>
      <c r="B438" s="67" t="s">
        <v>737</v>
      </c>
      <c r="C438" s="67">
        <v>2020</v>
      </c>
      <c r="D438" s="64" t="s">
        <v>734</v>
      </c>
      <c r="E438" s="64" t="s">
        <v>4</v>
      </c>
      <c r="F438" s="66">
        <v>42910</v>
      </c>
      <c r="G438" s="65">
        <v>19481</v>
      </c>
      <c r="H438" s="64">
        <f>G438/F437%</f>
        <v>45.399673735725933</v>
      </c>
      <c r="I438" s="66">
        <v>12779</v>
      </c>
      <c r="J438" s="65">
        <v>5623</v>
      </c>
      <c r="K438" s="64">
        <f>J438/I437%</f>
        <v>44.001878081227012</v>
      </c>
      <c r="L438" s="66">
        <f>F438+I438</f>
        <v>55689</v>
      </c>
      <c r="M438" s="65">
        <f>G438+J438</f>
        <v>25104</v>
      </c>
      <c r="N438" s="64">
        <f>M438/L437%</f>
        <v>45.078920433119649</v>
      </c>
      <c r="O438" s="66">
        <v>69350</v>
      </c>
      <c r="P438" s="65">
        <v>37020</v>
      </c>
      <c r="Q438" s="64">
        <f>P438/O437%</f>
        <v>53.381398702235039</v>
      </c>
      <c r="R438" s="66">
        <f>L438+O438</f>
        <v>125039</v>
      </c>
      <c r="S438" s="65">
        <f>M438+P438</f>
        <v>62124</v>
      </c>
      <c r="T438" s="64">
        <f>S438/R437%</f>
        <v>49.683698686009961</v>
      </c>
      <c r="U438" s="64">
        <f>Q438-H438</f>
        <v>7.9817249665091055</v>
      </c>
      <c r="V438" s="64">
        <f>Q438-K438</f>
        <v>9.3795206210080266</v>
      </c>
      <c r="W438" s="64">
        <f>Q438-N438</f>
        <v>8.3024782691153902</v>
      </c>
    </row>
    <row r="439" spans="1:23" ht="15" x14ac:dyDescent="0.2">
      <c r="A439" s="67" t="s">
        <v>1315</v>
      </c>
      <c r="B439" s="67" t="s">
        <v>735</v>
      </c>
      <c r="C439" s="67">
        <v>2016</v>
      </c>
      <c r="D439" s="64" t="s">
        <v>734</v>
      </c>
      <c r="E439" s="64" t="s">
        <v>2</v>
      </c>
      <c r="F439" s="66">
        <v>20686</v>
      </c>
      <c r="G439" s="65">
        <v>5821</v>
      </c>
      <c r="H439" s="64">
        <f>G439/F439%</f>
        <v>28.139804698830126</v>
      </c>
      <c r="I439" s="66">
        <v>10109</v>
      </c>
      <c r="J439" s="65">
        <v>2860</v>
      </c>
      <c r="K439" s="64">
        <f>J439/I439%</f>
        <v>28.291621327529924</v>
      </c>
      <c r="L439" s="66">
        <f>F439+I439</f>
        <v>30795</v>
      </c>
      <c r="M439" s="65">
        <f>G439+J439</f>
        <v>8681</v>
      </c>
      <c r="N439" s="64">
        <f>M439/L439%</f>
        <v>28.189641175515508</v>
      </c>
      <c r="O439" s="66">
        <v>100496</v>
      </c>
      <c r="P439" s="65">
        <v>30835</v>
      </c>
      <c r="Q439" s="64">
        <f>P439/O439%</f>
        <v>30.682813246298359</v>
      </c>
      <c r="R439" s="66">
        <f>L439+O439</f>
        <v>131291</v>
      </c>
      <c r="S439" s="65">
        <f>M439+P439</f>
        <v>39516</v>
      </c>
      <c r="T439" s="64">
        <f>S439/R439%</f>
        <v>30.098026521239078</v>
      </c>
      <c r="U439" s="64">
        <f>Q439-H439</f>
        <v>2.5430085474682329</v>
      </c>
      <c r="V439" s="64">
        <f>Q439-K439</f>
        <v>2.3911919187684347</v>
      </c>
      <c r="W439" s="64">
        <f>Q439-N439</f>
        <v>2.4931720707828511</v>
      </c>
    </row>
    <row r="440" spans="1:23" ht="15" x14ac:dyDescent="0.2">
      <c r="A440" s="67" t="s">
        <v>1315</v>
      </c>
      <c r="B440" s="67" t="s">
        <v>735</v>
      </c>
      <c r="C440" s="67">
        <v>2016</v>
      </c>
      <c r="D440" s="64" t="s">
        <v>733</v>
      </c>
      <c r="E440" s="64" t="s">
        <v>37</v>
      </c>
      <c r="F440" s="66">
        <v>20686</v>
      </c>
      <c r="G440" s="65">
        <v>7001</v>
      </c>
      <c r="H440" s="64">
        <f>G440/F439%</f>
        <v>33.844145799091173</v>
      </c>
      <c r="I440" s="66">
        <v>10109</v>
      </c>
      <c r="J440" s="65">
        <v>2791</v>
      </c>
      <c r="K440" s="64">
        <f>J440/I439%</f>
        <v>27.60906123256504</v>
      </c>
      <c r="L440" s="66">
        <f>F440+I440</f>
        <v>30795</v>
      </c>
      <c r="M440" s="65">
        <f>G440+J440</f>
        <v>9792</v>
      </c>
      <c r="N440" s="64">
        <f>M440/L439%</f>
        <v>31.797369702873844</v>
      </c>
      <c r="O440" s="66">
        <v>100496</v>
      </c>
      <c r="P440" s="65">
        <v>31478</v>
      </c>
      <c r="Q440" s="64">
        <f>P440/O439%</f>
        <v>31.322639707053018</v>
      </c>
      <c r="R440" s="66">
        <f>L440+O440</f>
        <v>131291</v>
      </c>
      <c r="S440" s="65">
        <f>M440+P440</f>
        <v>41270</v>
      </c>
      <c r="T440" s="64">
        <f>S440/R439%</f>
        <v>31.433990144031196</v>
      </c>
      <c r="U440" s="64">
        <f>Q440-H440</f>
        <v>-2.5215060920381553</v>
      </c>
      <c r="V440" s="64">
        <f>Q440-K440</f>
        <v>3.7135784744879778</v>
      </c>
      <c r="W440" s="64">
        <f>Q440-N440</f>
        <v>-0.47472999582082664</v>
      </c>
    </row>
    <row r="441" spans="1:23" ht="15" x14ac:dyDescent="0.2">
      <c r="A441" s="67" t="s">
        <v>1315</v>
      </c>
      <c r="B441" s="67" t="s">
        <v>731</v>
      </c>
      <c r="C441" s="67">
        <v>2020</v>
      </c>
      <c r="D441" s="64" t="s">
        <v>728</v>
      </c>
      <c r="E441" s="64" t="s">
        <v>0</v>
      </c>
      <c r="F441" s="66">
        <v>43511</v>
      </c>
      <c r="G441" s="65">
        <v>23071</v>
      </c>
      <c r="H441" s="64">
        <f>G441/F441%</f>
        <v>53.023373399829929</v>
      </c>
      <c r="I441" s="66">
        <v>11767</v>
      </c>
      <c r="J441" s="65">
        <v>6505</v>
      </c>
      <c r="K441" s="64">
        <f>J441/I441%</f>
        <v>55.281720064587404</v>
      </c>
      <c r="L441" s="66">
        <f>F441+I441</f>
        <v>55278</v>
      </c>
      <c r="M441" s="65">
        <f>G441+J441</f>
        <v>29576</v>
      </c>
      <c r="N441" s="64">
        <f>M441/L441%</f>
        <v>53.504106516154714</v>
      </c>
      <c r="O441" s="66">
        <v>76118</v>
      </c>
      <c r="P441" s="65">
        <v>33647</v>
      </c>
      <c r="Q441" s="64">
        <f>P441/O441%</f>
        <v>44.203736304159335</v>
      </c>
      <c r="R441" s="66">
        <f>L441+O441</f>
        <v>131396</v>
      </c>
      <c r="S441" s="65">
        <f>M441+P441</f>
        <v>63223</v>
      </c>
      <c r="T441" s="64">
        <f>S441/R441%</f>
        <v>48.116381016164873</v>
      </c>
      <c r="U441" s="64">
        <f>Q441-H441</f>
        <v>-8.8196370956705934</v>
      </c>
      <c r="V441" s="64">
        <f>Q441-K441</f>
        <v>-11.077983760428069</v>
      </c>
      <c r="W441" s="64">
        <f>Q441-N441</f>
        <v>-9.3003702119953786</v>
      </c>
    </row>
    <row r="442" spans="1:23" ht="15" x14ac:dyDescent="0.2">
      <c r="A442" s="67" t="s">
        <v>1315</v>
      </c>
      <c r="B442" s="67" t="s">
        <v>731</v>
      </c>
      <c r="C442" s="67">
        <v>2020</v>
      </c>
      <c r="D442" s="64" t="s">
        <v>730</v>
      </c>
      <c r="E442" s="64" t="s">
        <v>4</v>
      </c>
      <c r="F442" s="66">
        <v>43511</v>
      </c>
      <c r="G442" s="65">
        <v>16919</v>
      </c>
      <c r="H442" s="64">
        <f>G442/F441%</f>
        <v>38.884420031716118</v>
      </c>
      <c r="I442" s="66">
        <v>11767</v>
      </c>
      <c r="J442" s="65">
        <v>3772</v>
      </c>
      <c r="K442" s="64">
        <f>J442/I441%</f>
        <v>32.055749128919857</v>
      </c>
      <c r="L442" s="66">
        <f>F442+I442</f>
        <v>55278</v>
      </c>
      <c r="M442" s="65">
        <f>G442+J442</f>
        <v>20691</v>
      </c>
      <c r="N442" s="64">
        <f>M442/L441%</f>
        <v>37.430804298274182</v>
      </c>
      <c r="O442" s="66">
        <v>76118</v>
      </c>
      <c r="P442" s="65">
        <v>34039</v>
      </c>
      <c r="Q442" s="64">
        <f>P442/O441%</f>
        <v>44.71872618828661</v>
      </c>
      <c r="R442" s="66">
        <f>L442+O442</f>
        <v>131396</v>
      </c>
      <c r="S442" s="65">
        <f>M442+P442</f>
        <v>54730</v>
      </c>
      <c r="T442" s="64">
        <f>S442/R441%</f>
        <v>41.652713933453072</v>
      </c>
      <c r="U442" s="64">
        <f>Q442-H442</f>
        <v>5.8343061565704915</v>
      </c>
      <c r="V442" s="64">
        <f>Q442-K442</f>
        <v>12.662977059366753</v>
      </c>
      <c r="W442" s="64">
        <f>Q442-N442</f>
        <v>7.2879218900124272</v>
      </c>
    </row>
    <row r="443" spans="1:23" ht="15" x14ac:dyDescent="0.2">
      <c r="A443" s="67" t="s">
        <v>1315</v>
      </c>
      <c r="B443" s="67" t="s">
        <v>389</v>
      </c>
      <c r="C443" s="67">
        <v>2016</v>
      </c>
      <c r="D443" s="64" t="s">
        <v>729</v>
      </c>
      <c r="E443" s="64" t="s">
        <v>2</v>
      </c>
      <c r="F443" s="66">
        <v>9980</v>
      </c>
      <c r="G443" s="65">
        <v>4588</v>
      </c>
      <c r="H443" s="64">
        <f>G443/F443%</f>
        <v>45.971943887775552</v>
      </c>
      <c r="I443" s="66">
        <v>5569</v>
      </c>
      <c r="J443" s="65">
        <v>2054</v>
      </c>
      <c r="K443" s="64">
        <f>J443/I443%</f>
        <v>36.88274376010056</v>
      </c>
      <c r="L443" s="66">
        <f>F443+I443</f>
        <v>15549</v>
      </c>
      <c r="M443" s="65">
        <f>G443+J443</f>
        <v>6642</v>
      </c>
      <c r="N443" s="64">
        <f>M443/L443%</f>
        <v>42.716573413081221</v>
      </c>
      <c r="O443" s="66">
        <v>68313</v>
      </c>
      <c r="P443" s="65">
        <v>30484</v>
      </c>
      <c r="Q443" s="64">
        <f>P443/O443%</f>
        <v>44.624010071289504</v>
      </c>
      <c r="R443" s="66">
        <f>L443+O443</f>
        <v>83862</v>
      </c>
      <c r="S443" s="65">
        <f>M443+P443</f>
        <v>37126</v>
      </c>
      <c r="T443" s="64">
        <f>S443/R443%</f>
        <v>44.270348906536931</v>
      </c>
      <c r="U443" s="64">
        <f>Q443-H443</f>
        <v>-1.3479338164860479</v>
      </c>
      <c r="V443" s="64">
        <f>Q443-K443</f>
        <v>7.7412663111889444</v>
      </c>
      <c r="W443" s="64">
        <f>Q443-N443</f>
        <v>1.9074366582082831</v>
      </c>
    </row>
    <row r="444" spans="1:23" ht="15" x14ac:dyDescent="0.2">
      <c r="A444" s="67" t="s">
        <v>1315</v>
      </c>
      <c r="B444" s="67" t="s">
        <v>389</v>
      </c>
      <c r="C444" s="67">
        <v>2016</v>
      </c>
      <c r="D444" s="64" t="s">
        <v>728</v>
      </c>
      <c r="E444" s="64" t="s">
        <v>0</v>
      </c>
      <c r="F444" s="66">
        <v>9980</v>
      </c>
      <c r="G444" s="65">
        <v>3574</v>
      </c>
      <c r="H444" s="64">
        <f>G444/F443%</f>
        <v>35.811623246492985</v>
      </c>
      <c r="I444" s="66">
        <v>5569</v>
      </c>
      <c r="J444" s="65">
        <v>2233</v>
      </c>
      <c r="K444" s="64">
        <f>J444/I443%</f>
        <v>40.096965343867844</v>
      </c>
      <c r="L444" s="66">
        <f>F444+I444</f>
        <v>15549</v>
      </c>
      <c r="M444" s="65">
        <f>G444+J444</f>
        <v>5807</v>
      </c>
      <c r="N444" s="64">
        <f>M444/L443%</f>
        <v>37.346453148112417</v>
      </c>
      <c r="O444" s="66">
        <v>68313</v>
      </c>
      <c r="P444" s="65">
        <v>23533</v>
      </c>
      <c r="Q444" s="64">
        <f>P444/O443%</f>
        <v>34.448787200093683</v>
      </c>
      <c r="R444" s="66">
        <f>L444+O444</f>
        <v>83862</v>
      </c>
      <c r="S444" s="65">
        <f>M444+P444</f>
        <v>29340</v>
      </c>
      <c r="T444" s="64">
        <f>S444/R443%</f>
        <v>34.986048508263579</v>
      </c>
      <c r="U444" s="64">
        <f>Q444-H444</f>
        <v>-1.3628360463993019</v>
      </c>
      <c r="V444" s="64">
        <f>Q444-K444</f>
        <v>-5.6481781437741603</v>
      </c>
      <c r="W444" s="64">
        <f>Q444-N444</f>
        <v>-2.8976659480187337</v>
      </c>
    </row>
    <row r="445" spans="1:23" ht="15" x14ac:dyDescent="0.2">
      <c r="A445" s="67" t="s">
        <v>1315</v>
      </c>
      <c r="B445" s="67" t="s">
        <v>726</v>
      </c>
      <c r="C445" s="67">
        <v>2020</v>
      </c>
      <c r="D445" s="64" t="s">
        <v>725</v>
      </c>
      <c r="E445" s="64" t="s">
        <v>0</v>
      </c>
      <c r="F445" s="66">
        <v>36281</v>
      </c>
      <c r="G445" s="65">
        <v>16116</v>
      </c>
      <c r="H445" s="64">
        <f>G445/F445%</f>
        <v>44.4199443234751</v>
      </c>
      <c r="I445" s="66">
        <v>10053</v>
      </c>
      <c r="J445" s="65">
        <v>4858</v>
      </c>
      <c r="K445" s="64">
        <f>J445/I445%</f>
        <v>48.323883417885206</v>
      </c>
      <c r="L445" s="66">
        <f>F445+I445</f>
        <v>46334</v>
      </c>
      <c r="M445" s="65">
        <f>G445+J445</f>
        <v>20974</v>
      </c>
      <c r="N445" s="64">
        <f>M445/L445%</f>
        <v>45.266974575905387</v>
      </c>
      <c r="O445" s="66">
        <v>69224</v>
      </c>
      <c r="P445" s="65">
        <v>25151</v>
      </c>
      <c r="Q445" s="64">
        <f>P445/O445%</f>
        <v>36.332774760198774</v>
      </c>
      <c r="R445" s="66">
        <f>L445+O445</f>
        <v>115558</v>
      </c>
      <c r="S445" s="65">
        <f>M445+P445</f>
        <v>46125</v>
      </c>
      <c r="T445" s="64">
        <f>S445/R445%</f>
        <v>39.915021028401327</v>
      </c>
      <c r="U445" s="64">
        <f>Q445-H445</f>
        <v>-8.0871695632763263</v>
      </c>
      <c r="V445" s="64">
        <f>Q445-K445</f>
        <v>-11.991108657686432</v>
      </c>
      <c r="W445" s="64">
        <f>Q445-N445</f>
        <v>-8.9341998157066129</v>
      </c>
    </row>
    <row r="446" spans="1:23" ht="15" x14ac:dyDescent="0.2">
      <c r="A446" s="67" t="s">
        <v>1315</v>
      </c>
      <c r="B446" s="67" t="s">
        <v>726</v>
      </c>
      <c r="C446" s="67">
        <v>2020</v>
      </c>
      <c r="D446" s="64" t="s">
        <v>723</v>
      </c>
      <c r="E446" s="64" t="s">
        <v>37</v>
      </c>
      <c r="F446" s="66">
        <v>36281</v>
      </c>
      <c r="G446" s="65">
        <v>14263</v>
      </c>
      <c r="H446" s="64">
        <f>G446/F445%</f>
        <v>39.312587855902535</v>
      </c>
      <c r="I446" s="66">
        <v>10053</v>
      </c>
      <c r="J446" s="65">
        <v>2791</v>
      </c>
      <c r="K446" s="64">
        <f>J446/I445%</f>
        <v>27.762856858649158</v>
      </c>
      <c r="L446" s="66">
        <f>F446+I446</f>
        <v>46334</v>
      </c>
      <c r="M446" s="65">
        <f>G446+J446</f>
        <v>17054</v>
      </c>
      <c r="N446" s="64">
        <f>M446/L445%</f>
        <v>36.806664652307163</v>
      </c>
      <c r="O446" s="66">
        <v>69224</v>
      </c>
      <c r="P446" s="65">
        <v>29330</v>
      </c>
      <c r="Q446" s="64">
        <f>P446/O445%</f>
        <v>42.369698370507336</v>
      </c>
      <c r="R446" s="66">
        <f>L446+O446</f>
        <v>115558</v>
      </c>
      <c r="S446" s="65">
        <f>M446+P446</f>
        <v>46384</v>
      </c>
      <c r="T446" s="64">
        <f>S446/R445%</f>
        <v>40.139150902577065</v>
      </c>
      <c r="U446" s="64">
        <f>Q446-H446</f>
        <v>3.0571105146048012</v>
      </c>
      <c r="V446" s="64">
        <f>Q446-K446</f>
        <v>14.606841511858178</v>
      </c>
      <c r="W446" s="64">
        <f>Q446-N446</f>
        <v>5.5630337182001739</v>
      </c>
    </row>
    <row r="447" spans="1:23" ht="15" x14ac:dyDescent="0.2">
      <c r="A447" s="67" t="s">
        <v>1315</v>
      </c>
      <c r="B447" s="67" t="s">
        <v>385</v>
      </c>
      <c r="C447" s="67">
        <v>2016</v>
      </c>
      <c r="D447" s="64" t="s">
        <v>724</v>
      </c>
      <c r="E447" s="64" t="s">
        <v>18</v>
      </c>
      <c r="F447" s="66">
        <v>13282</v>
      </c>
      <c r="G447" s="65">
        <v>2751</v>
      </c>
      <c r="H447" s="64">
        <f>G447/F447%</f>
        <v>20.712242132209006</v>
      </c>
      <c r="I447" s="66">
        <v>5772</v>
      </c>
      <c r="J447" s="65">
        <v>1639</v>
      </c>
      <c r="K447" s="64">
        <f>J447/I447%</f>
        <v>28.395703395703396</v>
      </c>
      <c r="L447" s="66">
        <f>F447+I447</f>
        <v>19054</v>
      </c>
      <c r="M447" s="65">
        <f>G447+J447</f>
        <v>4390</v>
      </c>
      <c r="N447" s="64">
        <f>M447/L447%</f>
        <v>23.039781673139498</v>
      </c>
      <c r="O447" s="66">
        <v>74989</v>
      </c>
      <c r="P447" s="65">
        <v>16152</v>
      </c>
      <c r="Q447" s="64">
        <f>P447/O447%</f>
        <v>21.539159076664578</v>
      </c>
      <c r="R447" s="66">
        <f>L447+O447</f>
        <v>94043</v>
      </c>
      <c r="S447" s="65">
        <f>M447+P447</f>
        <v>20542</v>
      </c>
      <c r="T447" s="64">
        <f>S447/R447%</f>
        <v>21.843199387514222</v>
      </c>
      <c r="U447" s="64">
        <f>Q447-H447</f>
        <v>0.82691694445557218</v>
      </c>
      <c r="V447" s="64">
        <f>Q447-K447</f>
        <v>-6.856544319038818</v>
      </c>
      <c r="W447" s="64">
        <f>Q447-N447</f>
        <v>-1.5006225964749191</v>
      </c>
    </row>
    <row r="448" spans="1:23" ht="15" x14ac:dyDescent="0.2">
      <c r="A448" s="67" t="s">
        <v>1315</v>
      </c>
      <c r="B448" s="67" t="s">
        <v>385</v>
      </c>
      <c r="C448" s="67">
        <v>2016</v>
      </c>
      <c r="D448" s="64" t="s">
        <v>723</v>
      </c>
      <c r="E448" s="64" t="s">
        <v>37</v>
      </c>
      <c r="F448" s="66">
        <v>13282</v>
      </c>
      <c r="G448" s="65">
        <v>6905</v>
      </c>
      <c r="H448" s="64">
        <f>G448/F447%</f>
        <v>51.98765246197862</v>
      </c>
      <c r="I448" s="66">
        <v>5772</v>
      </c>
      <c r="J448" s="65">
        <v>2091</v>
      </c>
      <c r="K448" s="64">
        <f>J448/I447%</f>
        <v>36.226611226611226</v>
      </c>
      <c r="L448" s="66">
        <f>F448+I448</f>
        <v>19054</v>
      </c>
      <c r="M448" s="65">
        <f>G448+J448</f>
        <v>8996</v>
      </c>
      <c r="N448" s="64">
        <f>M448/L447%</f>
        <v>47.213183583499529</v>
      </c>
      <c r="O448" s="66">
        <v>74989</v>
      </c>
      <c r="P448" s="65">
        <v>35639</v>
      </c>
      <c r="Q448" s="64">
        <f>P448/O447%</f>
        <v>47.525637093440373</v>
      </c>
      <c r="R448" s="66">
        <f>L448+O448</f>
        <v>94043</v>
      </c>
      <c r="S448" s="65">
        <f>M448+P448</f>
        <v>44635</v>
      </c>
      <c r="T448" s="64">
        <f>S448/R447%</f>
        <v>47.462331061323013</v>
      </c>
      <c r="U448" s="64">
        <f>Q448-H448</f>
        <v>-4.4620153685382462</v>
      </c>
      <c r="V448" s="64">
        <f>Q448-K448</f>
        <v>11.299025866829147</v>
      </c>
      <c r="W448" s="64">
        <f>Q448-N448</f>
        <v>0.31245350994084475</v>
      </c>
    </row>
    <row r="449" spans="1:23" ht="15" x14ac:dyDescent="0.2">
      <c r="A449" s="67" t="s">
        <v>1315</v>
      </c>
      <c r="B449" s="67" t="s">
        <v>721</v>
      </c>
      <c r="C449" s="67">
        <v>2020</v>
      </c>
      <c r="D449" s="64" t="s">
        <v>719</v>
      </c>
      <c r="E449" s="64" t="s">
        <v>0</v>
      </c>
      <c r="F449" s="66">
        <v>25959</v>
      </c>
      <c r="G449" s="65">
        <v>16065</v>
      </c>
      <c r="H449" s="64">
        <f>G449/F449%</f>
        <v>61.886051080550104</v>
      </c>
      <c r="I449" s="66">
        <v>7067</v>
      </c>
      <c r="J449" s="65">
        <v>4519</v>
      </c>
      <c r="K449" s="64">
        <f>J449/I449%</f>
        <v>63.945096929390118</v>
      </c>
      <c r="L449" s="66">
        <f>F449+I449</f>
        <v>33026</v>
      </c>
      <c r="M449" s="65">
        <f>G449+J449</f>
        <v>20584</v>
      </c>
      <c r="N449" s="64">
        <f>M449/L449%</f>
        <v>62.326651728940838</v>
      </c>
      <c r="O449" s="66">
        <v>47516</v>
      </c>
      <c r="P449" s="65">
        <v>24690</v>
      </c>
      <c r="Q449" s="64">
        <f>P449/O449%</f>
        <v>51.96144456604091</v>
      </c>
      <c r="R449" s="66">
        <f>L449+O449</f>
        <v>80542</v>
      </c>
      <c r="S449" s="65">
        <f>M449+P449</f>
        <v>45274</v>
      </c>
      <c r="T449" s="64">
        <f>S449/R449%</f>
        <v>56.211665963100003</v>
      </c>
      <c r="U449" s="64">
        <f>Q449-H449</f>
        <v>-9.9246065145091933</v>
      </c>
      <c r="V449" s="64">
        <f>Q449-K449</f>
        <v>-11.983652363349208</v>
      </c>
      <c r="W449" s="64">
        <f>Q449-N449</f>
        <v>-10.365207162899928</v>
      </c>
    </row>
    <row r="450" spans="1:23" ht="15" x14ac:dyDescent="0.2">
      <c r="A450" s="67" t="s">
        <v>1315</v>
      </c>
      <c r="B450" s="67" t="s">
        <v>721</v>
      </c>
      <c r="C450" s="67">
        <v>2020</v>
      </c>
      <c r="D450" s="64" t="s">
        <v>720</v>
      </c>
      <c r="E450" s="64" t="s">
        <v>4</v>
      </c>
      <c r="F450" s="66">
        <v>25959</v>
      </c>
      <c r="G450" s="65">
        <v>9524</v>
      </c>
      <c r="H450" s="64">
        <f>G450/F449%</f>
        <v>36.688624369197584</v>
      </c>
      <c r="I450" s="66">
        <v>7067</v>
      </c>
      <c r="J450" s="65">
        <v>2309</v>
      </c>
      <c r="K450" s="64">
        <f>J450/I449%</f>
        <v>32.672987123248902</v>
      </c>
      <c r="L450" s="66">
        <f>F450+I450</f>
        <v>33026</v>
      </c>
      <c r="M450" s="65">
        <f>G450+J450</f>
        <v>11833</v>
      </c>
      <c r="N450" s="64">
        <f>M450/L449%</f>
        <v>35.829346575425426</v>
      </c>
      <c r="O450" s="66">
        <v>47516</v>
      </c>
      <c r="P450" s="65">
        <v>21669</v>
      </c>
      <c r="Q450" s="64">
        <f>P450/O449%</f>
        <v>45.603586160451215</v>
      </c>
      <c r="R450" s="66">
        <f>L450+O450</f>
        <v>80542</v>
      </c>
      <c r="S450" s="65">
        <f>M450+P450</f>
        <v>33502</v>
      </c>
      <c r="T450" s="64">
        <f>S450/R449%</f>
        <v>41.595689205631849</v>
      </c>
      <c r="U450" s="64">
        <f>Q450-H450</f>
        <v>8.9149617912536314</v>
      </c>
      <c r="V450" s="64">
        <f>Q450-K450</f>
        <v>12.930599037202313</v>
      </c>
      <c r="W450" s="64">
        <f>Q450-N450</f>
        <v>9.7742395850257893</v>
      </c>
    </row>
    <row r="451" spans="1:23" ht="15" x14ac:dyDescent="0.2">
      <c r="A451" s="67" t="s">
        <v>1315</v>
      </c>
      <c r="B451" s="67" t="s">
        <v>721</v>
      </c>
      <c r="C451" s="67">
        <v>2016</v>
      </c>
      <c r="D451" s="64" t="s">
        <v>720</v>
      </c>
      <c r="E451" s="64" t="s">
        <v>2</v>
      </c>
      <c r="F451" s="66">
        <v>9371</v>
      </c>
      <c r="G451" s="65">
        <v>3791</v>
      </c>
      <c r="H451" s="64">
        <f>G451/F451%</f>
        <v>40.454593960089639</v>
      </c>
      <c r="I451" s="66">
        <v>5029</v>
      </c>
      <c r="J451" s="65">
        <v>1688</v>
      </c>
      <c r="K451" s="64">
        <f>J451/I451%</f>
        <v>33.56532113740306</v>
      </c>
      <c r="L451" s="66">
        <f>F451+I451</f>
        <v>14400</v>
      </c>
      <c r="M451" s="65">
        <f>G451+J451</f>
        <v>5479</v>
      </c>
      <c r="N451" s="64">
        <f>M451/L451%</f>
        <v>38.048611111111114</v>
      </c>
      <c r="O451" s="66">
        <v>60040</v>
      </c>
      <c r="P451" s="65">
        <v>24188</v>
      </c>
      <c r="Q451" s="64">
        <f>P451/O451%</f>
        <v>40.286475682878084</v>
      </c>
      <c r="R451" s="66">
        <f>L451+O451</f>
        <v>74440</v>
      </c>
      <c r="S451" s="65">
        <f>M451+P451</f>
        <v>29667</v>
      </c>
      <c r="T451" s="64">
        <f>S451/R451%</f>
        <v>39.853573347662547</v>
      </c>
      <c r="U451" s="64">
        <f>Q451-H451</f>
        <v>-0.16811827721155481</v>
      </c>
      <c r="V451" s="64">
        <f>Q451-K451</f>
        <v>6.7211545454750237</v>
      </c>
      <c r="W451" s="64">
        <f>Q451-N451</f>
        <v>2.2378645717669698</v>
      </c>
    </row>
    <row r="452" spans="1:23" ht="15" x14ac:dyDescent="0.2">
      <c r="A452" s="67" t="s">
        <v>1315</v>
      </c>
      <c r="B452" s="67" t="s">
        <v>721</v>
      </c>
      <c r="C452" s="67">
        <v>2016</v>
      </c>
      <c r="D452" s="64" t="s">
        <v>719</v>
      </c>
      <c r="E452" s="64" t="s">
        <v>0</v>
      </c>
      <c r="F452" s="66">
        <v>9371</v>
      </c>
      <c r="G452" s="65">
        <v>3925</v>
      </c>
      <c r="H452" s="64">
        <f>G452/F451%</f>
        <v>41.884537402625121</v>
      </c>
      <c r="I452" s="66">
        <v>5029</v>
      </c>
      <c r="J452" s="65">
        <v>2278</v>
      </c>
      <c r="K452" s="64">
        <f>J452/I451%</f>
        <v>45.297275800357923</v>
      </c>
      <c r="L452" s="66">
        <f>F452+I452</f>
        <v>14400</v>
      </c>
      <c r="M452" s="65">
        <f>G452+J452</f>
        <v>6203</v>
      </c>
      <c r="N452" s="64">
        <f>M452/L451%</f>
        <v>43.076388888888886</v>
      </c>
      <c r="O452" s="66">
        <v>60040</v>
      </c>
      <c r="P452" s="65">
        <v>23674</v>
      </c>
      <c r="Q452" s="64">
        <f>P452/O451%</f>
        <v>39.430379746835442</v>
      </c>
      <c r="R452" s="66">
        <f>L452+O452</f>
        <v>74440</v>
      </c>
      <c r="S452" s="65">
        <f>M452+P452</f>
        <v>29877</v>
      </c>
      <c r="T452" s="64">
        <f>S452/R451%</f>
        <v>40.135679742074153</v>
      </c>
      <c r="U452" s="64">
        <f>Q452-H452</f>
        <v>-2.4541576557896789</v>
      </c>
      <c r="V452" s="64">
        <f>Q452-K452</f>
        <v>-5.8668960535224812</v>
      </c>
      <c r="W452" s="64">
        <f>Q452-N452</f>
        <v>-3.646009142053444</v>
      </c>
    </row>
    <row r="453" spans="1:23" ht="15" x14ac:dyDescent="0.2">
      <c r="A453" s="67" t="s">
        <v>1315</v>
      </c>
      <c r="B453" s="67" t="s">
        <v>717</v>
      </c>
      <c r="C453" s="67">
        <v>2020</v>
      </c>
      <c r="D453" s="64" t="s">
        <v>716</v>
      </c>
      <c r="E453" s="64" t="s">
        <v>0</v>
      </c>
      <c r="F453" s="66">
        <v>32645</v>
      </c>
      <c r="G453" s="65">
        <v>15797</v>
      </c>
      <c r="H453" s="64">
        <f>G453/F453%</f>
        <v>48.390258845152395</v>
      </c>
      <c r="I453" s="66">
        <v>12948</v>
      </c>
      <c r="J453" s="65">
        <v>6185</v>
      </c>
      <c r="K453" s="64">
        <f>J453/I453%</f>
        <v>47.767995057151687</v>
      </c>
      <c r="L453" s="66">
        <f>F453+I453</f>
        <v>45593</v>
      </c>
      <c r="M453" s="65">
        <f>G453+J453</f>
        <v>21982</v>
      </c>
      <c r="N453" s="64">
        <f>M453/L453%</f>
        <v>48.213541552431295</v>
      </c>
      <c r="O453" s="66">
        <v>81056</v>
      </c>
      <c r="P453" s="65">
        <v>30575</v>
      </c>
      <c r="Q453" s="64">
        <f>P453/O453%</f>
        <v>37.720834978286618</v>
      </c>
      <c r="R453" s="66">
        <f>L453+O453</f>
        <v>126649</v>
      </c>
      <c r="S453" s="65">
        <f>M453+P453</f>
        <v>52557</v>
      </c>
      <c r="T453" s="64">
        <f>S453/R453%</f>
        <v>41.498156321802774</v>
      </c>
      <c r="U453" s="64">
        <f>Q453-H453</f>
        <v>-10.669423866865777</v>
      </c>
      <c r="V453" s="64">
        <f>Q453-K453</f>
        <v>-10.047160078865069</v>
      </c>
      <c r="W453" s="64">
        <f>Q453-N453</f>
        <v>-10.492706574144677</v>
      </c>
    </row>
    <row r="454" spans="1:23" ht="15" x14ac:dyDescent="0.2">
      <c r="A454" s="67" t="s">
        <v>1315</v>
      </c>
      <c r="B454" s="67" t="s">
        <v>717</v>
      </c>
      <c r="C454" s="67">
        <v>2020</v>
      </c>
      <c r="D454" s="64" t="s">
        <v>715</v>
      </c>
      <c r="E454" s="64" t="s">
        <v>4</v>
      </c>
      <c r="F454" s="66">
        <v>32645</v>
      </c>
      <c r="G454" s="65">
        <v>11335</v>
      </c>
      <c r="H454" s="64">
        <f>G454/F453%</f>
        <v>34.722009496094351</v>
      </c>
      <c r="I454" s="66">
        <v>12948</v>
      </c>
      <c r="J454" s="65">
        <v>4460</v>
      </c>
      <c r="K454" s="64">
        <f>J454/I453%</f>
        <v>34.445474204510354</v>
      </c>
      <c r="L454" s="66">
        <f>F454+I454</f>
        <v>45593</v>
      </c>
      <c r="M454" s="65">
        <f>G454+J454</f>
        <v>15795</v>
      </c>
      <c r="N454" s="64">
        <f>M454/L453%</f>
        <v>34.64347597218871</v>
      </c>
      <c r="O454" s="66">
        <v>81056</v>
      </c>
      <c r="P454" s="65">
        <v>33933</v>
      </c>
      <c r="Q454" s="64">
        <f>P454/O453%</f>
        <v>41.863649822345046</v>
      </c>
      <c r="R454" s="66">
        <f>L454+O454</f>
        <v>126649</v>
      </c>
      <c r="S454" s="65">
        <f>M454+P454</f>
        <v>49728</v>
      </c>
      <c r="T454" s="64">
        <f>S454/R453%</f>
        <v>39.264423722255998</v>
      </c>
      <c r="U454" s="64">
        <f>Q454-H454</f>
        <v>7.1416403262506947</v>
      </c>
      <c r="V454" s="64">
        <f>Q454-K454</f>
        <v>7.4181756178346916</v>
      </c>
      <c r="W454" s="64">
        <f>Q454-N454</f>
        <v>7.2201738501563355</v>
      </c>
    </row>
    <row r="455" spans="1:23" ht="15" x14ac:dyDescent="0.2">
      <c r="A455" s="67" t="s">
        <v>1315</v>
      </c>
      <c r="B455" s="67" t="s">
        <v>717</v>
      </c>
      <c r="C455" s="67">
        <v>2016</v>
      </c>
      <c r="D455" s="64" t="s">
        <v>715</v>
      </c>
      <c r="E455" s="64" t="s">
        <v>2</v>
      </c>
      <c r="F455" s="66">
        <v>9106</v>
      </c>
      <c r="G455" s="65">
        <v>3853</v>
      </c>
      <c r="H455" s="64">
        <f>G455/F455%</f>
        <v>42.312760817043703</v>
      </c>
      <c r="I455" s="66">
        <v>5532</v>
      </c>
      <c r="J455" s="65">
        <v>2207</v>
      </c>
      <c r="K455" s="64">
        <f>J455/I455%</f>
        <v>39.895155459146785</v>
      </c>
      <c r="L455" s="66">
        <f>F455+I455</f>
        <v>14638</v>
      </c>
      <c r="M455" s="65">
        <f>G455+J455</f>
        <v>6060</v>
      </c>
      <c r="N455" s="64">
        <f>M455/L455%</f>
        <v>41.399098237464138</v>
      </c>
      <c r="O455" s="66">
        <v>59936</v>
      </c>
      <c r="P455" s="65">
        <v>26707</v>
      </c>
      <c r="Q455" s="64">
        <f>P455/O455%</f>
        <v>44.559196476241326</v>
      </c>
      <c r="R455" s="66">
        <f>L455+O455</f>
        <v>74574</v>
      </c>
      <c r="S455" s="65">
        <f>M455+P455</f>
        <v>32767</v>
      </c>
      <c r="T455" s="64">
        <f>S455/R455%</f>
        <v>43.938906321237965</v>
      </c>
      <c r="U455" s="64">
        <f>Q455-H455</f>
        <v>2.2464356591976227</v>
      </c>
      <c r="V455" s="64">
        <f>Q455-K455</f>
        <v>4.6640410170945401</v>
      </c>
      <c r="W455" s="64">
        <f>Q455-N455</f>
        <v>3.1600982387771879</v>
      </c>
    </row>
    <row r="456" spans="1:23" ht="15" x14ac:dyDescent="0.2">
      <c r="A456" s="67" t="s">
        <v>1315</v>
      </c>
      <c r="B456" s="67" t="s">
        <v>717</v>
      </c>
      <c r="C456" s="67">
        <v>2016</v>
      </c>
      <c r="D456" s="64" t="s">
        <v>714</v>
      </c>
      <c r="E456" s="64" t="s">
        <v>0</v>
      </c>
      <c r="F456" s="66">
        <v>9106</v>
      </c>
      <c r="G456" s="65">
        <v>3602</v>
      </c>
      <c r="H456" s="64">
        <f>G456/F455%</f>
        <v>39.556336481440809</v>
      </c>
      <c r="I456" s="66">
        <v>5532</v>
      </c>
      <c r="J456" s="65">
        <v>2218</v>
      </c>
      <c r="K456" s="64">
        <f>J456/I455%</f>
        <v>40.093998553868403</v>
      </c>
      <c r="L456" s="66">
        <f>F456+I456</f>
        <v>14638</v>
      </c>
      <c r="M456" s="65">
        <f>G456+J456</f>
        <v>5820</v>
      </c>
      <c r="N456" s="64">
        <f>M456/L455%</f>
        <v>39.759529990435851</v>
      </c>
      <c r="O456" s="66">
        <v>59936</v>
      </c>
      <c r="P456" s="65">
        <v>21509</v>
      </c>
      <c r="Q456" s="64">
        <f>P456/O455%</f>
        <v>35.88661238654565</v>
      </c>
      <c r="R456" s="66">
        <f>L456+O456</f>
        <v>74574</v>
      </c>
      <c r="S456" s="65">
        <f>M456+P456</f>
        <v>27329</v>
      </c>
      <c r="T456" s="64">
        <f>S456/R455%</f>
        <v>36.64682060771851</v>
      </c>
      <c r="U456" s="64">
        <f>Q456-H456</f>
        <v>-3.6697240948951588</v>
      </c>
      <c r="V456" s="64">
        <f>Q456-K456</f>
        <v>-4.2073861673227526</v>
      </c>
      <c r="W456" s="64">
        <f>Q456-N456</f>
        <v>-3.8729176038902011</v>
      </c>
    </row>
    <row r="457" spans="1:23" ht="15" x14ac:dyDescent="0.2">
      <c r="A457" s="67" t="s">
        <v>1315</v>
      </c>
      <c r="B457" s="67" t="s">
        <v>712</v>
      </c>
      <c r="C457" s="67">
        <v>2020</v>
      </c>
      <c r="D457" s="64" t="s">
        <v>711</v>
      </c>
      <c r="E457" s="64" t="s">
        <v>0</v>
      </c>
      <c r="F457" s="66">
        <v>37407</v>
      </c>
      <c r="G457" s="65">
        <v>22911</v>
      </c>
      <c r="H457" s="64">
        <f>G457/F457%</f>
        <v>61.247894779052054</v>
      </c>
      <c r="I457" s="66">
        <v>13464</v>
      </c>
      <c r="J457" s="65">
        <v>8059</v>
      </c>
      <c r="K457" s="64">
        <f>J457/I457%</f>
        <v>59.85591206179442</v>
      </c>
      <c r="L457" s="66">
        <f>F457+I457</f>
        <v>50871</v>
      </c>
      <c r="M457" s="65">
        <f>G457+J457</f>
        <v>30970</v>
      </c>
      <c r="N457" s="64">
        <f>M457/L457%</f>
        <v>60.879479467673136</v>
      </c>
      <c r="O457" s="66">
        <v>83968</v>
      </c>
      <c r="P457" s="65">
        <v>41510</v>
      </c>
      <c r="Q457" s="64">
        <f>P457/O457%</f>
        <v>49.435499237804883</v>
      </c>
      <c r="R457" s="66">
        <f>L457+O457</f>
        <v>134839</v>
      </c>
      <c r="S457" s="65">
        <f>M457+P457</f>
        <v>72480</v>
      </c>
      <c r="T457" s="64">
        <f>S457/R457%</f>
        <v>53.752994311734732</v>
      </c>
      <c r="U457" s="64">
        <f>Q457-H457</f>
        <v>-11.81239554124717</v>
      </c>
      <c r="V457" s="64">
        <f>Q457-K457</f>
        <v>-10.420412823989537</v>
      </c>
      <c r="W457" s="64">
        <f>Q457-N457</f>
        <v>-11.443980229868252</v>
      </c>
    </row>
    <row r="458" spans="1:23" ht="15" x14ac:dyDescent="0.2">
      <c r="A458" s="67" t="s">
        <v>1315</v>
      </c>
      <c r="B458" s="67" t="s">
        <v>712</v>
      </c>
      <c r="C458" s="67">
        <v>2020</v>
      </c>
      <c r="D458" s="64" t="s">
        <v>710</v>
      </c>
      <c r="E458" s="64" t="s">
        <v>4</v>
      </c>
      <c r="F458" s="66">
        <v>37407</v>
      </c>
      <c r="G458" s="65">
        <v>13959</v>
      </c>
      <c r="H458" s="64">
        <f>G458/F457%</f>
        <v>37.316545031678565</v>
      </c>
      <c r="I458" s="66">
        <v>13464</v>
      </c>
      <c r="J458" s="65">
        <v>4966</v>
      </c>
      <c r="K458" s="64">
        <f>J458/I457%</f>
        <v>36.883541295306003</v>
      </c>
      <c r="L458" s="66">
        <f>F458+I458</f>
        <v>50871</v>
      </c>
      <c r="M458" s="65">
        <f>G458+J458</f>
        <v>18925</v>
      </c>
      <c r="N458" s="64">
        <f>M458/L457%</f>
        <v>37.201942167443143</v>
      </c>
      <c r="O458" s="66">
        <v>83968</v>
      </c>
      <c r="P458" s="65">
        <v>40356</v>
      </c>
      <c r="Q458" s="64">
        <f>P458/O457%</f>
        <v>48.061166158536587</v>
      </c>
      <c r="R458" s="66">
        <f>L458+O458</f>
        <v>134839</v>
      </c>
      <c r="S458" s="65">
        <f>M458+P458</f>
        <v>59281</v>
      </c>
      <c r="T458" s="64">
        <f>S458/R457%</f>
        <v>43.964283330490431</v>
      </c>
      <c r="U458" s="64">
        <f>Q458-H458</f>
        <v>10.744621126858021</v>
      </c>
      <c r="V458" s="64">
        <f>Q458-K458</f>
        <v>11.177624863230584</v>
      </c>
      <c r="W458" s="64">
        <f>Q458-N458</f>
        <v>10.859223991093444</v>
      </c>
    </row>
    <row r="459" spans="1:23" ht="15" x14ac:dyDescent="0.2">
      <c r="A459" s="67" t="s">
        <v>1315</v>
      </c>
      <c r="B459" s="67" t="s">
        <v>712</v>
      </c>
      <c r="C459" s="67">
        <v>2016</v>
      </c>
      <c r="D459" s="64" t="s">
        <v>709</v>
      </c>
      <c r="E459" s="64" t="s">
        <v>2</v>
      </c>
      <c r="F459" s="66">
        <v>12487</v>
      </c>
      <c r="G459" s="65">
        <v>3734</v>
      </c>
      <c r="H459" s="64">
        <f>G459/F459%</f>
        <v>29.903099223192118</v>
      </c>
      <c r="I459" s="66">
        <v>8137</v>
      </c>
      <c r="J459" s="65">
        <v>2469</v>
      </c>
      <c r="K459" s="64">
        <f>J459/I459%</f>
        <v>30.342878210642741</v>
      </c>
      <c r="L459" s="66">
        <f>F459+I459</f>
        <v>20624</v>
      </c>
      <c r="M459" s="65">
        <f>G459+J459</f>
        <v>6203</v>
      </c>
      <c r="N459" s="64">
        <f>M459/L459%</f>
        <v>30.076609775019392</v>
      </c>
      <c r="O459" s="66">
        <v>92384</v>
      </c>
      <c r="P459" s="65">
        <v>30888</v>
      </c>
      <c r="Q459" s="64">
        <f>P459/O459%</f>
        <v>33.43436092829927</v>
      </c>
      <c r="R459" s="66">
        <f>L459+O459</f>
        <v>113008</v>
      </c>
      <c r="S459" s="65">
        <f>M459+P459</f>
        <v>37091</v>
      </c>
      <c r="T459" s="64">
        <f>S459/R459%</f>
        <v>32.821570154325357</v>
      </c>
      <c r="U459" s="64">
        <f>Q459-H459</f>
        <v>3.531261705107152</v>
      </c>
      <c r="V459" s="64">
        <f>Q459-K459</f>
        <v>3.0914827176565289</v>
      </c>
      <c r="W459" s="64">
        <f>Q459-N459</f>
        <v>3.3577511532798781</v>
      </c>
    </row>
    <row r="460" spans="1:23" ht="15" x14ac:dyDescent="0.2">
      <c r="A460" s="67" t="s">
        <v>1315</v>
      </c>
      <c r="B460" s="67" t="s">
        <v>712</v>
      </c>
      <c r="C460" s="67">
        <v>2016</v>
      </c>
      <c r="D460" s="64" t="s">
        <v>708</v>
      </c>
      <c r="E460" s="64" t="s">
        <v>0</v>
      </c>
      <c r="F460" s="66">
        <v>12487</v>
      </c>
      <c r="G460" s="65">
        <v>6901</v>
      </c>
      <c r="H460" s="64">
        <f>G460/F459%</f>
        <v>55.265476095138943</v>
      </c>
      <c r="I460" s="66">
        <v>8137</v>
      </c>
      <c r="J460" s="65">
        <v>4184</v>
      </c>
      <c r="K460" s="64">
        <f>J460/I459%</f>
        <v>51.419442054811356</v>
      </c>
      <c r="L460" s="66">
        <f>F460+I460</f>
        <v>20624</v>
      </c>
      <c r="M460" s="65">
        <f>G460+J460</f>
        <v>11085</v>
      </c>
      <c r="N460" s="64">
        <f>M460/L459%</f>
        <v>53.748060512024821</v>
      </c>
      <c r="O460" s="66">
        <v>92384</v>
      </c>
      <c r="P460" s="65">
        <v>45501</v>
      </c>
      <c r="Q460" s="64">
        <f>P460/O459%</f>
        <v>49.25203498441288</v>
      </c>
      <c r="R460" s="66">
        <f>L460+O460</f>
        <v>113008</v>
      </c>
      <c r="S460" s="65">
        <f>M460+P460</f>
        <v>56586</v>
      </c>
      <c r="T460" s="64">
        <f>S460/R459%</f>
        <v>50.072561234602865</v>
      </c>
      <c r="U460" s="64">
        <f>Q460-H460</f>
        <v>-6.0134411107260632</v>
      </c>
      <c r="V460" s="64">
        <f>Q460-K460</f>
        <v>-2.1674070703984754</v>
      </c>
      <c r="W460" s="64">
        <f>Q460-N460</f>
        <v>-4.4960255276119412</v>
      </c>
    </row>
    <row r="461" spans="1:23" ht="15" x14ac:dyDescent="0.2">
      <c r="A461" s="67" t="s">
        <v>1315</v>
      </c>
      <c r="B461" s="67" t="s">
        <v>706</v>
      </c>
      <c r="C461" s="67">
        <v>2020</v>
      </c>
      <c r="D461" s="64" t="s">
        <v>703</v>
      </c>
      <c r="E461" s="64" t="s">
        <v>0</v>
      </c>
      <c r="F461" s="66">
        <v>44172</v>
      </c>
      <c r="G461" s="65">
        <v>26542</v>
      </c>
      <c r="H461" s="64">
        <f>G461/F461%</f>
        <v>60.087838449696633</v>
      </c>
      <c r="I461" s="66">
        <v>12163</v>
      </c>
      <c r="J461" s="65">
        <v>7262</v>
      </c>
      <c r="K461" s="64">
        <f>J461/I461%</f>
        <v>59.705664720874786</v>
      </c>
      <c r="L461" s="66">
        <f>F461+I461</f>
        <v>56335</v>
      </c>
      <c r="M461" s="65">
        <f>G461+J461</f>
        <v>33804</v>
      </c>
      <c r="N461" s="64">
        <f>M461/L461%</f>
        <v>60.005325286234132</v>
      </c>
      <c r="O461" s="66">
        <v>88923</v>
      </c>
      <c r="P461" s="65">
        <v>44623</v>
      </c>
      <c r="Q461" s="64">
        <f>P461/O461%</f>
        <v>50.181617804167651</v>
      </c>
      <c r="R461" s="66">
        <f>L461+O461</f>
        <v>145258</v>
      </c>
      <c r="S461" s="65">
        <f>M461+P461</f>
        <v>78427</v>
      </c>
      <c r="T461" s="64">
        <f>S461/R461%</f>
        <v>53.991518539426401</v>
      </c>
      <c r="U461" s="64">
        <f>Q461-H461</f>
        <v>-9.9062206455289825</v>
      </c>
      <c r="V461" s="64">
        <f>Q461-K461</f>
        <v>-9.5240469167071353</v>
      </c>
      <c r="W461" s="64">
        <f>Q461-N461</f>
        <v>-9.8237074820664816</v>
      </c>
    </row>
    <row r="462" spans="1:23" ht="15" x14ac:dyDescent="0.2">
      <c r="A462" s="67" t="s">
        <v>1315</v>
      </c>
      <c r="B462" s="67" t="s">
        <v>706</v>
      </c>
      <c r="C462" s="67">
        <v>2020</v>
      </c>
      <c r="D462" s="64" t="s">
        <v>705</v>
      </c>
      <c r="E462" s="64" t="s">
        <v>4</v>
      </c>
      <c r="F462" s="66">
        <v>44172</v>
      </c>
      <c r="G462" s="65">
        <v>14438</v>
      </c>
      <c r="H462" s="64">
        <f>G462/F461%</f>
        <v>32.685864348456036</v>
      </c>
      <c r="I462" s="66">
        <v>12163</v>
      </c>
      <c r="J462" s="65">
        <v>3583</v>
      </c>
      <c r="K462" s="64">
        <f>J462/I461%</f>
        <v>29.458192880046042</v>
      </c>
      <c r="L462" s="66">
        <f>F462+I462</f>
        <v>56335</v>
      </c>
      <c r="M462" s="65">
        <f>G462+J462</f>
        <v>18021</v>
      </c>
      <c r="N462" s="64">
        <f>M462/L461%</f>
        <v>31.988994408449454</v>
      </c>
      <c r="O462" s="66">
        <v>88923</v>
      </c>
      <c r="P462" s="65">
        <v>36065</v>
      </c>
      <c r="Q462" s="64">
        <f>P462/O461%</f>
        <v>40.557561035952453</v>
      </c>
      <c r="R462" s="66">
        <f>L462+O462</f>
        <v>145258</v>
      </c>
      <c r="S462" s="65">
        <f>M462+P462</f>
        <v>54086</v>
      </c>
      <c r="T462" s="64">
        <f>S462/R461%</f>
        <v>37.234438034393975</v>
      </c>
      <c r="U462" s="64">
        <f>Q462-H462</f>
        <v>7.8716966874964172</v>
      </c>
      <c r="V462" s="64">
        <f>Q462-K462</f>
        <v>11.099368155906411</v>
      </c>
      <c r="W462" s="64">
        <f>Q462-N462</f>
        <v>8.5685666275029995</v>
      </c>
    </row>
    <row r="463" spans="1:23" ht="15" x14ac:dyDescent="0.2">
      <c r="A463" s="67" t="s">
        <v>1315</v>
      </c>
      <c r="B463" s="67" t="s">
        <v>706</v>
      </c>
      <c r="C463" s="67">
        <v>2016</v>
      </c>
      <c r="D463" s="64" t="s">
        <v>704</v>
      </c>
      <c r="E463" s="64" t="s">
        <v>2</v>
      </c>
      <c r="F463" s="66">
        <v>15131</v>
      </c>
      <c r="G463" s="65">
        <v>6323</v>
      </c>
      <c r="H463" s="64">
        <f>G463/F463%</f>
        <v>41.788381468508362</v>
      </c>
      <c r="I463" s="66">
        <v>7734</v>
      </c>
      <c r="J463" s="65">
        <v>2753</v>
      </c>
      <c r="K463" s="64">
        <f>J463/I463%</f>
        <v>35.59606930437031</v>
      </c>
      <c r="L463" s="66">
        <f>F463+I463</f>
        <v>22865</v>
      </c>
      <c r="M463" s="65">
        <f>G463+J463</f>
        <v>9076</v>
      </c>
      <c r="N463" s="64">
        <f>M463/L463%</f>
        <v>39.693855237262191</v>
      </c>
      <c r="O463" s="66">
        <v>97770</v>
      </c>
      <c r="P463" s="65">
        <v>40441</v>
      </c>
      <c r="Q463" s="64">
        <f>P463/O463%</f>
        <v>41.363403907128976</v>
      </c>
      <c r="R463" s="66">
        <f>L463+O463</f>
        <v>120635</v>
      </c>
      <c r="S463" s="65">
        <f>M463+P463</f>
        <v>49517</v>
      </c>
      <c r="T463" s="64">
        <f>S463/R463%</f>
        <v>41.046959837526423</v>
      </c>
      <c r="U463" s="64">
        <f>Q463-H463</f>
        <v>-0.4249775613793858</v>
      </c>
      <c r="V463" s="64">
        <f>Q463-K463</f>
        <v>5.7673346027586661</v>
      </c>
      <c r="W463" s="64">
        <f>Q463-N463</f>
        <v>1.669548669866785</v>
      </c>
    </row>
    <row r="464" spans="1:23" ht="15" x14ac:dyDescent="0.2">
      <c r="A464" s="67" t="s">
        <v>1315</v>
      </c>
      <c r="B464" s="67" t="s">
        <v>706</v>
      </c>
      <c r="C464" s="67">
        <v>2016</v>
      </c>
      <c r="D464" s="64" t="s">
        <v>703</v>
      </c>
      <c r="E464" s="64" t="s">
        <v>0</v>
      </c>
      <c r="F464" s="66">
        <v>15131</v>
      </c>
      <c r="G464" s="65">
        <v>8263</v>
      </c>
      <c r="H464" s="64">
        <f>G464/F463%</f>
        <v>54.609741590113011</v>
      </c>
      <c r="I464" s="66">
        <v>7734</v>
      </c>
      <c r="J464" s="65">
        <v>4606</v>
      </c>
      <c r="K464" s="64">
        <f>J464/I463%</f>
        <v>59.555210757693303</v>
      </c>
      <c r="L464" s="66">
        <f>F464+I464</f>
        <v>22865</v>
      </c>
      <c r="M464" s="65">
        <f>G464+J464</f>
        <v>12869</v>
      </c>
      <c r="N464" s="64">
        <f>M464/L463%</f>
        <v>56.282527881040892</v>
      </c>
      <c r="O464" s="66">
        <v>97770</v>
      </c>
      <c r="P464" s="65">
        <v>52847</v>
      </c>
      <c r="Q464" s="64">
        <f>P464/O463%</f>
        <v>54.052367801984246</v>
      </c>
      <c r="R464" s="66">
        <f>L464+O464</f>
        <v>120635</v>
      </c>
      <c r="S464" s="65">
        <f>M464+P464</f>
        <v>65716</v>
      </c>
      <c r="T464" s="64">
        <f>S464/R463%</f>
        <v>54.475069424296436</v>
      </c>
      <c r="U464" s="64">
        <f>Q464-H464</f>
        <v>-0.55737378812876415</v>
      </c>
      <c r="V464" s="64">
        <f>Q464-K464</f>
        <v>-5.5028429557090561</v>
      </c>
      <c r="W464" s="64">
        <f>Q464-N464</f>
        <v>-2.2301600790566454</v>
      </c>
    </row>
    <row r="465" spans="1:23" ht="15" x14ac:dyDescent="0.2">
      <c r="A465" s="67" t="s">
        <v>1315</v>
      </c>
      <c r="B465" s="67" t="s">
        <v>701</v>
      </c>
      <c r="C465" s="67">
        <v>2020</v>
      </c>
      <c r="D465" s="64" t="s">
        <v>700</v>
      </c>
      <c r="E465" s="64" t="s">
        <v>0</v>
      </c>
      <c r="F465" s="66">
        <v>40105</v>
      </c>
      <c r="G465" s="65">
        <v>24593</v>
      </c>
      <c r="H465" s="64">
        <f>G465/F465%</f>
        <v>61.321530981174412</v>
      </c>
      <c r="I465" s="66">
        <v>12718</v>
      </c>
      <c r="J465" s="65">
        <v>8080</v>
      </c>
      <c r="K465" s="64">
        <f>J465/I465%</f>
        <v>63.532001887089159</v>
      </c>
      <c r="L465" s="66">
        <f>F465+I465</f>
        <v>52823</v>
      </c>
      <c r="M465" s="65">
        <f>G465+J465</f>
        <v>32673</v>
      </c>
      <c r="N465" s="64">
        <f>M465/L465%</f>
        <v>61.853737955057454</v>
      </c>
      <c r="O465" s="66">
        <v>85237</v>
      </c>
      <c r="P465" s="65">
        <v>44477</v>
      </c>
      <c r="Q465" s="64">
        <f>P465/O465%</f>
        <v>52.180391144690688</v>
      </c>
      <c r="R465" s="66">
        <f>L465+O465</f>
        <v>138060</v>
      </c>
      <c r="S465" s="65">
        <f>M465+P465</f>
        <v>77150</v>
      </c>
      <c r="T465" s="64">
        <f>S465/R465%</f>
        <v>55.881500796755034</v>
      </c>
      <c r="U465" s="64">
        <f>Q465-H465</f>
        <v>-9.141139836483724</v>
      </c>
      <c r="V465" s="64">
        <f>Q465-K465</f>
        <v>-11.351610742398471</v>
      </c>
      <c r="W465" s="64">
        <f>Q465-N465</f>
        <v>-9.6733468103667661</v>
      </c>
    </row>
    <row r="466" spans="1:23" ht="15" x14ac:dyDescent="0.2">
      <c r="A466" s="67" t="s">
        <v>1315</v>
      </c>
      <c r="B466" s="67" t="s">
        <v>701</v>
      </c>
      <c r="C466" s="67">
        <v>2020</v>
      </c>
      <c r="D466" s="64" t="s">
        <v>699</v>
      </c>
      <c r="E466" s="64" t="s">
        <v>4</v>
      </c>
      <c r="F466" s="66">
        <v>40105</v>
      </c>
      <c r="G466" s="65">
        <v>14644</v>
      </c>
      <c r="H466" s="64">
        <f>G466/F465%</f>
        <v>36.514150355317291</v>
      </c>
      <c r="I466" s="66">
        <v>12718</v>
      </c>
      <c r="J466" s="65">
        <v>4113</v>
      </c>
      <c r="K466" s="64">
        <f>J466/I465%</f>
        <v>32.339990564554171</v>
      </c>
      <c r="L466" s="66">
        <f>F466+I466</f>
        <v>52823</v>
      </c>
      <c r="M466" s="65">
        <f>G466+J466</f>
        <v>18757</v>
      </c>
      <c r="N466" s="64">
        <f>M466/L465%</f>
        <v>35.509153209776045</v>
      </c>
      <c r="O466" s="66">
        <v>85237</v>
      </c>
      <c r="P466" s="65">
        <v>38219</v>
      </c>
      <c r="Q466" s="64">
        <f>P466/O465%</f>
        <v>44.838509098161595</v>
      </c>
      <c r="R466" s="66">
        <f>L466+O466</f>
        <v>138060</v>
      </c>
      <c r="S466" s="65">
        <f>M466+P466</f>
        <v>56976</v>
      </c>
      <c r="T466" s="64">
        <f>S466/R465%</f>
        <v>41.269013472403309</v>
      </c>
      <c r="U466" s="64">
        <f>Q466-H466</f>
        <v>8.3243587428443035</v>
      </c>
      <c r="V466" s="64">
        <f>Q466-K466</f>
        <v>12.498518533607424</v>
      </c>
      <c r="W466" s="64">
        <f>Q466-N466</f>
        <v>9.3293558883855496</v>
      </c>
    </row>
    <row r="467" spans="1:23" ht="15" x14ac:dyDescent="0.2">
      <c r="A467" s="67" t="s">
        <v>1315</v>
      </c>
      <c r="B467" s="67" t="s">
        <v>701</v>
      </c>
      <c r="C467" s="67">
        <v>2016</v>
      </c>
      <c r="D467" s="64" t="s">
        <v>699</v>
      </c>
      <c r="E467" s="64" t="s">
        <v>2</v>
      </c>
      <c r="F467" s="66">
        <v>15525</v>
      </c>
      <c r="G467" s="65">
        <v>5228</v>
      </c>
      <c r="H467" s="64">
        <f>G467/F467%</f>
        <v>33.674718196457327</v>
      </c>
      <c r="I467" s="66">
        <v>8130</v>
      </c>
      <c r="J467" s="65">
        <v>2376</v>
      </c>
      <c r="K467" s="64">
        <f>J467/I467%</f>
        <v>29.225092250922511</v>
      </c>
      <c r="L467" s="66">
        <f>F467+I467</f>
        <v>23655</v>
      </c>
      <c r="M467" s="65">
        <f>G467+J467</f>
        <v>7604</v>
      </c>
      <c r="N467" s="64">
        <f>M467/L467%</f>
        <v>32.145423800465018</v>
      </c>
      <c r="O467" s="66">
        <v>100760</v>
      </c>
      <c r="P467" s="65">
        <v>34488</v>
      </c>
      <c r="Q467" s="64">
        <f>P467/O467%</f>
        <v>34.227868201667327</v>
      </c>
      <c r="R467" s="66">
        <f>L467+O467</f>
        <v>124415</v>
      </c>
      <c r="S467" s="65">
        <f>M467+P467</f>
        <v>42092</v>
      </c>
      <c r="T467" s="64">
        <f>S467/R467%</f>
        <v>33.831933448539161</v>
      </c>
      <c r="U467" s="64">
        <f>Q467-H467</f>
        <v>0.55315000521000002</v>
      </c>
      <c r="V467" s="64">
        <f>Q467-K467</f>
        <v>5.002775950744816</v>
      </c>
      <c r="W467" s="64">
        <f>Q467-N467</f>
        <v>2.0824444012023093</v>
      </c>
    </row>
    <row r="468" spans="1:23" ht="15" x14ac:dyDescent="0.2">
      <c r="A468" s="67" t="s">
        <v>1315</v>
      </c>
      <c r="B468" s="67" t="s">
        <v>701</v>
      </c>
      <c r="C468" s="67">
        <v>2016</v>
      </c>
      <c r="D468" s="64" t="s">
        <v>698</v>
      </c>
      <c r="E468" s="64" t="s">
        <v>18</v>
      </c>
      <c r="F468" s="66">
        <v>15525</v>
      </c>
      <c r="G468" s="65">
        <v>5336</v>
      </c>
      <c r="H468" s="64">
        <f>G468/F467%</f>
        <v>34.370370370370374</v>
      </c>
      <c r="I468" s="66">
        <v>8130</v>
      </c>
      <c r="J468" s="65">
        <v>2378</v>
      </c>
      <c r="K468" s="64">
        <f>J468/I467%</f>
        <v>29.249692496924972</v>
      </c>
      <c r="L468" s="66">
        <f>F468+I468</f>
        <v>23655</v>
      </c>
      <c r="M468" s="65">
        <f>G468+J468</f>
        <v>7714</v>
      </c>
      <c r="N468" s="64">
        <f>M468/L467%</f>
        <v>32.610441767068274</v>
      </c>
      <c r="O468" s="66">
        <v>100760</v>
      </c>
      <c r="P468" s="65">
        <v>34415</v>
      </c>
      <c r="Q468" s="64">
        <f>P468/O467%</f>
        <v>34.155418816990867</v>
      </c>
      <c r="R468" s="66">
        <f>L468+O468</f>
        <v>124415</v>
      </c>
      <c r="S468" s="65">
        <f>M468+P468</f>
        <v>42129</v>
      </c>
      <c r="T468" s="64">
        <f>S468/R467%</f>
        <v>33.861672627898564</v>
      </c>
      <c r="U468" s="64">
        <f>Q468-H468</f>
        <v>-0.21495155337950678</v>
      </c>
      <c r="V468" s="64">
        <f>Q468-K468</f>
        <v>4.9057263200658952</v>
      </c>
      <c r="W468" s="64">
        <f>Q468-N468</f>
        <v>1.5449770499225934</v>
      </c>
    </row>
    <row r="469" spans="1:23" ht="15" x14ac:dyDescent="0.2">
      <c r="A469" s="67" t="s">
        <v>1315</v>
      </c>
      <c r="B469" s="67" t="s">
        <v>696</v>
      </c>
      <c r="C469" s="67">
        <v>2020</v>
      </c>
      <c r="D469" s="64" t="s">
        <v>694</v>
      </c>
      <c r="E469" s="64" t="s">
        <v>0</v>
      </c>
      <c r="F469" s="66">
        <v>38599</v>
      </c>
      <c r="G469" s="65">
        <v>23825</v>
      </c>
      <c r="H469" s="64">
        <f>G469/F469%</f>
        <v>61.724397005103761</v>
      </c>
      <c r="I469" s="66">
        <v>13273</v>
      </c>
      <c r="J469" s="65">
        <v>8206</v>
      </c>
      <c r="K469" s="64">
        <f>J469/I469%</f>
        <v>61.824757025540578</v>
      </c>
      <c r="L469" s="66">
        <f>F469+I469</f>
        <v>51872</v>
      </c>
      <c r="M469" s="65">
        <f>G469+J469</f>
        <v>32031</v>
      </c>
      <c r="N469" s="64">
        <f>M469/L469%</f>
        <v>61.750077112893273</v>
      </c>
      <c r="O469" s="66">
        <v>81478</v>
      </c>
      <c r="P469" s="65">
        <v>41953</v>
      </c>
      <c r="Q469" s="64">
        <f>P469/O469%</f>
        <v>51.489972753381281</v>
      </c>
      <c r="R469" s="66">
        <f>L469+O469</f>
        <v>133350</v>
      </c>
      <c r="S469" s="65">
        <f>M469+P469</f>
        <v>73984</v>
      </c>
      <c r="T469" s="64">
        <f>S469/R469%</f>
        <v>55.481064866891636</v>
      </c>
      <c r="U469" s="64">
        <f>Q469-H469</f>
        <v>-10.23442425172248</v>
      </c>
      <c r="V469" s="64">
        <f>Q469-K469</f>
        <v>-10.334784272159297</v>
      </c>
      <c r="W469" s="64">
        <f>Q469-N469</f>
        <v>-10.260104359511992</v>
      </c>
    </row>
    <row r="470" spans="1:23" ht="15" x14ac:dyDescent="0.2">
      <c r="A470" s="67" t="s">
        <v>1315</v>
      </c>
      <c r="B470" s="67" t="s">
        <v>696</v>
      </c>
      <c r="C470" s="67">
        <v>2020</v>
      </c>
      <c r="D470" s="64" t="s">
        <v>695</v>
      </c>
      <c r="E470" s="64" t="s">
        <v>4</v>
      </c>
      <c r="F470" s="66">
        <v>38599</v>
      </c>
      <c r="G470" s="65">
        <v>11966</v>
      </c>
      <c r="H470" s="64">
        <f>G470/F469%</f>
        <v>31.000803129614756</v>
      </c>
      <c r="I470" s="66">
        <v>13273</v>
      </c>
      <c r="J470" s="65">
        <v>3787</v>
      </c>
      <c r="K470" s="64">
        <f>J470/I469%</f>
        <v>28.531605514955174</v>
      </c>
      <c r="L470" s="66">
        <f>F470+I470</f>
        <v>51872</v>
      </c>
      <c r="M470" s="65">
        <f>G470+J470</f>
        <v>15753</v>
      </c>
      <c r="N470" s="64">
        <f>M470/L469%</f>
        <v>30.368985194324491</v>
      </c>
      <c r="O470" s="66">
        <v>81478</v>
      </c>
      <c r="P470" s="65">
        <v>31887</v>
      </c>
      <c r="Q470" s="64">
        <f>P470/O469%</f>
        <v>39.135717617025456</v>
      </c>
      <c r="R470" s="66">
        <f>L470+O470</f>
        <v>133350</v>
      </c>
      <c r="S470" s="65">
        <f>M470+P470</f>
        <v>47640</v>
      </c>
      <c r="T470" s="64">
        <f>S470/R469%</f>
        <v>35.725534308211472</v>
      </c>
      <c r="U470" s="64">
        <f>Q470-H470</f>
        <v>8.1349144874107004</v>
      </c>
      <c r="V470" s="64">
        <f>Q470-K470</f>
        <v>10.604112102070282</v>
      </c>
      <c r="W470" s="64">
        <f>Q470-N470</f>
        <v>8.7667324227009651</v>
      </c>
    </row>
    <row r="471" spans="1:23" ht="15" x14ac:dyDescent="0.2">
      <c r="A471" s="67" t="s">
        <v>1315</v>
      </c>
      <c r="B471" s="67" t="s">
        <v>696</v>
      </c>
      <c r="C471" s="67">
        <v>2016</v>
      </c>
      <c r="D471" s="64" t="s">
        <v>695</v>
      </c>
      <c r="E471" s="64" t="s">
        <v>2</v>
      </c>
      <c r="F471" s="66">
        <v>15278</v>
      </c>
      <c r="G471" s="65">
        <v>5035</v>
      </c>
      <c r="H471" s="64">
        <f>G471/F471%</f>
        <v>32.955884278046867</v>
      </c>
      <c r="I471" s="66">
        <v>8990</v>
      </c>
      <c r="J471" s="65">
        <v>2284</v>
      </c>
      <c r="K471" s="64">
        <f>J471/I471%</f>
        <v>25.406006674082313</v>
      </c>
      <c r="L471" s="66">
        <f>F471+I471</f>
        <v>24268</v>
      </c>
      <c r="M471" s="65">
        <f>G471+J471</f>
        <v>7319</v>
      </c>
      <c r="N471" s="64">
        <f>M471/L471%</f>
        <v>30.159057194659635</v>
      </c>
      <c r="O471" s="66">
        <v>102015</v>
      </c>
      <c r="P471" s="65">
        <v>31785</v>
      </c>
      <c r="Q471" s="64">
        <f>P471/O471%</f>
        <v>31.157182767240112</v>
      </c>
      <c r="R471" s="66">
        <f>L471+O471</f>
        <v>126283</v>
      </c>
      <c r="S471" s="65">
        <f>M471+P471</f>
        <v>39104</v>
      </c>
      <c r="T471" s="64">
        <f>S471/R471%</f>
        <v>30.965371427666433</v>
      </c>
      <c r="U471" s="64">
        <f>Q471-H471</f>
        <v>-1.7987015108067546</v>
      </c>
      <c r="V471" s="64">
        <f>Q471-K471</f>
        <v>5.7511760931577989</v>
      </c>
      <c r="W471" s="64">
        <f>Q471-N471</f>
        <v>0.99812557258047718</v>
      </c>
    </row>
    <row r="472" spans="1:23" ht="15" x14ac:dyDescent="0.2">
      <c r="A472" s="67" t="s">
        <v>1315</v>
      </c>
      <c r="B472" s="67" t="s">
        <v>696</v>
      </c>
      <c r="C472" s="67">
        <v>2016</v>
      </c>
      <c r="D472" s="64" t="s">
        <v>694</v>
      </c>
      <c r="E472" s="64" t="s">
        <v>0</v>
      </c>
      <c r="F472" s="66">
        <v>15278</v>
      </c>
      <c r="G472" s="65">
        <v>6805</v>
      </c>
      <c r="H472" s="64">
        <f>G472/F471%</f>
        <v>44.541170310250031</v>
      </c>
      <c r="I472" s="66">
        <v>8990</v>
      </c>
      <c r="J472" s="65">
        <v>4338</v>
      </c>
      <c r="K472" s="64">
        <f>J472/I471%</f>
        <v>48.253615127919907</v>
      </c>
      <c r="L472" s="66">
        <f>F472+I472</f>
        <v>24268</v>
      </c>
      <c r="M472" s="65">
        <f>G472+J472</f>
        <v>11143</v>
      </c>
      <c r="N472" s="64">
        <f>M472/L471%</f>
        <v>45.916433163013018</v>
      </c>
      <c r="O472" s="66">
        <v>102015</v>
      </c>
      <c r="P472" s="65">
        <v>43546</v>
      </c>
      <c r="Q472" s="64">
        <f>P472/O471%</f>
        <v>42.685879527520463</v>
      </c>
      <c r="R472" s="66">
        <f>L472+O472</f>
        <v>126283</v>
      </c>
      <c r="S472" s="65">
        <f>M472+P472</f>
        <v>54689</v>
      </c>
      <c r="T472" s="64">
        <f>S472/R471%</f>
        <v>43.306700030883022</v>
      </c>
      <c r="U472" s="64">
        <f>Q472-H472</f>
        <v>-1.8552907827295684</v>
      </c>
      <c r="V472" s="64">
        <f>Q472-K472</f>
        <v>-5.5677356003994447</v>
      </c>
      <c r="W472" s="64">
        <f>Q472-N472</f>
        <v>-3.230553635492555</v>
      </c>
    </row>
    <row r="473" spans="1:23" ht="15" x14ac:dyDescent="0.2">
      <c r="A473" s="67" t="s">
        <v>1315</v>
      </c>
      <c r="B473" s="67" t="s">
        <v>692</v>
      </c>
      <c r="C473" s="67">
        <v>2020</v>
      </c>
      <c r="D473" s="64" t="s">
        <v>689</v>
      </c>
      <c r="E473" s="64" t="s">
        <v>0</v>
      </c>
      <c r="F473" s="66">
        <v>20825</v>
      </c>
      <c r="G473" s="65">
        <v>13731</v>
      </c>
      <c r="H473" s="64">
        <f>G473/F473%</f>
        <v>65.935174069627848</v>
      </c>
      <c r="I473" s="66">
        <v>7543</v>
      </c>
      <c r="J473" s="65">
        <v>5060</v>
      </c>
      <c r="K473" s="64">
        <f>J473/I473%</f>
        <v>67.082062839718944</v>
      </c>
      <c r="L473" s="66">
        <f>F473+I473</f>
        <v>28368</v>
      </c>
      <c r="M473" s="65">
        <f>G473+J473</f>
        <v>18791</v>
      </c>
      <c r="N473" s="64">
        <f>M473/L473%</f>
        <v>66.240129723632265</v>
      </c>
      <c r="O473" s="66">
        <v>45723</v>
      </c>
      <c r="P473" s="65">
        <v>25522</v>
      </c>
      <c r="Q473" s="64">
        <f>P473/O473%</f>
        <v>55.818734553725697</v>
      </c>
      <c r="R473" s="66">
        <f>L473+O473</f>
        <v>74091</v>
      </c>
      <c r="S473" s="65">
        <f>M473+P473</f>
        <v>44313</v>
      </c>
      <c r="T473" s="64">
        <f>S473/R473%</f>
        <v>59.808883670081386</v>
      </c>
      <c r="U473" s="64">
        <f>Q473-H473</f>
        <v>-10.116439515902151</v>
      </c>
      <c r="V473" s="64">
        <f>Q473-K473</f>
        <v>-11.263328285993246</v>
      </c>
      <c r="W473" s="64">
        <f>Q473-N473</f>
        <v>-10.421395169906567</v>
      </c>
    </row>
    <row r="474" spans="1:23" ht="15" x14ac:dyDescent="0.2">
      <c r="A474" s="67" t="s">
        <v>1315</v>
      </c>
      <c r="B474" s="67" t="s">
        <v>692</v>
      </c>
      <c r="C474" s="67">
        <v>2020</v>
      </c>
      <c r="D474" s="64" t="s">
        <v>691</v>
      </c>
      <c r="E474" s="64" t="s">
        <v>4</v>
      </c>
      <c r="F474" s="66">
        <v>20825</v>
      </c>
      <c r="G474" s="65">
        <v>6448</v>
      </c>
      <c r="H474" s="64">
        <f>G474/F473%</f>
        <v>30.962785114045619</v>
      </c>
      <c r="I474" s="66">
        <v>7543</v>
      </c>
      <c r="J474" s="65">
        <v>2102</v>
      </c>
      <c r="K474" s="64">
        <f>J474/I473%</f>
        <v>27.86689646029431</v>
      </c>
      <c r="L474" s="66">
        <f>F474+I474</f>
        <v>28368</v>
      </c>
      <c r="M474" s="65">
        <f>G474+J474</f>
        <v>8550</v>
      </c>
      <c r="N474" s="64">
        <f>M474/L473%</f>
        <v>30.13959390862944</v>
      </c>
      <c r="O474" s="66">
        <v>45723</v>
      </c>
      <c r="P474" s="65">
        <v>18272</v>
      </c>
      <c r="Q474" s="64">
        <f>P474/O473%</f>
        <v>39.962382170898671</v>
      </c>
      <c r="R474" s="66">
        <f>L474+O474</f>
        <v>74091</v>
      </c>
      <c r="S474" s="65">
        <f>M474+P474</f>
        <v>26822</v>
      </c>
      <c r="T474" s="64">
        <f>S474/R473%</f>
        <v>36.201427973708007</v>
      </c>
      <c r="U474" s="64">
        <f>Q474-H474</f>
        <v>8.9995970568530517</v>
      </c>
      <c r="V474" s="64">
        <f>Q474-K474</f>
        <v>12.095485710604361</v>
      </c>
      <c r="W474" s="64">
        <f>Q474-N474</f>
        <v>9.8227882622692313</v>
      </c>
    </row>
    <row r="475" spans="1:23" ht="15" x14ac:dyDescent="0.2">
      <c r="A475" s="67" t="s">
        <v>1315</v>
      </c>
      <c r="B475" s="67" t="s">
        <v>692</v>
      </c>
      <c r="C475" s="67">
        <v>2016</v>
      </c>
      <c r="D475" s="64" t="s">
        <v>690</v>
      </c>
      <c r="E475" s="64" t="s">
        <v>2</v>
      </c>
      <c r="F475" s="66">
        <v>7917</v>
      </c>
      <c r="G475" s="65">
        <v>2829</v>
      </c>
      <c r="H475" s="64">
        <f>G475/F475%</f>
        <v>35.733232284956422</v>
      </c>
      <c r="I475" s="66">
        <v>5292</v>
      </c>
      <c r="J475" s="65">
        <v>1813</v>
      </c>
      <c r="K475" s="64">
        <f>J475/I475%</f>
        <v>34.25925925925926</v>
      </c>
      <c r="L475" s="66">
        <f>F475+I475</f>
        <v>13209</v>
      </c>
      <c r="M475" s="65">
        <f>G475+J475</f>
        <v>4642</v>
      </c>
      <c r="N475" s="64">
        <f>M475/L475%</f>
        <v>35.142705730941024</v>
      </c>
      <c r="O475" s="66">
        <v>58839</v>
      </c>
      <c r="P475" s="65">
        <v>21423</v>
      </c>
      <c r="Q475" s="64">
        <f>P475/O475%</f>
        <v>36.409524295110387</v>
      </c>
      <c r="R475" s="66">
        <f>L475+O475</f>
        <v>72048</v>
      </c>
      <c r="S475" s="65">
        <f>M475+P475</f>
        <v>26065</v>
      </c>
      <c r="T475" s="64">
        <f>S475/R475%</f>
        <v>36.177270708416607</v>
      </c>
      <c r="U475" s="64">
        <f>Q475-H475</f>
        <v>0.6762920101539649</v>
      </c>
      <c r="V475" s="64">
        <f>Q475-K475</f>
        <v>2.1502650358511275</v>
      </c>
      <c r="W475" s="64">
        <f>Q475-N475</f>
        <v>1.2668185641693626</v>
      </c>
    </row>
    <row r="476" spans="1:23" ht="15" x14ac:dyDescent="0.2">
      <c r="A476" s="67" t="s">
        <v>1315</v>
      </c>
      <c r="B476" s="67" t="s">
        <v>692</v>
      </c>
      <c r="C476" s="67">
        <v>2016</v>
      </c>
      <c r="D476" s="64" t="s">
        <v>689</v>
      </c>
      <c r="E476" s="64" t="s">
        <v>0</v>
      </c>
      <c r="F476" s="66">
        <v>7917</v>
      </c>
      <c r="G476" s="65">
        <v>3612</v>
      </c>
      <c r="H476" s="64">
        <f>G476/F475%</f>
        <v>45.623342175066313</v>
      </c>
      <c r="I476" s="66">
        <v>5292</v>
      </c>
      <c r="J476" s="65">
        <v>2308</v>
      </c>
      <c r="K476" s="64">
        <f>J476/I475%</f>
        <v>43.613000755857897</v>
      </c>
      <c r="L476" s="66">
        <f>F476+I476</f>
        <v>13209</v>
      </c>
      <c r="M476" s="65">
        <f>G476+J476</f>
        <v>5920</v>
      </c>
      <c r="N476" s="64">
        <f>M476/L475%</f>
        <v>44.817927170868344</v>
      </c>
      <c r="O476" s="66">
        <v>58839</v>
      </c>
      <c r="P476" s="65">
        <v>25009</v>
      </c>
      <c r="Q476" s="64">
        <f>P476/O475%</f>
        <v>42.504121416067576</v>
      </c>
      <c r="R476" s="66">
        <f>L476+O476</f>
        <v>72048</v>
      </c>
      <c r="S476" s="65">
        <f>M476+P476</f>
        <v>30929</v>
      </c>
      <c r="T476" s="64">
        <f>S476/R475%</f>
        <v>42.928325560737285</v>
      </c>
      <c r="U476" s="64">
        <f>Q476-H476</f>
        <v>-3.1192207589987362</v>
      </c>
      <c r="V476" s="64">
        <f>Q476-K476</f>
        <v>-1.1088793397903203</v>
      </c>
      <c r="W476" s="64">
        <f>Q476-N476</f>
        <v>-2.313805754800768</v>
      </c>
    </row>
    <row r="477" spans="1:23" ht="15" x14ac:dyDescent="0.2">
      <c r="A477" s="67" t="s">
        <v>1315</v>
      </c>
      <c r="B477" s="67" t="s">
        <v>687</v>
      </c>
      <c r="C477" s="67">
        <v>2020</v>
      </c>
      <c r="D477" s="64" t="s">
        <v>685</v>
      </c>
      <c r="E477" s="64" t="s">
        <v>0</v>
      </c>
      <c r="F477" s="66">
        <v>27553</v>
      </c>
      <c r="G477" s="65">
        <v>17817</v>
      </c>
      <c r="H477" s="64">
        <f>G477/F477%</f>
        <v>64.664464849562663</v>
      </c>
      <c r="I477" s="66">
        <v>7459</v>
      </c>
      <c r="J477" s="65">
        <v>4952</v>
      </c>
      <c r="K477" s="64">
        <f>J477/I477%</f>
        <v>66.389596460651561</v>
      </c>
      <c r="L477" s="66">
        <f>F477+I477</f>
        <v>35012</v>
      </c>
      <c r="M477" s="65">
        <f>G477+J477</f>
        <v>22769</v>
      </c>
      <c r="N477" s="64">
        <f>M477/L477%</f>
        <v>65.031989032331765</v>
      </c>
      <c r="O477" s="66">
        <v>54004</v>
      </c>
      <c r="P477" s="65">
        <v>28857</v>
      </c>
      <c r="Q477" s="64">
        <f>P477/O477%</f>
        <v>53.43493074587068</v>
      </c>
      <c r="R477" s="66">
        <f>L477+O477</f>
        <v>89016</v>
      </c>
      <c r="S477" s="65">
        <f>M477+P477</f>
        <v>51626</v>
      </c>
      <c r="T477" s="64">
        <f>S477/R477%</f>
        <v>57.996315269165095</v>
      </c>
      <c r="U477" s="64">
        <f>Q477-H477</f>
        <v>-11.229534103691982</v>
      </c>
      <c r="V477" s="64">
        <f>Q477-K477</f>
        <v>-12.95466571478088</v>
      </c>
      <c r="W477" s="64">
        <f>Q477-N477</f>
        <v>-11.597058286461085</v>
      </c>
    </row>
    <row r="478" spans="1:23" ht="15" x14ac:dyDescent="0.2">
      <c r="A478" s="67" t="s">
        <v>1315</v>
      </c>
      <c r="B478" s="67" t="s">
        <v>687</v>
      </c>
      <c r="C478" s="67">
        <v>2020</v>
      </c>
      <c r="D478" s="64" t="s">
        <v>686</v>
      </c>
      <c r="E478" s="64" t="s">
        <v>4</v>
      </c>
      <c r="F478" s="66">
        <v>27553</v>
      </c>
      <c r="G478" s="65">
        <v>8965</v>
      </c>
      <c r="H478" s="64">
        <f>G478/F477%</f>
        <v>32.537291764962077</v>
      </c>
      <c r="I478" s="66">
        <v>7459</v>
      </c>
      <c r="J478" s="65">
        <v>2159</v>
      </c>
      <c r="K478" s="64">
        <f>J478/I477%</f>
        <v>28.944898779997317</v>
      </c>
      <c r="L478" s="66">
        <f>F478+I478</f>
        <v>35012</v>
      </c>
      <c r="M478" s="65">
        <f>G478+J478</f>
        <v>11124</v>
      </c>
      <c r="N478" s="64">
        <f>M478/L477%</f>
        <v>31.771963898092082</v>
      </c>
      <c r="O478" s="66">
        <v>54004</v>
      </c>
      <c r="P478" s="65">
        <v>23030</v>
      </c>
      <c r="Q478" s="64">
        <f>P478/O477%</f>
        <v>42.644989260054814</v>
      </c>
      <c r="R478" s="66">
        <f>L478+O478</f>
        <v>89016</v>
      </c>
      <c r="S478" s="65">
        <f>M478+P478</f>
        <v>34154</v>
      </c>
      <c r="T478" s="64">
        <f>S478/R477%</f>
        <v>38.368383212006833</v>
      </c>
      <c r="U478" s="64">
        <f>Q478-H478</f>
        <v>10.107697495092737</v>
      </c>
      <c r="V478" s="64">
        <f>Q478-K478</f>
        <v>13.700090480057497</v>
      </c>
      <c r="W478" s="64">
        <f>Q478-N478</f>
        <v>10.873025361962732</v>
      </c>
    </row>
    <row r="479" spans="1:23" ht="15" x14ac:dyDescent="0.2">
      <c r="A479" s="67" t="s">
        <v>1315</v>
      </c>
      <c r="B479" s="67" t="s">
        <v>687</v>
      </c>
      <c r="C479" s="67">
        <v>2016</v>
      </c>
      <c r="D479" s="64" t="s">
        <v>686</v>
      </c>
      <c r="E479" s="64" t="s">
        <v>2</v>
      </c>
      <c r="F479" s="66">
        <v>9845</v>
      </c>
      <c r="G479" s="65">
        <v>3053</v>
      </c>
      <c r="H479" s="64">
        <f>G479/F479%</f>
        <v>31.010665312341288</v>
      </c>
      <c r="I479" s="66">
        <v>5529</v>
      </c>
      <c r="J479" s="65">
        <v>1451</v>
      </c>
      <c r="K479" s="64">
        <f>J479/I479%</f>
        <v>26.243443660698137</v>
      </c>
      <c r="L479" s="66">
        <f>F479+I479</f>
        <v>15374</v>
      </c>
      <c r="M479" s="65">
        <f>G479+J479</f>
        <v>4504</v>
      </c>
      <c r="N479" s="64">
        <f>M479/L479%</f>
        <v>29.29621438792767</v>
      </c>
      <c r="O479" s="66">
        <v>66356</v>
      </c>
      <c r="P479" s="65">
        <v>20813</v>
      </c>
      <c r="Q479" s="64">
        <f>P479/O479%</f>
        <v>31.365663994213037</v>
      </c>
      <c r="R479" s="66">
        <f>L479+O479</f>
        <v>81730</v>
      </c>
      <c r="S479" s="65">
        <f>M479+P479</f>
        <v>25317</v>
      </c>
      <c r="T479" s="64">
        <f>S479/R479%</f>
        <v>30.97638566010033</v>
      </c>
      <c r="U479" s="64">
        <f>Q479-H479</f>
        <v>0.35499868187174854</v>
      </c>
      <c r="V479" s="64">
        <f>Q479-K479</f>
        <v>5.1222203335148997</v>
      </c>
      <c r="W479" s="64">
        <f>Q479-N479</f>
        <v>2.0694496062853673</v>
      </c>
    </row>
    <row r="480" spans="1:23" ht="15" x14ac:dyDescent="0.2">
      <c r="A480" s="67" t="s">
        <v>1315</v>
      </c>
      <c r="B480" s="67" t="s">
        <v>687</v>
      </c>
      <c r="C480" s="67">
        <v>2016</v>
      </c>
      <c r="D480" s="64" t="s">
        <v>685</v>
      </c>
      <c r="E480" s="64" t="s">
        <v>0</v>
      </c>
      <c r="F480" s="66">
        <v>9845</v>
      </c>
      <c r="G480" s="65">
        <v>4363</v>
      </c>
      <c r="H480" s="64">
        <f>G480/F479%</f>
        <v>44.316912138141184</v>
      </c>
      <c r="I480" s="66">
        <v>5529</v>
      </c>
      <c r="J480" s="65">
        <v>2608</v>
      </c>
      <c r="K480" s="64">
        <f>J480/I479%</f>
        <v>47.169470066919878</v>
      </c>
      <c r="L480" s="66">
        <f>F480+I480</f>
        <v>15374</v>
      </c>
      <c r="M480" s="65">
        <f>G480+J480</f>
        <v>6971</v>
      </c>
      <c r="N480" s="64">
        <f>M480/L479%</f>
        <v>45.342786522700663</v>
      </c>
      <c r="O480" s="66">
        <v>66356</v>
      </c>
      <c r="P480" s="65">
        <v>28063</v>
      </c>
      <c r="Q480" s="64">
        <f>P480/O479%</f>
        <v>42.291578757007656</v>
      </c>
      <c r="R480" s="66">
        <f>L480+O480</f>
        <v>81730</v>
      </c>
      <c r="S480" s="65">
        <f>M480+P480</f>
        <v>35034</v>
      </c>
      <c r="T480" s="64">
        <f>S480/R479%</f>
        <v>42.865532852073905</v>
      </c>
      <c r="U480" s="64">
        <f>Q480-H480</f>
        <v>-2.0253333811335281</v>
      </c>
      <c r="V480" s="64">
        <f>Q480-K480</f>
        <v>-4.8778913099122221</v>
      </c>
      <c r="W480" s="64">
        <f>Q480-N480</f>
        <v>-3.0512077656930074</v>
      </c>
    </row>
    <row r="481" spans="1:23" ht="15" x14ac:dyDescent="0.2">
      <c r="A481" s="67" t="s">
        <v>1315</v>
      </c>
      <c r="B481" s="67" t="s">
        <v>146</v>
      </c>
      <c r="C481" s="67">
        <v>2020</v>
      </c>
      <c r="D481" s="64" t="s">
        <v>682</v>
      </c>
      <c r="E481" s="64" t="s">
        <v>0</v>
      </c>
      <c r="F481" s="66">
        <v>43606</v>
      </c>
      <c r="G481" s="65">
        <v>25722</v>
      </c>
      <c r="H481" s="64">
        <f>G481/F481%</f>
        <v>58.987295326331235</v>
      </c>
      <c r="I481" s="66">
        <v>11550</v>
      </c>
      <c r="J481" s="65">
        <v>6625</v>
      </c>
      <c r="K481" s="64">
        <f>J481/I481%</f>
        <v>57.359307359307358</v>
      </c>
      <c r="L481" s="66">
        <f>F481+I481</f>
        <v>55156</v>
      </c>
      <c r="M481" s="65">
        <f>G481+J481</f>
        <v>32347</v>
      </c>
      <c r="N481" s="64">
        <f>M481/L481%</f>
        <v>58.64638479947785</v>
      </c>
      <c r="O481" s="66">
        <v>88552</v>
      </c>
      <c r="P481" s="65">
        <v>43485</v>
      </c>
      <c r="Q481" s="64">
        <f>P481/O481%</f>
        <v>49.106739542867466</v>
      </c>
      <c r="R481" s="66">
        <f>L481+O481</f>
        <v>143708</v>
      </c>
      <c r="S481" s="65">
        <f>M481+P481</f>
        <v>75832</v>
      </c>
      <c r="T481" s="64">
        <f>S481/R481%</f>
        <v>52.7681131182676</v>
      </c>
      <c r="U481" s="64">
        <f>Q481-H481</f>
        <v>-9.8805557834637696</v>
      </c>
      <c r="V481" s="64">
        <f>Q481-K481</f>
        <v>-8.2525678164398926</v>
      </c>
      <c r="W481" s="64">
        <f>Q481-N481</f>
        <v>-9.5396452566103846</v>
      </c>
    </row>
    <row r="482" spans="1:23" ht="15" x14ac:dyDescent="0.2">
      <c r="A482" s="67" t="s">
        <v>1315</v>
      </c>
      <c r="B482" s="67" t="s">
        <v>146</v>
      </c>
      <c r="C482" s="67">
        <v>2020</v>
      </c>
      <c r="D482" s="64" t="s">
        <v>683</v>
      </c>
      <c r="E482" s="64" t="s">
        <v>4</v>
      </c>
      <c r="F482" s="66">
        <v>43606</v>
      </c>
      <c r="G482" s="65">
        <v>16177</v>
      </c>
      <c r="H482" s="64">
        <f>G482/F481%</f>
        <v>37.098105765261664</v>
      </c>
      <c r="I482" s="66">
        <v>11550</v>
      </c>
      <c r="J482" s="65">
        <v>4069</v>
      </c>
      <c r="K482" s="64">
        <f>J482/I481%</f>
        <v>35.229437229437231</v>
      </c>
      <c r="L482" s="66">
        <f>F482+I482</f>
        <v>55156</v>
      </c>
      <c r="M482" s="65">
        <f>G482+J482</f>
        <v>20246</v>
      </c>
      <c r="N482" s="64">
        <f>M482/L481%</f>
        <v>36.7067952715933</v>
      </c>
      <c r="O482" s="66">
        <v>88552</v>
      </c>
      <c r="P482" s="65">
        <v>40299</v>
      </c>
      <c r="Q482" s="64">
        <f>P482/O481%</f>
        <v>45.508853554973349</v>
      </c>
      <c r="R482" s="66">
        <f>L482+O482</f>
        <v>143708</v>
      </c>
      <c r="S482" s="65">
        <f>M482+P482</f>
        <v>60545</v>
      </c>
      <c r="T482" s="64">
        <f>S482/R481%</f>
        <v>42.13057032315529</v>
      </c>
      <c r="U482" s="64">
        <f>Q482-H482</f>
        <v>8.4107477897116851</v>
      </c>
      <c r="V482" s="64">
        <f>Q482-K482</f>
        <v>10.279416325536118</v>
      </c>
      <c r="W482" s="64">
        <f>Q482-N482</f>
        <v>8.8020582833800489</v>
      </c>
    </row>
    <row r="483" spans="1:23" ht="15" x14ac:dyDescent="0.2">
      <c r="A483" s="67" t="s">
        <v>1315</v>
      </c>
      <c r="B483" s="67" t="s">
        <v>146</v>
      </c>
      <c r="C483" s="67">
        <v>2016</v>
      </c>
      <c r="D483" s="64" t="s">
        <v>683</v>
      </c>
      <c r="E483" s="64" t="s">
        <v>2</v>
      </c>
      <c r="F483" s="66">
        <v>14754</v>
      </c>
      <c r="G483" s="65">
        <v>6722</v>
      </c>
      <c r="H483" s="64">
        <f>G483/F483%</f>
        <v>45.560525959061948</v>
      </c>
      <c r="I483" s="66">
        <v>7462</v>
      </c>
      <c r="J483" s="65">
        <v>2818</v>
      </c>
      <c r="K483" s="64">
        <f>J483/I483%</f>
        <v>37.764674350040202</v>
      </c>
      <c r="L483" s="66">
        <f>F483+I483</f>
        <v>22216</v>
      </c>
      <c r="M483" s="65">
        <f>G483+J483</f>
        <v>9540</v>
      </c>
      <c r="N483" s="64">
        <f>M483/L483%</f>
        <v>42.942023766654664</v>
      </c>
      <c r="O483" s="66">
        <v>96726</v>
      </c>
      <c r="P483" s="65">
        <v>42860</v>
      </c>
      <c r="Q483" s="64">
        <f>P483/O483%</f>
        <v>44.310733411905794</v>
      </c>
      <c r="R483" s="66">
        <f>L483+O483</f>
        <v>118942</v>
      </c>
      <c r="S483" s="65">
        <f>M483+P483</f>
        <v>52400</v>
      </c>
      <c r="T483" s="64">
        <f>S483/R483%</f>
        <v>44.055085672008204</v>
      </c>
      <c r="U483" s="64">
        <f>Q483-H483</f>
        <v>-1.2497925471561544</v>
      </c>
      <c r="V483" s="64">
        <f>Q483-K483</f>
        <v>6.5460590618655914</v>
      </c>
      <c r="W483" s="64">
        <f>Q483-N483</f>
        <v>1.3687096452511298</v>
      </c>
    </row>
    <row r="484" spans="1:23" ht="15" x14ac:dyDescent="0.2">
      <c r="A484" s="67" t="s">
        <v>1315</v>
      </c>
      <c r="B484" s="67" t="s">
        <v>146</v>
      </c>
      <c r="C484" s="67">
        <v>2016</v>
      </c>
      <c r="D484" s="64" t="s">
        <v>682</v>
      </c>
      <c r="E484" s="64" t="s">
        <v>0</v>
      </c>
      <c r="F484" s="66">
        <v>14754</v>
      </c>
      <c r="G484" s="65">
        <v>5667</v>
      </c>
      <c r="H484" s="64">
        <f>G484/F483%</f>
        <v>38.409922732818224</v>
      </c>
      <c r="I484" s="66">
        <v>7462</v>
      </c>
      <c r="J484" s="65">
        <v>3085</v>
      </c>
      <c r="K484" s="64">
        <f>J484/I483%</f>
        <v>41.342803537925484</v>
      </c>
      <c r="L484" s="66">
        <f>F484+I484</f>
        <v>22216</v>
      </c>
      <c r="M484" s="65">
        <f>G484+J484</f>
        <v>8752</v>
      </c>
      <c r="N484" s="64">
        <f>M484/L483%</f>
        <v>39.395030608570401</v>
      </c>
      <c r="O484" s="66">
        <v>96726</v>
      </c>
      <c r="P484" s="65">
        <v>36278</v>
      </c>
      <c r="Q484" s="64">
        <f>P484/O483%</f>
        <v>37.505944627090962</v>
      </c>
      <c r="R484" s="66">
        <f>L484+O484</f>
        <v>118942</v>
      </c>
      <c r="S484" s="65">
        <f>M484+P484</f>
        <v>45030</v>
      </c>
      <c r="T484" s="64">
        <f>S484/R483%</f>
        <v>37.858788316994833</v>
      </c>
      <c r="U484" s="64">
        <f>Q484-H484</f>
        <v>-0.903978105727262</v>
      </c>
      <c r="V484" s="64">
        <f>Q484-K484</f>
        <v>-3.8368589108345219</v>
      </c>
      <c r="W484" s="64">
        <f>Q484-N484</f>
        <v>-1.8890859814794396</v>
      </c>
    </row>
    <row r="485" spans="1:23" ht="15" x14ac:dyDescent="0.2">
      <c r="A485" s="67" t="s">
        <v>1315</v>
      </c>
      <c r="B485" s="67" t="s">
        <v>141</v>
      </c>
      <c r="C485" s="67">
        <v>2020</v>
      </c>
      <c r="D485" s="64" t="s">
        <v>678</v>
      </c>
      <c r="E485" s="64" t="s">
        <v>0</v>
      </c>
      <c r="F485" s="66">
        <v>39984</v>
      </c>
      <c r="G485" s="65">
        <v>26671</v>
      </c>
      <c r="H485" s="64">
        <f>G485/F485%</f>
        <v>66.704181672669066</v>
      </c>
      <c r="I485" s="66">
        <v>11933</v>
      </c>
      <c r="J485" s="65">
        <v>7833</v>
      </c>
      <c r="K485" s="64">
        <f>J485/I485%</f>
        <v>65.641498365876146</v>
      </c>
      <c r="L485" s="66">
        <f>F485+I485</f>
        <v>51917</v>
      </c>
      <c r="M485" s="65">
        <f>G485+J485</f>
        <v>34504</v>
      </c>
      <c r="N485" s="64">
        <f>M485/L485%</f>
        <v>66.459926421018167</v>
      </c>
      <c r="O485" s="66">
        <v>84991</v>
      </c>
      <c r="P485" s="65">
        <v>48827</v>
      </c>
      <c r="Q485" s="64">
        <f>P485/O485%</f>
        <v>57.449612311891848</v>
      </c>
      <c r="R485" s="66">
        <f>L485+O485</f>
        <v>136908</v>
      </c>
      <c r="S485" s="65">
        <f>M485+P485</f>
        <v>83331</v>
      </c>
      <c r="T485" s="64">
        <f>S485/R485%</f>
        <v>60.866421246384434</v>
      </c>
      <c r="U485" s="64">
        <f>Q485-H485</f>
        <v>-9.2545693607772179</v>
      </c>
      <c r="V485" s="64">
        <f>Q485-K485</f>
        <v>-8.1918860539842981</v>
      </c>
      <c r="W485" s="64">
        <f>Q485-N485</f>
        <v>-9.0103141091263197</v>
      </c>
    </row>
    <row r="486" spans="1:23" ht="15" x14ac:dyDescent="0.2">
      <c r="A486" s="67" t="s">
        <v>1315</v>
      </c>
      <c r="B486" s="67" t="s">
        <v>141</v>
      </c>
      <c r="C486" s="67">
        <v>2020</v>
      </c>
      <c r="D486" s="64" t="s">
        <v>680</v>
      </c>
      <c r="E486" s="64" t="s">
        <v>4</v>
      </c>
      <c r="F486" s="66">
        <v>39984</v>
      </c>
      <c r="G486" s="65">
        <v>12668</v>
      </c>
      <c r="H486" s="64">
        <f>G486/F485%</f>
        <v>31.682673069227693</v>
      </c>
      <c r="I486" s="66">
        <v>11933</v>
      </c>
      <c r="J486" s="65">
        <v>3690</v>
      </c>
      <c r="K486" s="64">
        <f>J486/I485%</f>
        <v>30.922651470711472</v>
      </c>
      <c r="L486" s="66">
        <f>F486+I486</f>
        <v>51917</v>
      </c>
      <c r="M486" s="65">
        <f>G486+J486</f>
        <v>16358</v>
      </c>
      <c r="N486" s="64">
        <f>M486/L485%</f>
        <v>31.507983897374658</v>
      </c>
      <c r="O486" s="66">
        <v>84991</v>
      </c>
      <c r="P486" s="65">
        <v>34137</v>
      </c>
      <c r="Q486" s="64">
        <f>P486/O485%</f>
        <v>40.165429280747375</v>
      </c>
      <c r="R486" s="66">
        <f>L486+O486</f>
        <v>136908</v>
      </c>
      <c r="S486" s="65">
        <f>M486+P486</f>
        <v>50495</v>
      </c>
      <c r="T486" s="64">
        <f>S486/R485%</f>
        <v>36.88243199813013</v>
      </c>
      <c r="U486" s="64">
        <f>Q486-H486</f>
        <v>8.482756211519682</v>
      </c>
      <c r="V486" s="64">
        <f>Q486-K486</f>
        <v>9.2427778100359035</v>
      </c>
      <c r="W486" s="64">
        <f>Q486-N486</f>
        <v>8.6574453833727176</v>
      </c>
    </row>
    <row r="487" spans="1:23" ht="15" x14ac:dyDescent="0.2">
      <c r="A487" s="67" t="s">
        <v>1315</v>
      </c>
      <c r="B487" s="67" t="s">
        <v>141</v>
      </c>
      <c r="C487" s="67">
        <v>2016</v>
      </c>
      <c r="D487" s="64" t="s">
        <v>679</v>
      </c>
      <c r="E487" s="64" t="s">
        <v>2</v>
      </c>
      <c r="F487" s="66">
        <v>13759</v>
      </c>
      <c r="G487" s="65">
        <v>5180</v>
      </c>
      <c r="H487" s="64">
        <f>G487/F487%</f>
        <v>37.648084889890249</v>
      </c>
      <c r="I487" s="66">
        <v>6727</v>
      </c>
      <c r="J487" s="65">
        <v>2277</v>
      </c>
      <c r="K487" s="64">
        <f>J487/I487%</f>
        <v>33.848669540657056</v>
      </c>
      <c r="L487" s="66">
        <f>F487+I487</f>
        <v>20486</v>
      </c>
      <c r="M487" s="65">
        <f>G487+J487</f>
        <v>7457</v>
      </c>
      <c r="N487" s="64">
        <f>M487/L487%</f>
        <v>36.400468612711116</v>
      </c>
      <c r="O487" s="66">
        <v>80009</v>
      </c>
      <c r="P487" s="65">
        <v>30233</v>
      </c>
      <c r="Q487" s="64">
        <f>P487/O487%</f>
        <v>37.786998962616707</v>
      </c>
      <c r="R487" s="66">
        <f>L487+O487</f>
        <v>100495</v>
      </c>
      <c r="S487" s="65">
        <f>M487+P487</f>
        <v>37690</v>
      </c>
      <c r="T487" s="64">
        <f>S487/R487%</f>
        <v>37.504353450420417</v>
      </c>
      <c r="U487" s="64">
        <f>Q487-H487</f>
        <v>0.1389140727264575</v>
      </c>
      <c r="V487" s="64">
        <f>Q487-K487</f>
        <v>3.9383294219596507</v>
      </c>
      <c r="W487" s="64">
        <f>Q487-N487</f>
        <v>1.3865303499055912</v>
      </c>
    </row>
    <row r="488" spans="1:23" ht="15" x14ac:dyDescent="0.2">
      <c r="A488" s="67" t="s">
        <v>1315</v>
      </c>
      <c r="B488" s="67" t="s">
        <v>141</v>
      </c>
      <c r="C488" s="67">
        <v>2016</v>
      </c>
      <c r="D488" s="64" t="s">
        <v>678</v>
      </c>
      <c r="E488" s="64" t="s">
        <v>0</v>
      </c>
      <c r="F488" s="66">
        <v>13759</v>
      </c>
      <c r="G488" s="65">
        <v>6583</v>
      </c>
      <c r="H488" s="64">
        <f>G488/F487%</f>
        <v>47.845046878406862</v>
      </c>
      <c r="I488" s="66">
        <v>6727</v>
      </c>
      <c r="J488" s="65">
        <v>3203</v>
      </c>
      <c r="K488" s="64">
        <f>J488/I487%</f>
        <v>47.614092463207967</v>
      </c>
      <c r="L488" s="66">
        <f>F488+I488</f>
        <v>20486</v>
      </c>
      <c r="M488" s="65">
        <f>G488+J488</f>
        <v>9786</v>
      </c>
      <c r="N488" s="64">
        <f>M488/L487%</f>
        <v>47.769208239773498</v>
      </c>
      <c r="O488" s="66">
        <v>80009</v>
      </c>
      <c r="P488" s="65">
        <v>35830</v>
      </c>
      <c r="Q488" s="64">
        <f>P488/O487%</f>
        <v>44.782461973028035</v>
      </c>
      <c r="R488" s="66">
        <f>L488+O488</f>
        <v>100495</v>
      </c>
      <c r="S488" s="65">
        <f>M488+P488</f>
        <v>45616</v>
      </c>
      <c r="T488" s="64">
        <f>S488/R487%</f>
        <v>45.391313000646797</v>
      </c>
      <c r="U488" s="64">
        <f>Q488-H488</f>
        <v>-3.0625849053788272</v>
      </c>
      <c r="V488" s="64">
        <f>Q488-K488</f>
        <v>-2.8316304901799327</v>
      </c>
      <c r="W488" s="64">
        <f>Q488-N488</f>
        <v>-2.9867462667454632</v>
      </c>
    </row>
    <row r="489" spans="1:23" ht="15" x14ac:dyDescent="0.2">
      <c r="A489" s="67" t="s">
        <v>1314</v>
      </c>
      <c r="B489" s="67" t="s">
        <v>676</v>
      </c>
      <c r="C489" s="67">
        <v>2020</v>
      </c>
      <c r="D489" s="64" t="s">
        <v>673</v>
      </c>
      <c r="E489" s="64" t="s">
        <v>0</v>
      </c>
      <c r="F489" s="66">
        <v>32476</v>
      </c>
      <c r="G489" s="65">
        <v>16114</v>
      </c>
      <c r="H489" s="64">
        <f>G489/F489%</f>
        <v>49.618179578765861</v>
      </c>
      <c r="I489" s="66">
        <v>7114</v>
      </c>
      <c r="J489" s="65">
        <v>3933</v>
      </c>
      <c r="K489" s="64">
        <f>J489/I489%</f>
        <v>55.285352825414677</v>
      </c>
      <c r="L489" s="66">
        <f>F489+I489</f>
        <v>39590</v>
      </c>
      <c r="M489" s="65">
        <f>G489+J489</f>
        <v>20047</v>
      </c>
      <c r="N489" s="64">
        <f>M489/L489%</f>
        <v>50.636524374842132</v>
      </c>
      <c r="O489" s="66">
        <v>52691</v>
      </c>
      <c r="P489" s="65">
        <v>20956</v>
      </c>
      <c r="Q489" s="64">
        <f>P489/O489%</f>
        <v>39.771497978781959</v>
      </c>
      <c r="R489" s="66">
        <f>L489+O489</f>
        <v>92281</v>
      </c>
      <c r="S489" s="65">
        <f>M489+P489</f>
        <v>41003</v>
      </c>
      <c r="T489" s="64">
        <f>S489/R489%</f>
        <v>44.432765141253348</v>
      </c>
      <c r="U489" s="64">
        <f>Q489-H489</f>
        <v>-9.8466815999839028</v>
      </c>
      <c r="V489" s="64">
        <f>Q489-K489</f>
        <v>-15.513854846632718</v>
      </c>
      <c r="W489" s="64">
        <f>Q489-N489</f>
        <v>-10.865026396060173</v>
      </c>
    </row>
    <row r="490" spans="1:23" ht="15" x14ac:dyDescent="0.2">
      <c r="A490" s="67" t="s">
        <v>1314</v>
      </c>
      <c r="B490" s="67" t="s">
        <v>676</v>
      </c>
      <c r="C490" s="67">
        <v>2020</v>
      </c>
      <c r="D490" s="64" t="s">
        <v>675</v>
      </c>
      <c r="E490" s="64" t="s">
        <v>4</v>
      </c>
      <c r="F490" s="66">
        <v>32476</v>
      </c>
      <c r="G490" s="65">
        <v>15174</v>
      </c>
      <c r="H490" s="64">
        <f>G490/F489%</f>
        <v>46.723734450055424</v>
      </c>
      <c r="I490" s="66">
        <v>7114</v>
      </c>
      <c r="J490" s="65">
        <v>2745</v>
      </c>
      <c r="K490" s="64">
        <f>J490/I489%</f>
        <v>38.585886983412991</v>
      </c>
      <c r="L490" s="66">
        <f>F490+I490</f>
        <v>39590</v>
      </c>
      <c r="M490" s="65">
        <f>G490+J490</f>
        <v>17919</v>
      </c>
      <c r="N490" s="64">
        <f>M490/L489%</f>
        <v>45.261429653953023</v>
      </c>
      <c r="O490" s="66">
        <v>52691</v>
      </c>
      <c r="P490" s="65">
        <v>29467</v>
      </c>
      <c r="Q490" s="64">
        <f>P490/O489%</f>
        <v>55.924161621529294</v>
      </c>
      <c r="R490" s="66">
        <f>L490+O490</f>
        <v>92281</v>
      </c>
      <c r="S490" s="65">
        <f>M490+P490</f>
        <v>47386</v>
      </c>
      <c r="T490" s="64">
        <f>S490/R489%</f>
        <v>51.349681949697121</v>
      </c>
      <c r="U490" s="64">
        <f>Q490-H490</f>
        <v>9.2004271714738692</v>
      </c>
      <c r="V490" s="64">
        <f>Q490-K490</f>
        <v>17.338274638116303</v>
      </c>
      <c r="W490" s="64">
        <f>Q490-N490</f>
        <v>10.662731967576271</v>
      </c>
    </row>
    <row r="491" spans="1:23" ht="15" x14ac:dyDescent="0.2">
      <c r="A491" s="67" t="s">
        <v>1314</v>
      </c>
      <c r="B491" s="67" t="s">
        <v>676</v>
      </c>
      <c r="C491" s="67">
        <v>2016</v>
      </c>
      <c r="D491" s="64" t="s">
        <v>674</v>
      </c>
      <c r="E491" s="64" t="s">
        <v>2</v>
      </c>
      <c r="F491" s="66">
        <v>10899</v>
      </c>
      <c r="G491" s="65">
        <v>6046</v>
      </c>
      <c r="H491" s="64">
        <f>G491/F491%</f>
        <v>55.472979172401139</v>
      </c>
      <c r="I491" s="66">
        <v>4494</v>
      </c>
      <c r="J491" s="65">
        <v>1777</v>
      </c>
      <c r="K491" s="64">
        <f>J491/I491%</f>
        <v>39.541611036938143</v>
      </c>
      <c r="L491" s="66">
        <f>F491+I491</f>
        <v>15393</v>
      </c>
      <c r="M491" s="65">
        <f>G491+J491</f>
        <v>7823</v>
      </c>
      <c r="N491" s="64">
        <f>M491/L491%</f>
        <v>50.82180211784577</v>
      </c>
      <c r="O491" s="66">
        <v>63256</v>
      </c>
      <c r="P491" s="65">
        <v>35349</v>
      </c>
      <c r="Q491" s="64">
        <f>P491/O491%</f>
        <v>55.882445933982552</v>
      </c>
      <c r="R491" s="66">
        <f>L491+O491</f>
        <v>78649</v>
      </c>
      <c r="S491" s="65">
        <f>M491+P491</f>
        <v>43172</v>
      </c>
      <c r="T491" s="64">
        <f>S491/R491%</f>
        <v>54.891988455034394</v>
      </c>
      <c r="U491" s="64">
        <f>Q491-H491</f>
        <v>0.40946676158141315</v>
      </c>
      <c r="V491" s="64">
        <f>Q491-K491</f>
        <v>16.34083489704441</v>
      </c>
      <c r="W491" s="64">
        <f>Q491-N491</f>
        <v>5.0606438161367819</v>
      </c>
    </row>
    <row r="492" spans="1:23" ht="15" x14ac:dyDescent="0.2">
      <c r="A492" s="67" t="s">
        <v>1314</v>
      </c>
      <c r="B492" s="67" t="s">
        <v>676</v>
      </c>
      <c r="C492" s="67">
        <v>2016</v>
      </c>
      <c r="D492" s="64" t="s">
        <v>673</v>
      </c>
      <c r="E492" s="64" t="s">
        <v>0</v>
      </c>
      <c r="F492" s="66">
        <v>10899</v>
      </c>
      <c r="G492" s="65">
        <v>4338</v>
      </c>
      <c r="H492" s="64">
        <f>G492/F491%</f>
        <v>39.801816680429397</v>
      </c>
      <c r="I492" s="66">
        <v>4494</v>
      </c>
      <c r="J492" s="65">
        <v>2363</v>
      </c>
      <c r="K492" s="64">
        <f>J492/I491%</f>
        <v>52.581219403649314</v>
      </c>
      <c r="L492" s="66">
        <f>F492+I492</f>
        <v>15393</v>
      </c>
      <c r="M492" s="65">
        <f>G492+J492</f>
        <v>6701</v>
      </c>
      <c r="N492" s="64">
        <f>M492/L491%</f>
        <v>43.532774637822385</v>
      </c>
      <c r="O492" s="66">
        <v>63256</v>
      </c>
      <c r="P492" s="65">
        <v>24775</v>
      </c>
      <c r="Q492" s="64">
        <f>P492/O491%</f>
        <v>39.166245099279124</v>
      </c>
      <c r="R492" s="66">
        <f>L492+O492</f>
        <v>78649</v>
      </c>
      <c r="S492" s="65">
        <f>M492+P492</f>
        <v>31476</v>
      </c>
      <c r="T492" s="64">
        <f>S492/R491%</f>
        <v>40.020852140523083</v>
      </c>
      <c r="U492" s="64">
        <f>Q492-H492</f>
        <v>-0.63557158115027335</v>
      </c>
      <c r="V492" s="64">
        <f>Q492-K492</f>
        <v>-13.41497430437019</v>
      </c>
      <c r="W492" s="64">
        <f>Q492-N492</f>
        <v>-4.3665295385432614</v>
      </c>
    </row>
    <row r="493" spans="1:23" ht="15" x14ac:dyDescent="0.2">
      <c r="A493" s="67" t="s">
        <v>1314</v>
      </c>
      <c r="B493" s="67" t="s">
        <v>671</v>
      </c>
      <c r="C493" s="67">
        <v>2020</v>
      </c>
      <c r="D493" s="64" t="s">
        <v>668</v>
      </c>
      <c r="E493" s="64" t="s">
        <v>0</v>
      </c>
      <c r="F493" s="66">
        <v>39132</v>
      </c>
      <c r="G493" s="65">
        <v>18097</v>
      </c>
      <c r="H493" s="64">
        <f>G493/F493%</f>
        <v>46.246039047326995</v>
      </c>
      <c r="I493" s="66">
        <v>10052</v>
      </c>
      <c r="J493" s="65">
        <v>5485</v>
      </c>
      <c r="K493" s="64">
        <f>J493/I493%</f>
        <v>54.566255471547954</v>
      </c>
      <c r="L493" s="66">
        <f>F493+I493</f>
        <v>49184</v>
      </c>
      <c r="M493" s="65">
        <f>G493+J493</f>
        <v>23582</v>
      </c>
      <c r="N493" s="64">
        <f>M493/L493%</f>
        <v>47.946486662329214</v>
      </c>
      <c r="O493" s="66">
        <v>65948</v>
      </c>
      <c r="P493" s="65">
        <v>24204</v>
      </c>
      <c r="Q493" s="64">
        <f>P493/O493%</f>
        <v>36.70164371929399</v>
      </c>
      <c r="R493" s="66">
        <f>L493+O493</f>
        <v>115132</v>
      </c>
      <c r="S493" s="65">
        <f>M493+P493</f>
        <v>47786</v>
      </c>
      <c r="T493" s="64">
        <f>S493/R493%</f>
        <v>41.50540249452802</v>
      </c>
      <c r="U493" s="64">
        <f>Q493-H493</f>
        <v>-9.5443953280330049</v>
      </c>
      <c r="V493" s="64">
        <f>Q493-K493</f>
        <v>-17.864611752253964</v>
      </c>
      <c r="W493" s="64">
        <f>Q493-N493</f>
        <v>-11.244842943035223</v>
      </c>
    </row>
    <row r="494" spans="1:23" ht="15" x14ac:dyDescent="0.2">
      <c r="A494" s="67" t="s">
        <v>1314</v>
      </c>
      <c r="B494" s="67" t="s">
        <v>671</v>
      </c>
      <c r="C494" s="67">
        <v>2020</v>
      </c>
      <c r="D494" s="64" t="s">
        <v>670</v>
      </c>
      <c r="E494" s="64" t="s">
        <v>4</v>
      </c>
      <c r="F494" s="66">
        <v>39132</v>
      </c>
      <c r="G494" s="65">
        <v>20051</v>
      </c>
      <c r="H494" s="64">
        <f>G494/F493%</f>
        <v>51.239394868649697</v>
      </c>
      <c r="I494" s="66">
        <v>10052</v>
      </c>
      <c r="J494" s="65">
        <v>4196</v>
      </c>
      <c r="K494" s="64">
        <f>J494/I493%</f>
        <v>41.742936729009152</v>
      </c>
      <c r="L494" s="66">
        <f>F494+I494</f>
        <v>49184</v>
      </c>
      <c r="M494" s="65">
        <f>G494+J494</f>
        <v>24247</v>
      </c>
      <c r="N494" s="64">
        <f>M494/L493%</f>
        <v>49.298552374756021</v>
      </c>
      <c r="O494" s="66">
        <v>65948</v>
      </c>
      <c r="P494" s="65">
        <v>39330</v>
      </c>
      <c r="Q494" s="64">
        <f>P494/O493%</f>
        <v>59.637896524534483</v>
      </c>
      <c r="R494" s="66">
        <f>L494+O494</f>
        <v>115132</v>
      </c>
      <c r="S494" s="65">
        <f>M494+P494</f>
        <v>63577</v>
      </c>
      <c r="T494" s="64">
        <f>S494/R493%</f>
        <v>55.220963763332527</v>
      </c>
      <c r="U494" s="64">
        <f>Q494-H494</f>
        <v>8.398501655884786</v>
      </c>
      <c r="V494" s="64">
        <f>Q494-K494</f>
        <v>17.894959795525331</v>
      </c>
      <c r="W494" s="64">
        <f>Q494-N494</f>
        <v>10.339344149778462</v>
      </c>
    </row>
    <row r="495" spans="1:23" ht="15" x14ac:dyDescent="0.2">
      <c r="A495" s="67" t="s">
        <v>1314</v>
      </c>
      <c r="B495" s="67" t="s">
        <v>671</v>
      </c>
      <c r="C495" s="67">
        <v>2016</v>
      </c>
      <c r="D495" s="64" t="s">
        <v>669</v>
      </c>
      <c r="E495" s="64" t="s">
        <v>2</v>
      </c>
      <c r="F495" s="66">
        <v>11523</v>
      </c>
      <c r="G495" s="65">
        <v>5656</v>
      </c>
      <c r="H495" s="64">
        <f>G495/F495%</f>
        <v>49.084439816020129</v>
      </c>
      <c r="I495" s="66">
        <v>5710</v>
      </c>
      <c r="J495" s="65">
        <v>2136</v>
      </c>
      <c r="K495" s="64">
        <f>J495/I495%</f>
        <v>37.408056042031525</v>
      </c>
      <c r="L495" s="66">
        <f>F495+I495</f>
        <v>17233</v>
      </c>
      <c r="M495" s="65">
        <f>G495+J495</f>
        <v>7792</v>
      </c>
      <c r="N495" s="64">
        <f>M495/L495%</f>
        <v>45.215574769337898</v>
      </c>
      <c r="O495" s="66">
        <v>75063</v>
      </c>
      <c r="P495" s="65">
        <v>39432</v>
      </c>
      <c r="Q495" s="64">
        <f>P495/O495%</f>
        <v>52.531873226489751</v>
      </c>
      <c r="R495" s="66">
        <f>L495+O495</f>
        <v>92296</v>
      </c>
      <c r="S495" s="65">
        <f>M495+P495</f>
        <v>47224</v>
      </c>
      <c r="T495" s="64">
        <f>S495/R495%</f>
        <v>51.165814336482619</v>
      </c>
      <c r="U495" s="64">
        <f>Q495-H495</f>
        <v>3.4474334104696212</v>
      </c>
      <c r="V495" s="64">
        <f>Q495-K495</f>
        <v>15.123817184458225</v>
      </c>
      <c r="W495" s="64">
        <f>Q495-N495</f>
        <v>7.3162984571518521</v>
      </c>
    </row>
    <row r="496" spans="1:23" ht="15" x14ac:dyDescent="0.2">
      <c r="A496" s="67" t="s">
        <v>1314</v>
      </c>
      <c r="B496" s="67" t="s">
        <v>671</v>
      </c>
      <c r="C496" s="67">
        <v>2016</v>
      </c>
      <c r="D496" s="64" t="s">
        <v>668</v>
      </c>
      <c r="E496" s="64" t="s">
        <v>0</v>
      </c>
      <c r="F496" s="66">
        <v>11523</v>
      </c>
      <c r="G496" s="65">
        <v>4139</v>
      </c>
      <c r="H496" s="64">
        <f>G496/F495%</f>
        <v>35.919465416992104</v>
      </c>
      <c r="I496" s="66">
        <v>5710</v>
      </c>
      <c r="J496" s="65">
        <v>2795</v>
      </c>
      <c r="K496" s="64">
        <f>J496/I495%</f>
        <v>48.949211908931694</v>
      </c>
      <c r="L496" s="66">
        <f>F496+I496</f>
        <v>17233</v>
      </c>
      <c r="M496" s="65">
        <f>G496+J496</f>
        <v>6934</v>
      </c>
      <c r="N496" s="64">
        <f>M496/L495%</f>
        <v>40.236755062960597</v>
      </c>
      <c r="O496" s="66">
        <v>75063</v>
      </c>
      <c r="P496" s="65">
        <v>24544</v>
      </c>
      <c r="Q496" s="64">
        <f>P496/O495%</f>
        <v>32.697867124948374</v>
      </c>
      <c r="R496" s="66">
        <f>L496+O496</f>
        <v>92296</v>
      </c>
      <c r="S496" s="65">
        <f>M496+P496</f>
        <v>31478</v>
      </c>
      <c r="T496" s="64">
        <f>S496/R495%</f>
        <v>34.105486694981366</v>
      </c>
      <c r="U496" s="64">
        <f>Q496-H496</f>
        <v>-3.2215982920437298</v>
      </c>
      <c r="V496" s="64">
        <f>Q496-K496</f>
        <v>-16.25134478398332</v>
      </c>
      <c r="W496" s="64">
        <f>Q496-N496</f>
        <v>-7.5388879380122233</v>
      </c>
    </row>
    <row r="497" spans="1:23" ht="15" x14ac:dyDescent="0.2">
      <c r="A497" s="67" t="s">
        <v>1314</v>
      </c>
      <c r="B497" s="67" t="s">
        <v>666</v>
      </c>
      <c r="C497" s="67">
        <v>2020</v>
      </c>
      <c r="D497" s="64" t="s">
        <v>663</v>
      </c>
      <c r="E497" s="64" t="s">
        <v>0</v>
      </c>
      <c r="F497" s="66">
        <v>32627</v>
      </c>
      <c r="G497" s="65">
        <v>16656</v>
      </c>
      <c r="H497" s="64">
        <f>G497/F497%</f>
        <v>51.049744076991452</v>
      </c>
      <c r="I497" s="66">
        <v>9649</v>
      </c>
      <c r="J497" s="65">
        <v>5371</v>
      </c>
      <c r="K497" s="64">
        <f>J497/I497%</f>
        <v>55.663799357446372</v>
      </c>
      <c r="L497" s="66">
        <f>F497+I497</f>
        <v>42276</v>
      </c>
      <c r="M497" s="65">
        <f>G497+J497</f>
        <v>22027</v>
      </c>
      <c r="N497" s="64">
        <f>M497/L497%</f>
        <v>52.102847951556441</v>
      </c>
      <c r="O497" s="66">
        <v>65635</v>
      </c>
      <c r="P497" s="65">
        <v>26260</v>
      </c>
      <c r="Q497" s="64">
        <f>P497/O497%</f>
        <v>40.009141464157842</v>
      </c>
      <c r="R497" s="66">
        <f>L497+O497</f>
        <v>107911</v>
      </c>
      <c r="S497" s="65">
        <f>M497+P497</f>
        <v>48287</v>
      </c>
      <c r="T497" s="64">
        <f>S497/R497%</f>
        <v>44.747060077285916</v>
      </c>
      <c r="U497" s="64">
        <f>Q497-H497</f>
        <v>-11.040602612833609</v>
      </c>
      <c r="V497" s="64">
        <f>Q497-K497</f>
        <v>-15.65465789328853</v>
      </c>
      <c r="W497" s="64">
        <f>Q497-N497</f>
        <v>-12.093706487398599</v>
      </c>
    </row>
    <row r="498" spans="1:23" ht="15" x14ac:dyDescent="0.2">
      <c r="A498" s="67" t="s">
        <v>1314</v>
      </c>
      <c r="B498" s="67" t="s">
        <v>666</v>
      </c>
      <c r="C498" s="67">
        <v>2020</v>
      </c>
      <c r="D498" s="64" t="s">
        <v>665</v>
      </c>
      <c r="E498" s="64" t="s">
        <v>4</v>
      </c>
      <c r="F498" s="66">
        <v>32627</v>
      </c>
      <c r="G498" s="65">
        <v>14066</v>
      </c>
      <c r="H498" s="64">
        <f>G498/F497%</f>
        <v>43.11153339258896</v>
      </c>
      <c r="I498" s="66">
        <v>9649</v>
      </c>
      <c r="J498" s="65">
        <v>3449</v>
      </c>
      <c r="K498" s="64">
        <f>J498/I497%</f>
        <v>35.744636749922272</v>
      </c>
      <c r="L498" s="66">
        <f>F498+I498</f>
        <v>42276</v>
      </c>
      <c r="M498" s="65">
        <f>G498+J498</f>
        <v>17515</v>
      </c>
      <c r="N498" s="64">
        <f>M498/L497%</f>
        <v>41.430125839719935</v>
      </c>
      <c r="O498" s="66">
        <v>65635</v>
      </c>
      <c r="P498" s="65">
        <v>34522</v>
      </c>
      <c r="Q498" s="64">
        <f>P498/O497%</f>
        <v>52.596937609507123</v>
      </c>
      <c r="R498" s="66">
        <f>L498+O498</f>
        <v>107911</v>
      </c>
      <c r="S498" s="65">
        <f>M498+P498</f>
        <v>52037</v>
      </c>
      <c r="T498" s="64">
        <f>S498/R497%</f>
        <v>48.22214602774509</v>
      </c>
      <c r="U498" s="64">
        <f>Q498-H498</f>
        <v>9.4854042169181625</v>
      </c>
      <c r="V498" s="64">
        <f>Q498-K498</f>
        <v>16.852300859584851</v>
      </c>
      <c r="W498" s="64">
        <f>Q498-N498</f>
        <v>11.166811769787188</v>
      </c>
    </row>
    <row r="499" spans="1:23" ht="15" x14ac:dyDescent="0.2">
      <c r="A499" s="67" t="s">
        <v>1314</v>
      </c>
      <c r="B499" s="67" t="s">
        <v>666</v>
      </c>
      <c r="C499" s="67">
        <v>2016</v>
      </c>
      <c r="D499" s="64" t="s">
        <v>664</v>
      </c>
      <c r="E499" s="64" t="s">
        <v>2</v>
      </c>
      <c r="F499" s="66">
        <v>10518</v>
      </c>
      <c r="G499" s="65">
        <v>4762</v>
      </c>
      <c r="H499" s="64">
        <f>G499/F499%</f>
        <v>45.274767065982125</v>
      </c>
      <c r="I499" s="66">
        <v>5936</v>
      </c>
      <c r="J499" s="65">
        <v>2003</v>
      </c>
      <c r="K499" s="64">
        <f>J499/I499%</f>
        <v>33.743261455525605</v>
      </c>
      <c r="L499" s="66">
        <f>F499+I499</f>
        <v>16454</v>
      </c>
      <c r="M499" s="65">
        <f>G499+J499</f>
        <v>6765</v>
      </c>
      <c r="N499" s="64">
        <f>M499/L499%</f>
        <v>41.114622584174064</v>
      </c>
      <c r="O499" s="66">
        <v>76511</v>
      </c>
      <c r="P499" s="65">
        <v>35865</v>
      </c>
      <c r="Q499" s="64">
        <f>P499/O499%</f>
        <v>46.875612657003565</v>
      </c>
      <c r="R499" s="66">
        <f>L499+O499</f>
        <v>92965</v>
      </c>
      <c r="S499" s="65">
        <f>M499+P499</f>
        <v>42630</v>
      </c>
      <c r="T499" s="64">
        <f>S499/R499%</f>
        <v>45.855967299521325</v>
      </c>
      <c r="U499" s="64">
        <f>Q499-H499</f>
        <v>1.6008455910214394</v>
      </c>
      <c r="V499" s="64">
        <f>Q499-K499</f>
        <v>13.13235120147796</v>
      </c>
      <c r="W499" s="64">
        <f>Q499-N499</f>
        <v>5.7609900728295003</v>
      </c>
    </row>
    <row r="500" spans="1:23" ht="15" x14ac:dyDescent="0.2">
      <c r="A500" s="67" t="s">
        <v>1314</v>
      </c>
      <c r="B500" s="67" t="s">
        <v>666</v>
      </c>
      <c r="C500" s="67">
        <v>2016</v>
      </c>
      <c r="D500" s="64" t="s">
        <v>663</v>
      </c>
      <c r="E500" s="64" t="s">
        <v>0</v>
      </c>
      <c r="F500" s="66">
        <v>10518</v>
      </c>
      <c r="G500" s="65">
        <v>5337</v>
      </c>
      <c r="H500" s="64">
        <f>G500/F499%</f>
        <v>50.741585852823725</v>
      </c>
      <c r="I500" s="66">
        <v>5936</v>
      </c>
      <c r="J500" s="65">
        <v>3360</v>
      </c>
      <c r="K500" s="64">
        <f>J500/I499%</f>
        <v>56.60377358490566</v>
      </c>
      <c r="L500" s="66">
        <f>F500+I500</f>
        <v>16454</v>
      </c>
      <c r="M500" s="65">
        <f>G500+J500</f>
        <v>8697</v>
      </c>
      <c r="N500" s="64">
        <f>M500/L499%</f>
        <v>52.856448280053485</v>
      </c>
      <c r="O500" s="66">
        <v>76511</v>
      </c>
      <c r="P500" s="65">
        <v>36762</v>
      </c>
      <c r="Q500" s="64">
        <f>P500/O499%</f>
        <v>48.047993099031508</v>
      </c>
      <c r="R500" s="66">
        <f>L500+O500</f>
        <v>92965</v>
      </c>
      <c r="S500" s="65">
        <f>M500+P500</f>
        <v>45459</v>
      </c>
      <c r="T500" s="64">
        <f>S500/R499%</f>
        <v>48.899048028828055</v>
      </c>
      <c r="U500" s="64">
        <f>Q500-H500</f>
        <v>-2.6935927537922169</v>
      </c>
      <c r="V500" s="64">
        <f>Q500-K500</f>
        <v>-8.555780485874152</v>
      </c>
      <c r="W500" s="64">
        <f>Q500-N500</f>
        <v>-4.8084551810219764</v>
      </c>
    </row>
    <row r="501" spans="1:23" ht="15" x14ac:dyDescent="0.2">
      <c r="A501" s="67" t="s">
        <v>1314</v>
      </c>
      <c r="B501" s="67" t="s">
        <v>661</v>
      </c>
      <c r="C501" s="67">
        <v>2020</v>
      </c>
      <c r="D501" s="64" t="s">
        <v>660</v>
      </c>
      <c r="E501" s="64" t="s">
        <v>0</v>
      </c>
      <c r="F501" s="66">
        <v>30377</v>
      </c>
      <c r="G501" s="65">
        <v>14931</v>
      </c>
      <c r="H501" s="64">
        <f>G501/F501%</f>
        <v>49.152319188859998</v>
      </c>
      <c r="I501" s="66">
        <v>9962</v>
      </c>
      <c r="J501" s="65">
        <v>5401</v>
      </c>
      <c r="K501" s="64">
        <f>J501/I501%</f>
        <v>54.216020879341492</v>
      </c>
      <c r="L501" s="66">
        <f>F501+I501</f>
        <v>40339</v>
      </c>
      <c r="M501" s="65">
        <f>G501+J501</f>
        <v>20332</v>
      </c>
      <c r="N501" s="64">
        <f>M501/L501%</f>
        <v>50.402835965194974</v>
      </c>
      <c r="O501" s="66">
        <v>62068</v>
      </c>
      <c r="P501" s="65">
        <v>23945</v>
      </c>
      <c r="Q501" s="64">
        <f>P501/O501%</f>
        <v>38.57865566797706</v>
      </c>
      <c r="R501" s="66">
        <f>L501+O501</f>
        <v>102407</v>
      </c>
      <c r="S501" s="65">
        <f>M501+P501</f>
        <v>44277</v>
      </c>
      <c r="T501" s="64">
        <f>S501/R501%</f>
        <v>43.236302205903897</v>
      </c>
      <c r="U501" s="64">
        <f>Q501-H501</f>
        <v>-10.573663520882938</v>
      </c>
      <c r="V501" s="64">
        <f>Q501-K501</f>
        <v>-15.637365211364433</v>
      </c>
      <c r="W501" s="64">
        <f>Q501-N501</f>
        <v>-11.824180297217914</v>
      </c>
    </row>
    <row r="502" spans="1:23" ht="15" x14ac:dyDescent="0.2">
      <c r="A502" s="67" t="s">
        <v>1314</v>
      </c>
      <c r="B502" s="67" t="s">
        <v>661</v>
      </c>
      <c r="C502" s="67">
        <v>2020</v>
      </c>
      <c r="D502" s="64" t="s">
        <v>659</v>
      </c>
      <c r="E502" s="64" t="s">
        <v>4</v>
      </c>
      <c r="F502" s="66">
        <v>30377</v>
      </c>
      <c r="G502" s="65">
        <v>14834</v>
      </c>
      <c r="H502" s="64">
        <f>G502/F501%</f>
        <v>48.832998650294634</v>
      </c>
      <c r="I502" s="66">
        <v>9962</v>
      </c>
      <c r="J502" s="65">
        <v>4208</v>
      </c>
      <c r="K502" s="64">
        <f>J502/I501%</f>
        <v>42.240513953021477</v>
      </c>
      <c r="L502" s="66">
        <f>F502+I502</f>
        <v>40339</v>
      </c>
      <c r="M502" s="65">
        <f>G502+J502</f>
        <v>19042</v>
      </c>
      <c r="N502" s="64">
        <f>M502/L501%</f>
        <v>47.204938149185651</v>
      </c>
      <c r="O502" s="66">
        <v>62068</v>
      </c>
      <c r="P502" s="65">
        <v>36712</v>
      </c>
      <c r="Q502" s="64">
        <f>P502/O501%</f>
        <v>59.148031191596317</v>
      </c>
      <c r="R502" s="66">
        <f>L502+O502</f>
        <v>102407</v>
      </c>
      <c r="S502" s="65">
        <f>M502+P502</f>
        <v>55754</v>
      </c>
      <c r="T502" s="64">
        <f>S502/R501%</f>
        <v>54.443543898366329</v>
      </c>
      <c r="U502" s="64">
        <f>Q502-H502</f>
        <v>10.315032541301683</v>
      </c>
      <c r="V502" s="64">
        <f>Q502-K502</f>
        <v>16.90751723857484</v>
      </c>
      <c r="W502" s="64">
        <f>Q502-N502</f>
        <v>11.943093042410666</v>
      </c>
    </row>
    <row r="503" spans="1:23" ht="15" x14ac:dyDescent="0.2">
      <c r="A503" s="67" t="s">
        <v>1314</v>
      </c>
      <c r="B503" s="67" t="s">
        <v>661</v>
      </c>
      <c r="C503" s="67">
        <v>2016</v>
      </c>
      <c r="D503" s="64" t="s">
        <v>659</v>
      </c>
      <c r="E503" s="64" t="s">
        <v>2</v>
      </c>
      <c r="F503" s="66">
        <v>12472</v>
      </c>
      <c r="G503" s="65">
        <v>5672</v>
      </c>
      <c r="H503" s="64">
        <f>G503/F503%</f>
        <v>45.477870429762667</v>
      </c>
      <c r="I503" s="66">
        <v>5697</v>
      </c>
      <c r="J503" s="65">
        <v>1894</v>
      </c>
      <c r="K503" s="64">
        <f>J503/I503%</f>
        <v>33.245567842724242</v>
      </c>
      <c r="L503" s="66">
        <f>F503+I503</f>
        <v>18169</v>
      </c>
      <c r="M503" s="65">
        <f>G503+J503</f>
        <v>7566</v>
      </c>
      <c r="N503" s="64">
        <f>M503/L503%</f>
        <v>41.642357862292918</v>
      </c>
      <c r="O503" s="66">
        <v>65019</v>
      </c>
      <c r="P503" s="65">
        <v>31541</v>
      </c>
      <c r="Q503" s="64">
        <f>P503/O503%</f>
        <v>48.510435411187494</v>
      </c>
      <c r="R503" s="66">
        <f>L503+O503</f>
        <v>83188</v>
      </c>
      <c r="S503" s="65">
        <f>M503+P503</f>
        <v>39107</v>
      </c>
      <c r="T503" s="64">
        <f>S503/R503%</f>
        <v>47.010386113381735</v>
      </c>
      <c r="U503" s="64">
        <f>Q503-H503</f>
        <v>3.0325649814248266</v>
      </c>
      <c r="V503" s="64">
        <f>Q503-K503</f>
        <v>15.264867568463252</v>
      </c>
      <c r="W503" s="64">
        <f>Q503-N503</f>
        <v>6.8680775488945756</v>
      </c>
    </row>
    <row r="504" spans="1:23" ht="15" x14ac:dyDescent="0.2">
      <c r="A504" s="67" t="s">
        <v>1314</v>
      </c>
      <c r="B504" s="67" t="s">
        <v>661</v>
      </c>
      <c r="C504" s="67">
        <v>2016</v>
      </c>
      <c r="D504" s="64" t="s">
        <v>658</v>
      </c>
      <c r="E504" s="64" t="s">
        <v>0</v>
      </c>
      <c r="F504" s="66">
        <v>12472</v>
      </c>
      <c r="G504" s="65">
        <v>3978</v>
      </c>
      <c r="H504" s="64">
        <f>G504/F503%</f>
        <v>31.895445798588838</v>
      </c>
      <c r="I504" s="66">
        <v>5697</v>
      </c>
      <c r="J504" s="65">
        <v>2167</v>
      </c>
      <c r="K504" s="64">
        <f>J504/I503%</f>
        <v>38.037563629980696</v>
      </c>
      <c r="L504" s="66">
        <f>F504+I504</f>
        <v>18169</v>
      </c>
      <c r="M504" s="65">
        <f>G504+J504</f>
        <v>6145</v>
      </c>
      <c r="N504" s="64">
        <f>M504/L503%</f>
        <v>33.821344047553524</v>
      </c>
      <c r="O504" s="66">
        <v>65019</v>
      </c>
      <c r="P504" s="65">
        <v>17771</v>
      </c>
      <c r="Q504" s="64">
        <f>P504/O503%</f>
        <v>27.3320106430428</v>
      </c>
      <c r="R504" s="66">
        <f>L504+O504</f>
        <v>83188</v>
      </c>
      <c r="S504" s="65">
        <f>M504+P504</f>
        <v>23916</v>
      </c>
      <c r="T504" s="64">
        <f>S504/R503%</f>
        <v>28.74933884694908</v>
      </c>
      <c r="U504" s="64">
        <f>Q504-H504</f>
        <v>-4.5634351555460384</v>
      </c>
      <c r="V504" s="64">
        <f>Q504-K504</f>
        <v>-10.705552986937896</v>
      </c>
      <c r="W504" s="64">
        <f>Q504-N504</f>
        <v>-6.4893334045107238</v>
      </c>
    </row>
    <row r="505" spans="1:23" ht="15" x14ac:dyDescent="0.2">
      <c r="A505" s="67" t="s">
        <v>1314</v>
      </c>
      <c r="B505" s="67" t="s">
        <v>656</v>
      </c>
      <c r="C505" s="67">
        <v>2020</v>
      </c>
      <c r="D505" s="64" t="s">
        <v>655</v>
      </c>
      <c r="E505" s="64" t="s">
        <v>0</v>
      </c>
      <c r="F505" s="66">
        <v>43373</v>
      </c>
      <c r="G505" s="65">
        <v>24552</v>
      </c>
      <c r="H505" s="64">
        <f>G505/F505%</f>
        <v>56.606644686786709</v>
      </c>
      <c r="I505" s="66">
        <v>14572</v>
      </c>
      <c r="J505" s="65">
        <v>7723</v>
      </c>
      <c r="K505" s="64">
        <f>J505/I505%</f>
        <v>52.998902003842986</v>
      </c>
      <c r="L505" s="66">
        <f>F505+I505</f>
        <v>57945</v>
      </c>
      <c r="M505" s="65">
        <f>G505+J505</f>
        <v>32275</v>
      </c>
      <c r="N505" s="64">
        <f>M505/L505%</f>
        <v>55.699370092328927</v>
      </c>
      <c r="O505" s="66">
        <v>100662</v>
      </c>
      <c r="P505" s="65">
        <v>37787</v>
      </c>
      <c r="Q505" s="64">
        <f>P505/O505%</f>
        <v>37.538495162027381</v>
      </c>
      <c r="R505" s="66">
        <f>L505+O505</f>
        <v>158607</v>
      </c>
      <c r="S505" s="65">
        <f>M505+P505</f>
        <v>70062</v>
      </c>
      <c r="T505" s="64">
        <f>S505/R505%</f>
        <v>44.173334089920374</v>
      </c>
      <c r="U505" s="64">
        <f>Q505-H505</f>
        <v>-19.068149524759328</v>
      </c>
      <c r="V505" s="64">
        <f>Q505-K505</f>
        <v>-15.460406841815605</v>
      </c>
      <c r="W505" s="64">
        <f>Q505-N505</f>
        <v>-18.160874930301546</v>
      </c>
    </row>
    <row r="506" spans="1:23" ht="15" x14ac:dyDescent="0.2">
      <c r="A506" s="67" t="s">
        <v>1314</v>
      </c>
      <c r="B506" s="67" t="s">
        <v>656</v>
      </c>
      <c r="C506" s="67">
        <v>2020</v>
      </c>
      <c r="D506" s="64" t="s">
        <v>654</v>
      </c>
      <c r="E506" s="64" t="s">
        <v>4</v>
      </c>
      <c r="F506" s="66">
        <v>43373</v>
      </c>
      <c r="G506" s="65">
        <v>19660</v>
      </c>
      <c r="H506" s="64">
        <f>G506/F505%</f>
        <v>45.327738454799068</v>
      </c>
      <c r="I506" s="66">
        <v>14572</v>
      </c>
      <c r="J506" s="65">
        <v>5564</v>
      </c>
      <c r="K506" s="64">
        <f>J506/I505%</f>
        <v>38.182816360142738</v>
      </c>
      <c r="L506" s="66">
        <f>F506+I506</f>
        <v>57945</v>
      </c>
      <c r="M506" s="65">
        <f>G506+J506</f>
        <v>25224</v>
      </c>
      <c r="N506" s="64">
        <f>M506/L505%</f>
        <v>43.53093450685995</v>
      </c>
      <c r="O506" s="66">
        <v>100662</v>
      </c>
      <c r="P506" s="65">
        <v>56199</v>
      </c>
      <c r="Q506" s="64">
        <f>P506/O505%</f>
        <v>55.829409310365378</v>
      </c>
      <c r="R506" s="66">
        <f>L506+O506</f>
        <v>158607</v>
      </c>
      <c r="S506" s="65">
        <f>M506+P506</f>
        <v>81423</v>
      </c>
      <c r="T506" s="64">
        <f>S506/R505%</f>
        <v>51.336321852125067</v>
      </c>
      <c r="U506" s="64">
        <f>Q506-H506</f>
        <v>10.50167085556631</v>
      </c>
      <c r="V506" s="64">
        <f>Q506-K506</f>
        <v>17.64659295022264</v>
      </c>
      <c r="W506" s="64">
        <f>Q506-N506</f>
        <v>12.298474803505428</v>
      </c>
    </row>
    <row r="507" spans="1:23" ht="15" x14ac:dyDescent="0.2">
      <c r="A507" s="67" t="s">
        <v>1314</v>
      </c>
      <c r="B507" s="67" t="s">
        <v>656</v>
      </c>
      <c r="C507" s="67">
        <v>2016</v>
      </c>
      <c r="D507" s="64" t="s">
        <v>653</v>
      </c>
      <c r="E507" s="64" t="s">
        <v>2</v>
      </c>
      <c r="F507" s="66">
        <v>13051</v>
      </c>
      <c r="G507" s="65">
        <v>5123</v>
      </c>
      <c r="H507" s="64">
        <f>G507/F507%</f>
        <v>39.253697034709987</v>
      </c>
      <c r="I507" s="66">
        <v>8760</v>
      </c>
      <c r="J507" s="65">
        <v>3064</v>
      </c>
      <c r="K507" s="64">
        <f>J507/I507%</f>
        <v>34.977168949771695</v>
      </c>
      <c r="L507" s="66">
        <f>F507+I507</f>
        <v>21811</v>
      </c>
      <c r="M507" s="65">
        <f>G507+J507</f>
        <v>8187</v>
      </c>
      <c r="N507" s="64">
        <f>M507/L507%</f>
        <v>37.536105634771445</v>
      </c>
      <c r="O507" s="66">
        <v>104490</v>
      </c>
      <c r="P507" s="65">
        <v>44830</v>
      </c>
      <c r="Q507" s="64">
        <f>P507/O507%</f>
        <v>42.903627141353233</v>
      </c>
      <c r="R507" s="66">
        <f>L507+O507</f>
        <v>126301</v>
      </c>
      <c r="S507" s="65">
        <f>M507+P507</f>
        <v>53017</v>
      </c>
      <c r="T507" s="64">
        <f>S507/R507%</f>
        <v>41.976706439378944</v>
      </c>
      <c r="U507" s="64">
        <f>Q507-H507</f>
        <v>3.6499301066432466</v>
      </c>
      <c r="V507" s="64">
        <f>Q507-K507</f>
        <v>7.9264581915815384</v>
      </c>
      <c r="W507" s="64">
        <f>Q507-N507</f>
        <v>5.3675215065817881</v>
      </c>
    </row>
    <row r="508" spans="1:23" ht="15" x14ac:dyDescent="0.2">
      <c r="A508" s="67" t="s">
        <v>1314</v>
      </c>
      <c r="B508" s="67" t="s">
        <v>656</v>
      </c>
      <c r="C508" s="67">
        <v>2016</v>
      </c>
      <c r="D508" s="64" t="s">
        <v>652</v>
      </c>
      <c r="E508" s="64" t="s">
        <v>0</v>
      </c>
      <c r="F508" s="66">
        <v>13051</v>
      </c>
      <c r="G508" s="65">
        <v>3220</v>
      </c>
      <c r="H508" s="64">
        <f>G508/F507%</f>
        <v>24.672438893571375</v>
      </c>
      <c r="I508" s="66">
        <v>8760</v>
      </c>
      <c r="J508" s="65">
        <v>2836</v>
      </c>
      <c r="K508" s="64">
        <f>J508/I507%</f>
        <v>32.374429223744293</v>
      </c>
      <c r="L508" s="66">
        <f>F508+I508</f>
        <v>21811</v>
      </c>
      <c r="M508" s="65">
        <f>G508+J508</f>
        <v>6056</v>
      </c>
      <c r="N508" s="64">
        <f>M508/L507%</f>
        <v>27.765806244555499</v>
      </c>
      <c r="O508" s="66">
        <v>104490</v>
      </c>
      <c r="P508" s="65">
        <v>23901</v>
      </c>
      <c r="Q508" s="64">
        <f>P508/O507%</f>
        <v>22.873959230548376</v>
      </c>
      <c r="R508" s="66">
        <f>L508+O508</f>
        <v>126301</v>
      </c>
      <c r="S508" s="65">
        <f>M508+P508</f>
        <v>29957</v>
      </c>
      <c r="T508" s="64">
        <f>S508/R507%</f>
        <v>23.718735401936645</v>
      </c>
      <c r="U508" s="64">
        <f>Q508-H508</f>
        <v>-1.7984796630229987</v>
      </c>
      <c r="V508" s="64">
        <f>Q508-K508</f>
        <v>-9.5004699931959173</v>
      </c>
      <c r="W508" s="64">
        <f>Q508-N508</f>
        <v>-4.8918470140071229</v>
      </c>
    </row>
    <row r="509" spans="1:23" ht="15" x14ac:dyDescent="0.2">
      <c r="A509" s="67" t="s">
        <v>1314</v>
      </c>
      <c r="B509" s="67" t="s">
        <v>389</v>
      </c>
      <c r="C509" s="67">
        <v>2020</v>
      </c>
      <c r="D509" s="64" t="s">
        <v>650</v>
      </c>
      <c r="E509" s="64" t="s">
        <v>0</v>
      </c>
      <c r="F509" s="66">
        <v>26107</v>
      </c>
      <c r="G509" s="65">
        <v>12503</v>
      </c>
      <c r="H509" s="64">
        <f>G509/F509%</f>
        <v>47.891370130616309</v>
      </c>
      <c r="I509" s="66">
        <v>7302</v>
      </c>
      <c r="J509" s="65">
        <v>3838</v>
      </c>
      <c r="K509" s="64">
        <f>J509/I509%</f>
        <v>52.560942207614353</v>
      </c>
      <c r="L509" s="66">
        <f>F509+I509</f>
        <v>33409</v>
      </c>
      <c r="M509" s="65">
        <f>G509+J509</f>
        <v>16341</v>
      </c>
      <c r="N509" s="64">
        <f>M509/L509%</f>
        <v>48.911969828489333</v>
      </c>
      <c r="O509" s="66">
        <v>48883</v>
      </c>
      <c r="P509" s="65">
        <v>18214</v>
      </c>
      <c r="Q509" s="64">
        <f>P509/O509%</f>
        <v>37.260397275126323</v>
      </c>
      <c r="R509" s="66">
        <f>L509+O509</f>
        <v>82292</v>
      </c>
      <c r="S509" s="65">
        <f>M509+P509</f>
        <v>34555</v>
      </c>
      <c r="T509" s="64">
        <f>S509/R509%</f>
        <v>41.990715986973221</v>
      </c>
      <c r="U509" s="64">
        <f>Q509-H509</f>
        <v>-10.630972855489986</v>
      </c>
      <c r="V509" s="64">
        <f>Q509-K509</f>
        <v>-15.30054493248803</v>
      </c>
      <c r="W509" s="64">
        <f>Q509-N509</f>
        <v>-11.65157255336301</v>
      </c>
    </row>
    <row r="510" spans="1:23" ht="15" x14ac:dyDescent="0.2">
      <c r="A510" s="67" t="s">
        <v>1314</v>
      </c>
      <c r="B510" s="67" t="s">
        <v>389</v>
      </c>
      <c r="C510" s="67">
        <v>2020</v>
      </c>
      <c r="D510" s="64" t="s">
        <v>649</v>
      </c>
      <c r="E510" s="64" t="s">
        <v>4</v>
      </c>
      <c r="F510" s="66">
        <v>26107</v>
      </c>
      <c r="G510" s="65">
        <v>12564</v>
      </c>
      <c r="H510" s="64">
        <f>G510/F509%</f>
        <v>48.125023939939481</v>
      </c>
      <c r="I510" s="66">
        <v>7302</v>
      </c>
      <c r="J510" s="65">
        <v>2952</v>
      </c>
      <c r="K510" s="64">
        <f>J510/I509%</f>
        <v>40.427280197206244</v>
      </c>
      <c r="L510" s="66">
        <f>F510+I510</f>
        <v>33409</v>
      </c>
      <c r="M510" s="65">
        <f>G510+J510</f>
        <v>15516</v>
      </c>
      <c r="N510" s="64">
        <f>M510/L509%</f>
        <v>46.442575353946545</v>
      </c>
      <c r="O510" s="66">
        <v>48883</v>
      </c>
      <c r="P510" s="65">
        <v>28124</v>
      </c>
      <c r="Q510" s="64">
        <f>P510/O509%</f>
        <v>57.533293783114786</v>
      </c>
      <c r="R510" s="66">
        <f>L510+O510</f>
        <v>82292</v>
      </c>
      <c r="S510" s="65">
        <f>M510+P510</f>
        <v>43640</v>
      </c>
      <c r="T510" s="64">
        <f>S510/R509%</f>
        <v>53.030671268167019</v>
      </c>
      <c r="U510" s="64">
        <f>Q510-H510</f>
        <v>9.4082698431753045</v>
      </c>
      <c r="V510" s="64">
        <f>Q510-K510</f>
        <v>17.106013585908542</v>
      </c>
      <c r="W510" s="64">
        <f>Q510-N510</f>
        <v>11.090718429168241</v>
      </c>
    </row>
    <row r="511" spans="1:23" ht="15" x14ac:dyDescent="0.2">
      <c r="A511" s="67" t="s">
        <v>1314</v>
      </c>
      <c r="B511" s="67" t="s">
        <v>389</v>
      </c>
      <c r="C511" s="67">
        <v>2016</v>
      </c>
      <c r="D511" s="64" t="s">
        <v>648</v>
      </c>
      <c r="E511" s="64" t="s">
        <v>2</v>
      </c>
      <c r="F511" s="66">
        <v>7973</v>
      </c>
      <c r="G511" s="65">
        <v>3871</v>
      </c>
      <c r="H511" s="64">
        <f>G511/F511%</f>
        <v>48.551360842844595</v>
      </c>
      <c r="I511" s="66">
        <v>4351</v>
      </c>
      <c r="J511" s="65">
        <v>1738</v>
      </c>
      <c r="K511" s="64">
        <f>J511/I511%</f>
        <v>39.944840266605382</v>
      </c>
      <c r="L511" s="66">
        <f>F511+I511</f>
        <v>12324</v>
      </c>
      <c r="M511" s="65">
        <f>G511+J511</f>
        <v>5609</v>
      </c>
      <c r="N511" s="64">
        <f>M511/L511%</f>
        <v>45.512820512820518</v>
      </c>
      <c r="O511" s="66">
        <v>53200</v>
      </c>
      <c r="P511" s="65">
        <v>27653</v>
      </c>
      <c r="Q511" s="64">
        <f>P511/O511%</f>
        <v>51.979323308270679</v>
      </c>
      <c r="R511" s="66">
        <f>L511+O511</f>
        <v>65524</v>
      </c>
      <c r="S511" s="65">
        <f>M511+P511</f>
        <v>33262</v>
      </c>
      <c r="T511" s="64">
        <f>S511/R511%</f>
        <v>50.763079177095413</v>
      </c>
      <c r="U511" s="64">
        <f>Q511-H511</f>
        <v>3.4279624654260843</v>
      </c>
      <c r="V511" s="64">
        <f>Q511-K511</f>
        <v>12.034483041665297</v>
      </c>
      <c r="W511" s="64">
        <f>Q511-N511</f>
        <v>6.466502795450161</v>
      </c>
    </row>
    <row r="512" spans="1:23" ht="15" x14ac:dyDescent="0.2">
      <c r="A512" s="67" t="s">
        <v>1314</v>
      </c>
      <c r="B512" s="67" t="s">
        <v>389</v>
      </c>
      <c r="C512" s="67">
        <v>2016</v>
      </c>
      <c r="D512" s="64" t="s">
        <v>647</v>
      </c>
      <c r="E512" s="64" t="s">
        <v>0</v>
      </c>
      <c r="F512" s="66">
        <v>7973</v>
      </c>
      <c r="G512" s="65">
        <v>3961</v>
      </c>
      <c r="H512" s="64">
        <f>G512/F511%</f>
        <v>49.680170575692962</v>
      </c>
      <c r="I512" s="66">
        <v>4351</v>
      </c>
      <c r="J512" s="65">
        <v>2491</v>
      </c>
      <c r="K512" s="64">
        <f>J512/I511%</f>
        <v>57.251206619168009</v>
      </c>
      <c r="L512" s="66">
        <f>F512+I512</f>
        <v>12324</v>
      </c>
      <c r="M512" s="65">
        <f>G512+J512</f>
        <v>6452</v>
      </c>
      <c r="N512" s="64">
        <f>M512/L511%</f>
        <v>52.353132099967546</v>
      </c>
      <c r="O512" s="66">
        <v>53200</v>
      </c>
      <c r="P512" s="65">
        <v>24286</v>
      </c>
      <c r="Q512" s="64">
        <f>P512/O511%</f>
        <v>45.650375939849624</v>
      </c>
      <c r="R512" s="66">
        <f>L512+O512</f>
        <v>65524</v>
      </c>
      <c r="S512" s="65">
        <f>M512+P512</f>
        <v>30738</v>
      </c>
      <c r="T512" s="64">
        <f>S512/R511%</f>
        <v>46.911055491117757</v>
      </c>
      <c r="U512" s="64">
        <f>Q512-H512</f>
        <v>-4.0297946358433379</v>
      </c>
      <c r="V512" s="64">
        <f>Q512-K512</f>
        <v>-11.600830679318385</v>
      </c>
      <c r="W512" s="64">
        <f>Q512-N512</f>
        <v>-6.7027561601179215</v>
      </c>
    </row>
    <row r="513" spans="1:23" ht="15" x14ac:dyDescent="0.2">
      <c r="A513" s="67" t="s">
        <v>1314</v>
      </c>
      <c r="B513" s="67" t="s">
        <v>385</v>
      </c>
      <c r="C513" s="67">
        <v>2020</v>
      </c>
      <c r="D513" s="64" t="s">
        <v>643</v>
      </c>
      <c r="E513" s="64" t="s">
        <v>0</v>
      </c>
      <c r="F513" s="66">
        <v>23975</v>
      </c>
      <c r="G513" s="65">
        <v>13504</v>
      </c>
      <c r="H513" s="64">
        <f>G513/F513%</f>
        <v>56.325338894681963</v>
      </c>
      <c r="I513" s="66">
        <v>7949</v>
      </c>
      <c r="J513" s="65">
        <v>4773</v>
      </c>
      <c r="K513" s="64">
        <f>J513/I513%</f>
        <v>60.045288715561711</v>
      </c>
      <c r="L513" s="66">
        <f>F513+I513</f>
        <v>31924</v>
      </c>
      <c r="M513" s="65">
        <f>G513+J513</f>
        <v>18277</v>
      </c>
      <c r="N513" s="64">
        <f>M513/L513%</f>
        <v>57.251597544167396</v>
      </c>
      <c r="O513" s="66">
        <v>49738</v>
      </c>
      <c r="P513" s="65">
        <v>22450</v>
      </c>
      <c r="Q513" s="64">
        <f>P513/O513%</f>
        <v>45.13651534038361</v>
      </c>
      <c r="R513" s="66">
        <f>L513+O513</f>
        <v>81662</v>
      </c>
      <c r="S513" s="65">
        <f>M513+P513</f>
        <v>40727</v>
      </c>
      <c r="T513" s="64">
        <f>S513/R513%</f>
        <v>49.87264578384071</v>
      </c>
      <c r="U513" s="64">
        <f>Q513-H513</f>
        <v>-11.188823554298352</v>
      </c>
      <c r="V513" s="64">
        <f>Q513-K513</f>
        <v>-14.9087733751781</v>
      </c>
      <c r="W513" s="64">
        <f>Q513-N513</f>
        <v>-12.115082203783786</v>
      </c>
    </row>
    <row r="514" spans="1:23" ht="15" x14ac:dyDescent="0.2">
      <c r="A514" s="67" t="s">
        <v>1314</v>
      </c>
      <c r="B514" s="67" t="s">
        <v>385</v>
      </c>
      <c r="C514" s="67">
        <v>2020</v>
      </c>
      <c r="D514" s="64" t="s">
        <v>645</v>
      </c>
      <c r="E514" s="64" t="s">
        <v>4</v>
      </c>
      <c r="F514" s="66">
        <v>23975</v>
      </c>
      <c r="G514" s="65">
        <v>10097</v>
      </c>
      <c r="H514" s="64">
        <f>G514/F513%</f>
        <v>42.114702815432743</v>
      </c>
      <c r="I514" s="66">
        <v>7949</v>
      </c>
      <c r="J514" s="65">
        <v>2938</v>
      </c>
      <c r="K514" s="64">
        <f>J514/I513%</f>
        <v>36.960623977858852</v>
      </c>
      <c r="L514" s="66">
        <f>F514+I514</f>
        <v>31924</v>
      </c>
      <c r="M514" s="65">
        <f>G514+J514</f>
        <v>13035</v>
      </c>
      <c r="N514" s="64">
        <f>M514/L513%</f>
        <v>40.831349454955522</v>
      </c>
      <c r="O514" s="66">
        <v>49738</v>
      </c>
      <c r="P514" s="65">
        <v>26357</v>
      </c>
      <c r="Q514" s="64">
        <f>P514/O513%</f>
        <v>52.991676384253488</v>
      </c>
      <c r="R514" s="66">
        <f>L514+O514</f>
        <v>81662</v>
      </c>
      <c r="S514" s="65">
        <f>M514+P514</f>
        <v>39392</v>
      </c>
      <c r="T514" s="64">
        <f>S514/R513%</f>
        <v>48.237858489872892</v>
      </c>
      <c r="U514" s="64">
        <f>Q514-H514</f>
        <v>10.876973568820745</v>
      </c>
      <c r="V514" s="64">
        <f>Q514-K514</f>
        <v>16.031052406394636</v>
      </c>
      <c r="W514" s="64">
        <f>Q514-N514</f>
        <v>12.160326929297966</v>
      </c>
    </row>
    <row r="515" spans="1:23" ht="15" x14ac:dyDescent="0.2">
      <c r="A515" s="67" t="s">
        <v>1314</v>
      </c>
      <c r="B515" s="67" t="s">
        <v>385</v>
      </c>
      <c r="C515" s="67">
        <v>2016</v>
      </c>
      <c r="D515" s="64" t="s">
        <v>644</v>
      </c>
      <c r="E515" s="64" t="s">
        <v>2</v>
      </c>
      <c r="F515" s="66">
        <v>8261</v>
      </c>
      <c r="G515" s="65">
        <v>3561</v>
      </c>
      <c r="H515" s="64">
        <f>G515/F515%</f>
        <v>43.106161481660813</v>
      </c>
      <c r="I515" s="66">
        <v>4577</v>
      </c>
      <c r="J515" s="65">
        <v>1598</v>
      </c>
      <c r="K515" s="64">
        <f>J515/I515%</f>
        <v>34.913698929429756</v>
      </c>
      <c r="L515" s="66">
        <f>F515+I515</f>
        <v>12838</v>
      </c>
      <c r="M515" s="65">
        <f>G515+J515</f>
        <v>5159</v>
      </c>
      <c r="N515" s="64">
        <f>M515/L515%</f>
        <v>40.18538713195202</v>
      </c>
      <c r="O515" s="66">
        <v>57024</v>
      </c>
      <c r="P515" s="65">
        <v>24881</v>
      </c>
      <c r="Q515" s="64">
        <f>P515/O515%</f>
        <v>43.632505611672279</v>
      </c>
      <c r="R515" s="66">
        <f>L515+O515</f>
        <v>69862</v>
      </c>
      <c r="S515" s="65">
        <f>M515+P515</f>
        <v>30040</v>
      </c>
      <c r="T515" s="64">
        <f>S515/R515%</f>
        <v>42.999055280409948</v>
      </c>
      <c r="U515" s="64">
        <f>Q515-H515</f>
        <v>0.5263441300114664</v>
      </c>
      <c r="V515" s="64">
        <f>Q515-K515</f>
        <v>8.7188066822425228</v>
      </c>
      <c r="W515" s="64">
        <f>Q515-N515</f>
        <v>3.4471184797202596</v>
      </c>
    </row>
    <row r="516" spans="1:23" ht="15" x14ac:dyDescent="0.2">
      <c r="A516" s="67" t="s">
        <v>1314</v>
      </c>
      <c r="B516" s="67" t="s">
        <v>385</v>
      </c>
      <c r="C516" s="67">
        <v>2016</v>
      </c>
      <c r="D516" s="64" t="s">
        <v>643</v>
      </c>
      <c r="E516" s="64" t="s">
        <v>0</v>
      </c>
      <c r="F516" s="66">
        <v>8261</v>
      </c>
      <c r="G516" s="65">
        <v>4028</v>
      </c>
      <c r="H516" s="64">
        <f>G516/F515%</f>
        <v>48.7592301174192</v>
      </c>
      <c r="I516" s="66">
        <v>4577</v>
      </c>
      <c r="J516" s="65">
        <v>2369</v>
      </c>
      <c r="K516" s="64">
        <f>J516/I515%</f>
        <v>51.758793969849243</v>
      </c>
      <c r="L516" s="66">
        <f>F516+I516</f>
        <v>12838</v>
      </c>
      <c r="M516" s="65">
        <f>G516+J516</f>
        <v>6397</v>
      </c>
      <c r="N516" s="64">
        <f>M516/L515%</f>
        <v>49.828633743573768</v>
      </c>
      <c r="O516" s="66">
        <v>57024</v>
      </c>
      <c r="P516" s="65">
        <v>26874</v>
      </c>
      <c r="Q516" s="64">
        <f>P516/O515%</f>
        <v>47.127525252525253</v>
      </c>
      <c r="R516" s="66">
        <f>L516+O516</f>
        <v>69862</v>
      </c>
      <c r="S516" s="65">
        <f>M516+P516</f>
        <v>33271</v>
      </c>
      <c r="T516" s="64">
        <f>S516/R515%</f>
        <v>47.623887091695053</v>
      </c>
      <c r="U516" s="64">
        <f>Q516-H516</f>
        <v>-1.6317048648939476</v>
      </c>
      <c r="V516" s="64">
        <f>Q516-K516</f>
        <v>-4.6312687173239908</v>
      </c>
      <c r="W516" s="64">
        <f>Q516-N516</f>
        <v>-2.7011084910485152</v>
      </c>
    </row>
    <row r="517" spans="1:23" ht="15" x14ac:dyDescent="0.2">
      <c r="A517" s="67" t="s">
        <v>1314</v>
      </c>
      <c r="B517" s="67" t="s">
        <v>641</v>
      </c>
      <c r="C517" s="67">
        <v>2020</v>
      </c>
      <c r="D517" s="64" t="s">
        <v>639</v>
      </c>
      <c r="E517" s="64" t="s">
        <v>0</v>
      </c>
      <c r="F517" s="66">
        <v>30295</v>
      </c>
      <c r="G517" s="65">
        <v>16633</v>
      </c>
      <c r="H517" s="64">
        <f>G517/F517%</f>
        <v>54.903449414094737</v>
      </c>
      <c r="I517" s="66">
        <v>7777</v>
      </c>
      <c r="J517" s="65">
        <v>4649</v>
      </c>
      <c r="K517" s="64">
        <f>J517/I517%</f>
        <v>59.778835026359779</v>
      </c>
      <c r="L517" s="66">
        <f>F517+I517</f>
        <v>38072</v>
      </c>
      <c r="M517" s="65">
        <f>G517+J517</f>
        <v>21282</v>
      </c>
      <c r="N517" s="64">
        <f>M517/L517%</f>
        <v>55.899348602647613</v>
      </c>
      <c r="O517" s="66">
        <v>58761</v>
      </c>
      <c r="P517" s="65">
        <v>27250</v>
      </c>
      <c r="Q517" s="64">
        <f>P517/O517%</f>
        <v>46.374295876516733</v>
      </c>
      <c r="R517" s="66">
        <f>L517+O517</f>
        <v>96833</v>
      </c>
      <c r="S517" s="65">
        <f>M517+P517</f>
        <v>48532</v>
      </c>
      <c r="T517" s="64">
        <f>S517/R517%</f>
        <v>50.119277519027605</v>
      </c>
      <c r="U517" s="64">
        <f>Q517-H517</f>
        <v>-8.5291535375780043</v>
      </c>
      <c r="V517" s="64">
        <f>Q517-K517</f>
        <v>-13.404539149843046</v>
      </c>
      <c r="W517" s="64">
        <f>Q517-N517</f>
        <v>-9.5250527261308804</v>
      </c>
    </row>
    <row r="518" spans="1:23" ht="15" x14ac:dyDescent="0.2">
      <c r="A518" s="67" t="s">
        <v>1314</v>
      </c>
      <c r="B518" s="67" t="s">
        <v>641</v>
      </c>
      <c r="C518" s="67">
        <v>2020</v>
      </c>
      <c r="D518" s="64" t="s">
        <v>640</v>
      </c>
      <c r="E518" s="64" t="s">
        <v>4</v>
      </c>
      <c r="F518" s="66">
        <v>30295</v>
      </c>
      <c r="G518" s="65">
        <v>13309</v>
      </c>
      <c r="H518" s="64">
        <f>G518/F517%</f>
        <v>43.931341805578477</v>
      </c>
      <c r="I518" s="66">
        <v>7777</v>
      </c>
      <c r="J518" s="65">
        <v>2968</v>
      </c>
      <c r="K518" s="64">
        <f>J518/I517%</f>
        <v>38.163816381638163</v>
      </c>
      <c r="L518" s="66">
        <f>F518+I518</f>
        <v>38072</v>
      </c>
      <c r="M518" s="65">
        <f>G518+J518</f>
        <v>16277</v>
      </c>
      <c r="N518" s="64">
        <f>M518/L517%</f>
        <v>42.753204454717377</v>
      </c>
      <c r="O518" s="66">
        <v>58761</v>
      </c>
      <c r="P518" s="65">
        <v>30377</v>
      </c>
      <c r="Q518" s="64">
        <f>P518/O517%</f>
        <v>51.69585269141097</v>
      </c>
      <c r="R518" s="66">
        <f>L518+O518</f>
        <v>96833</v>
      </c>
      <c r="S518" s="65">
        <f>M518+P518</f>
        <v>46654</v>
      </c>
      <c r="T518" s="64">
        <f>S518/R517%</f>
        <v>48.179856040812531</v>
      </c>
      <c r="U518" s="64">
        <f>Q518-H518</f>
        <v>7.7645108858324932</v>
      </c>
      <c r="V518" s="64">
        <f>Q518-K518</f>
        <v>13.532036309772806</v>
      </c>
      <c r="W518" s="64">
        <f>Q518-N518</f>
        <v>8.9426482366935929</v>
      </c>
    </row>
    <row r="519" spans="1:23" ht="15" x14ac:dyDescent="0.2">
      <c r="A519" s="67" t="s">
        <v>1314</v>
      </c>
      <c r="B519" s="67" t="s">
        <v>641</v>
      </c>
      <c r="C519" s="67">
        <v>2016</v>
      </c>
      <c r="D519" s="64" t="s">
        <v>640</v>
      </c>
      <c r="E519" s="64" t="s">
        <v>2</v>
      </c>
      <c r="F519" s="66">
        <v>11926</v>
      </c>
      <c r="G519" s="65">
        <v>5049</v>
      </c>
      <c r="H519" s="64">
        <f>G519/F519%</f>
        <v>42.33607244675499</v>
      </c>
      <c r="I519" s="66">
        <v>5291</v>
      </c>
      <c r="J519" s="65">
        <v>1989</v>
      </c>
      <c r="K519" s="64">
        <f>J519/I519%</f>
        <v>37.592137592137597</v>
      </c>
      <c r="L519" s="66">
        <f>F519+I519</f>
        <v>17217</v>
      </c>
      <c r="M519" s="65">
        <f>G519+J519</f>
        <v>7038</v>
      </c>
      <c r="N519" s="64">
        <f>M519/L519%</f>
        <v>40.878201777313123</v>
      </c>
      <c r="O519" s="66">
        <v>70862</v>
      </c>
      <c r="P519" s="65">
        <v>31286</v>
      </c>
      <c r="Q519" s="64">
        <f>P519/O519%</f>
        <v>44.150602579661879</v>
      </c>
      <c r="R519" s="66">
        <f>L519+O519</f>
        <v>88079</v>
      </c>
      <c r="S519" s="65">
        <f>M519+P519</f>
        <v>38324</v>
      </c>
      <c r="T519" s="64">
        <f>S519/R519%</f>
        <v>43.510939043358803</v>
      </c>
      <c r="U519" s="64">
        <f>Q519-H519</f>
        <v>1.8145301329068886</v>
      </c>
      <c r="V519" s="64">
        <f>Q519-K519</f>
        <v>6.5584649875242818</v>
      </c>
      <c r="W519" s="64">
        <f>Q519-N519</f>
        <v>3.2724008023487556</v>
      </c>
    </row>
    <row r="520" spans="1:23" ht="15" x14ac:dyDescent="0.2">
      <c r="A520" s="67" t="s">
        <v>1314</v>
      </c>
      <c r="B520" s="67" t="s">
        <v>641</v>
      </c>
      <c r="C520" s="67">
        <v>2016</v>
      </c>
      <c r="D520" s="64" t="s">
        <v>639</v>
      </c>
      <c r="E520" s="64" t="s">
        <v>0</v>
      </c>
      <c r="F520" s="66">
        <v>11926</v>
      </c>
      <c r="G520" s="65">
        <v>6731</v>
      </c>
      <c r="H520" s="64">
        <f>G520/F519%</f>
        <v>56.439711554586616</v>
      </c>
      <c r="I520" s="66">
        <v>5291</v>
      </c>
      <c r="J520" s="65">
        <v>3216</v>
      </c>
      <c r="K520" s="64">
        <f>J520/I519%</f>
        <v>60.782460782460788</v>
      </c>
      <c r="L520" s="66">
        <f>F520+I520</f>
        <v>17217</v>
      </c>
      <c r="M520" s="65">
        <f>G520+J520</f>
        <v>9947</v>
      </c>
      <c r="N520" s="64">
        <f>M520/L519%</f>
        <v>57.774292850090035</v>
      </c>
      <c r="O520" s="66">
        <v>70862</v>
      </c>
      <c r="P520" s="65">
        <v>38747</v>
      </c>
      <c r="Q520" s="64">
        <f>P520/O519%</f>
        <v>54.6795179362705</v>
      </c>
      <c r="R520" s="66">
        <f>L520+O520</f>
        <v>88079</v>
      </c>
      <c r="S520" s="65">
        <f>M520+P520</f>
        <v>48694</v>
      </c>
      <c r="T520" s="64">
        <f>S520/R519%</f>
        <v>55.284460541105148</v>
      </c>
      <c r="U520" s="64">
        <f>Q520-H520</f>
        <v>-1.7601936183161158</v>
      </c>
      <c r="V520" s="64">
        <f>Q520-K520</f>
        <v>-6.1029428461902882</v>
      </c>
      <c r="W520" s="64">
        <f>Q520-N520</f>
        <v>-3.0947749138195348</v>
      </c>
    </row>
    <row r="521" spans="1:23" ht="15" x14ac:dyDescent="0.2">
      <c r="A521" s="67" t="s">
        <v>1314</v>
      </c>
      <c r="B521" s="67" t="s">
        <v>637</v>
      </c>
      <c r="C521" s="67">
        <v>2020</v>
      </c>
      <c r="D521" s="64" t="s">
        <v>636</v>
      </c>
      <c r="E521" s="64" t="s">
        <v>0</v>
      </c>
      <c r="F521" s="66">
        <v>34988</v>
      </c>
      <c r="G521" s="65">
        <v>17961</v>
      </c>
      <c r="H521" s="64">
        <f>G521/F521%</f>
        <v>51.334743340573908</v>
      </c>
      <c r="I521" s="66">
        <v>12704</v>
      </c>
      <c r="J521" s="65">
        <v>6188</v>
      </c>
      <c r="K521" s="64">
        <f>J521/I521%</f>
        <v>48.709068010075562</v>
      </c>
      <c r="L521" s="66">
        <f>F521+I521</f>
        <v>47692</v>
      </c>
      <c r="M521" s="65">
        <f>G521+J521</f>
        <v>24149</v>
      </c>
      <c r="N521" s="64">
        <f>M521/L521%</f>
        <v>50.635326679526962</v>
      </c>
      <c r="O521" s="66">
        <v>99230</v>
      </c>
      <c r="P521" s="65">
        <v>38997</v>
      </c>
      <c r="Q521" s="64">
        <f>P521/O521%</f>
        <v>39.299606973697472</v>
      </c>
      <c r="R521" s="66">
        <f>L521+O521</f>
        <v>146922</v>
      </c>
      <c r="S521" s="65">
        <f>M521+P521</f>
        <v>63146</v>
      </c>
      <c r="T521" s="64">
        <f>S521/R521%</f>
        <v>42.979267910864266</v>
      </c>
      <c r="U521" s="64">
        <f>Q521-H521</f>
        <v>-12.035136366876436</v>
      </c>
      <c r="V521" s="64">
        <f>Q521-K521</f>
        <v>-9.4094610363780902</v>
      </c>
      <c r="W521" s="64">
        <f>Q521-N521</f>
        <v>-11.33571970582949</v>
      </c>
    </row>
    <row r="522" spans="1:23" ht="15" x14ac:dyDescent="0.2">
      <c r="A522" s="67" t="s">
        <v>1314</v>
      </c>
      <c r="B522" s="67" t="s">
        <v>637</v>
      </c>
      <c r="C522" s="67">
        <v>2020</v>
      </c>
      <c r="D522" s="64" t="s">
        <v>635</v>
      </c>
      <c r="E522" s="64" t="s">
        <v>4</v>
      </c>
      <c r="F522" s="66">
        <v>34988</v>
      </c>
      <c r="G522" s="65">
        <v>15429</v>
      </c>
      <c r="H522" s="64">
        <f>G522/F521%</f>
        <v>44.097976449068256</v>
      </c>
      <c r="I522" s="66">
        <v>12704</v>
      </c>
      <c r="J522" s="65">
        <v>5675</v>
      </c>
      <c r="K522" s="64">
        <f>J522/I521%</f>
        <v>44.670969773299745</v>
      </c>
      <c r="L522" s="66">
        <f>F522+I522</f>
        <v>47692</v>
      </c>
      <c r="M522" s="65">
        <f>G522+J522</f>
        <v>21104</v>
      </c>
      <c r="N522" s="64">
        <f>M522/L521%</f>
        <v>44.250608068439149</v>
      </c>
      <c r="O522" s="66">
        <v>99230</v>
      </c>
      <c r="P522" s="65">
        <v>54950</v>
      </c>
      <c r="Q522" s="64">
        <f>P522/O521%</f>
        <v>55.376398266653233</v>
      </c>
      <c r="R522" s="66">
        <f>L522+O522</f>
        <v>146922</v>
      </c>
      <c r="S522" s="65">
        <f>M522+P522</f>
        <v>76054</v>
      </c>
      <c r="T522" s="64">
        <f>S522/R521%</f>
        <v>51.764882046255835</v>
      </c>
      <c r="U522" s="64">
        <f>Q522-H522</f>
        <v>11.278421817584977</v>
      </c>
      <c r="V522" s="64">
        <f>Q522-K522</f>
        <v>10.705428493353487</v>
      </c>
      <c r="W522" s="64">
        <f>Q522-N522</f>
        <v>11.125790198214084</v>
      </c>
    </row>
    <row r="523" spans="1:23" ht="15" x14ac:dyDescent="0.2">
      <c r="A523" s="67" t="s">
        <v>1314</v>
      </c>
      <c r="B523" s="67" t="s">
        <v>637</v>
      </c>
      <c r="C523" s="67">
        <v>2016</v>
      </c>
      <c r="D523" s="64" t="s">
        <v>635</v>
      </c>
      <c r="E523" s="64" t="s">
        <v>2</v>
      </c>
      <c r="F523" s="66">
        <v>9184</v>
      </c>
      <c r="G523" s="65">
        <v>4386</v>
      </c>
      <c r="H523" s="64">
        <f>G523/F523%</f>
        <v>47.75696864111498</v>
      </c>
      <c r="I523" s="66">
        <v>7752</v>
      </c>
      <c r="J523" s="65">
        <v>3101</v>
      </c>
      <c r="K523" s="64">
        <f>J523/I523%</f>
        <v>40.002579979360171</v>
      </c>
      <c r="L523" s="66">
        <f>F523+I523</f>
        <v>16936</v>
      </c>
      <c r="M523" s="65">
        <f>G523+J523</f>
        <v>7487</v>
      </c>
      <c r="N523" s="64">
        <f>M523/L523%</f>
        <v>44.207605101558805</v>
      </c>
      <c r="O523" s="66">
        <v>93356</v>
      </c>
      <c r="P523" s="65">
        <v>46479</v>
      </c>
      <c r="Q523" s="64">
        <f>P523/O523%</f>
        <v>49.786837482325723</v>
      </c>
      <c r="R523" s="66">
        <f>L523+O523</f>
        <v>110292</v>
      </c>
      <c r="S523" s="65">
        <f>M523+P523</f>
        <v>53966</v>
      </c>
      <c r="T523" s="64">
        <f>S523/R523%</f>
        <v>48.930112791498928</v>
      </c>
      <c r="U523" s="64">
        <f>Q523-H523</f>
        <v>2.0298688412107424</v>
      </c>
      <c r="V523" s="64">
        <f>Q523-K523</f>
        <v>9.7842575029655521</v>
      </c>
      <c r="W523" s="64">
        <f>Q523-N523</f>
        <v>5.5792323807669177</v>
      </c>
    </row>
    <row r="524" spans="1:23" ht="15" x14ac:dyDescent="0.2">
      <c r="A524" s="67" t="s">
        <v>1314</v>
      </c>
      <c r="B524" s="67" t="s">
        <v>637</v>
      </c>
      <c r="C524" s="67">
        <v>2016</v>
      </c>
      <c r="D524" s="64" t="s">
        <v>634</v>
      </c>
      <c r="E524" s="64" t="s">
        <v>0</v>
      </c>
      <c r="F524" s="66">
        <v>9184</v>
      </c>
      <c r="G524" s="65">
        <v>3788</v>
      </c>
      <c r="H524" s="64">
        <f>G524/F523%</f>
        <v>41.245644599303134</v>
      </c>
      <c r="I524" s="66">
        <v>7752</v>
      </c>
      <c r="J524" s="65">
        <v>3564</v>
      </c>
      <c r="K524" s="64">
        <f>J524/I523%</f>
        <v>45.975232198142415</v>
      </c>
      <c r="L524" s="66">
        <f>F524+I524</f>
        <v>16936</v>
      </c>
      <c r="M524" s="65">
        <f>G524+J524</f>
        <v>7352</v>
      </c>
      <c r="N524" s="64">
        <f>M524/L523%</f>
        <v>43.41048653755314</v>
      </c>
      <c r="O524" s="66">
        <v>93356</v>
      </c>
      <c r="P524" s="65">
        <v>34735</v>
      </c>
      <c r="Q524" s="64">
        <f>P524/O523%</f>
        <v>37.207035434251686</v>
      </c>
      <c r="R524" s="66">
        <f>L524+O524</f>
        <v>110292</v>
      </c>
      <c r="S524" s="65">
        <f>M524+P524</f>
        <v>42087</v>
      </c>
      <c r="T524" s="64">
        <f>S524/R523%</f>
        <v>38.159612664563156</v>
      </c>
      <c r="U524" s="64">
        <f>Q524-H524</f>
        <v>-4.0386091650514473</v>
      </c>
      <c r="V524" s="64">
        <f>Q524-K524</f>
        <v>-8.7681967638907281</v>
      </c>
      <c r="W524" s="64">
        <f>Q524-N524</f>
        <v>-6.2034511033014539</v>
      </c>
    </row>
    <row r="525" spans="1:23" ht="15" x14ac:dyDescent="0.2">
      <c r="A525" s="67" t="s">
        <v>1314</v>
      </c>
      <c r="B525" s="67" t="s">
        <v>632</v>
      </c>
      <c r="C525" s="67">
        <v>2020</v>
      </c>
      <c r="D525" s="64" t="s">
        <v>630</v>
      </c>
      <c r="E525" s="64" t="s">
        <v>0</v>
      </c>
      <c r="F525" s="66">
        <v>38701</v>
      </c>
      <c r="G525" s="65">
        <v>17973</v>
      </c>
      <c r="H525" s="64">
        <f>G525/F525%</f>
        <v>46.440660448050437</v>
      </c>
      <c r="I525" s="66">
        <v>11326</v>
      </c>
      <c r="J525" s="65">
        <v>4998</v>
      </c>
      <c r="K525" s="64">
        <f>J525/I525%</f>
        <v>44.128553770086526</v>
      </c>
      <c r="L525" s="66">
        <f>F525+I525</f>
        <v>50027</v>
      </c>
      <c r="M525" s="65">
        <f>G525+J525</f>
        <v>22971</v>
      </c>
      <c r="N525" s="64">
        <f>M525/L525%</f>
        <v>45.917204709456897</v>
      </c>
      <c r="O525" s="66">
        <v>83144</v>
      </c>
      <c r="P525" s="65">
        <v>26662</v>
      </c>
      <c r="Q525" s="64">
        <f>P525/O525%</f>
        <v>32.067256807466563</v>
      </c>
      <c r="R525" s="66">
        <f>L525+O525</f>
        <v>133171</v>
      </c>
      <c r="S525" s="65">
        <f>M525+P525</f>
        <v>49633</v>
      </c>
      <c r="T525" s="64">
        <f>S525/R525%</f>
        <v>37.270126378866266</v>
      </c>
      <c r="U525" s="64">
        <f>Q525-H525</f>
        <v>-14.373403640583874</v>
      </c>
      <c r="V525" s="64">
        <f>Q525-K525</f>
        <v>-12.061296962619963</v>
      </c>
      <c r="W525" s="64">
        <f>Q525-N525</f>
        <v>-13.849947901990333</v>
      </c>
    </row>
    <row r="526" spans="1:23" ht="15" x14ac:dyDescent="0.2">
      <c r="A526" s="67" t="s">
        <v>1314</v>
      </c>
      <c r="B526" s="67" t="s">
        <v>632</v>
      </c>
      <c r="C526" s="67">
        <v>2020</v>
      </c>
      <c r="D526" s="64" t="s">
        <v>631</v>
      </c>
      <c r="E526" s="64" t="s">
        <v>4</v>
      </c>
      <c r="F526" s="66">
        <v>38701</v>
      </c>
      <c r="G526" s="65">
        <v>19628</v>
      </c>
      <c r="H526" s="64">
        <f>G526/F525%</f>
        <v>50.717035735510713</v>
      </c>
      <c r="I526" s="66">
        <v>11326</v>
      </c>
      <c r="J526" s="65">
        <v>5733</v>
      </c>
      <c r="K526" s="64">
        <f>J526/I525%</f>
        <v>50.618046971569839</v>
      </c>
      <c r="L526" s="66">
        <f>F526+I526</f>
        <v>50027</v>
      </c>
      <c r="M526" s="65">
        <f>G526+J526</f>
        <v>25361</v>
      </c>
      <c r="N526" s="64">
        <f>M526/L525%</f>
        <v>50.694624902552626</v>
      </c>
      <c r="O526" s="66">
        <v>83144</v>
      </c>
      <c r="P526" s="65">
        <v>53610</v>
      </c>
      <c r="Q526" s="64">
        <f>P526/O525%</f>
        <v>64.478495140960263</v>
      </c>
      <c r="R526" s="66">
        <f>L526+O526</f>
        <v>133171</v>
      </c>
      <c r="S526" s="65">
        <f>M526+P526</f>
        <v>78971</v>
      </c>
      <c r="T526" s="64">
        <f>S526/R525%</f>
        <v>59.300448295800138</v>
      </c>
      <c r="U526" s="64">
        <f>Q526-H526</f>
        <v>13.76145940544955</v>
      </c>
      <c r="V526" s="64">
        <f>Q526-K526</f>
        <v>13.860448169390423</v>
      </c>
      <c r="W526" s="64">
        <f>Q526-N526</f>
        <v>13.783870238407637</v>
      </c>
    </row>
    <row r="527" spans="1:23" ht="15" x14ac:dyDescent="0.2">
      <c r="A527" s="67" t="s">
        <v>1314</v>
      </c>
      <c r="B527" s="67" t="s">
        <v>632</v>
      </c>
      <c r="C527" s="67">
        <v>2016</v>
      </c>
      <c r="D527" s="64" t="s">
        <v>631</v>
      </c>
      <c r="E527" s="64" t="s">
        <v>2</v>
      </c>
      <c r="F527" s="66">
        <v>12918</v>
      </c>
      <c r="G527" s="65">
        <v>6357</v>
      </c>
      <c r="H527" s="64">
        <f>G527/F527%</f>
        <v>49.210404087320015</v>
      </c>
      <c r="I527" s="66">
        <v>7331</v>
      </c>
      <c r="J527" s="65">
        <v>2925</v>
      </c>
      <c r="K527" s="64">
        <f>J527/I527%</f>
        <v>39.899058791433639</v>
      </c>
      <c r="L527" s="66">
        <f>F527+I527</f>
        <v>20249</v>
      </c>
      <c r="M527" s="65">
        <f>G527+J527</f>
        <v>9282</v>
      </c>
      <c r="N527" s="64">
        <f>M527/L527%</f>
        <v>45.839300706207709</v>
      </c>
      <c r="O527" s="66">
        <v>79947</v>
      </c>
      <c r="P527" s="65">
        <v>41612</v>
      </c>
      <c r="Q527" s="64">
        <f>P527/O527%</f>
        <v>52.049482782343304</v>
      </c>
      <c r="R527" s="66">
        <f>L527+O527</f>
        <v>100196</v>
      </c>
      <c r="S527" s="65">
        <f>M527+P527</f>
        <v>50894</v>
      </c>
      <c r="T527" s="64">
        <f>S527/R527%</f>
        <v>50.794442891931809</v>
      </c>
      <c r="U527" s="64">
        <f>Q527-H527</f>
        <v>2.8390786950232894</v>
      </c>
      <c r="V527" s="64">
        <f>Q527-K527</f>
        <v>12.150423990909665</v>
      </c>
      <c r="W527" s="64">
        <f>Q527-N527</f>
        <v>6.2101820761355953</v>
      </c>
    </row>
    <row r="528" spans="1:23" ht="15" x14ac:dyDescent="0.2">
      <c r="A528" s="67" t="s">
        <v>1314</v>
      </c>
      <c r="B528" s="67" t="s">
        <v>632</v>
      </c>
      <c r="C528" s="67">
        <v>2016</v>
      </c>
      <c r="D528" s="64" t="s">
        <v>630</v>
      </c>
      <c r="E528" s="64" t="s">
        <v>0</v>
      </c>
      <c r="F528" s="66">
        <v>12918</v>
      </c>
      <c r="G528" s="65">
        <v>5521</v>
      </c>
      <c r="H528" s="64">
        <f>G528/F527%</f>
        <v>42.738814057903696</v>
      </c>
      <c r="I528" s="66">
        <v>7331</v>
      </c>
      <c r="J528" s="65">
        <v>3555</v>
      </c>
      <c r="K528" s="64">
        <f>J528/I527%</f>
        <v>48.492702223434726</v>
      </c>
      <c r="L528" s="66">
        <f>F528+I528</f>
        <v>20249</v>
      </c>
      <c r="M528" s="65">
        <f>G528+J528</f>
        <v>9076</v>
      </c>
      <c r="N528" s="64">
        <f>M528/L527%</f>
        <v>44.821966516865025</v>
      </c>
      <c r="O528" s="66">
        <v>79947</v>
      </c>
      <c r="P528" s="65">
        <v>31173</v>
      </c>
      <c r="Q528" s="64">
        <f>P528/O527%</f>
        <v>38.992082254493603</v>
      </c>
      <c r="R528" s="66">
        <f>L528+O528</f>
        <v>100196</v>
      </c>
      <c r="S528" s="65">
        <f>M528+P528</f>
        <v>40249</v>
      </c>
      <c r="T528" s="64">
        <f>S528/R527%</f>
        <v>40.170266278094935</v>
      </c>
      <c r="U528" s="64">
        <f>Q528-H528</f>
        <v>-3.7467318034100927</v>
      </c>
      <c r="V528" s="64">
        <f>Q528-K528</f>
        <v>-9.5006199689411233</v>
      </c>
      <c r="W528" s="64">
        <f>Q528-N528</f>
        <v>-5.8298842623714222</v>
      </c>
    </row>
    <row r="529" spans="1:23" ht="15" x14ac:dyDescent="0.2">
      <c r="A529" s="67" t="s">
        <v>1314</v>
      </c>
      <c r="B529" s="67" t="s">
        <v>628</v>
      </c>
      <c r="C529" s="67">
        <v>2020</v>
      </c>
      <c r="D529" s="64" t="s">
        <v>625</v>
      </c>
      <c r="E529" s="64" t="s">
        <v>0</v>
      </c>
      <c r="F529" s="66">
        <v>29539</v>
      </c>
      <c r="G529" s="65">
        <v>15342</v>
      </c>
      <c r="H529" s="64">
        <f>G529/F529%</f>
        <v>51.938115711432346</v>
      </c>
      <c r="I529" s="66">
        <v>8622</v>
      </c>
      <c r="J529" s="65">
        <v>4842</v>
      </c>
      <c r="K529" s="64">
        <f>J529/I529%</f>
        <v>56.158663883089773</v>
      </c>
      <c r="L529" s="66">
        <f>F529+I529</f>
        <v>38161</v>
      </c>
      <c r="M529" s="65">
        <f>G529+J529</f>
        <v>20184</v>
      </c>
      <c r="N529" s="64">
        <f>M529/L529%</f>
        <v>52.891695710280125</v>
      </c>
      <c r="O529" s="66">
        <v>64602</v>
      </c>
      <c r="P529" s="65">
        <v>26615</v>
      </c>
      <c r="Q529" s="64">
        <f>P529/O529%</f>
        <v>41.198414909755115</v>
      </c>
      <c r="R529" s="66">
        <f>L529+O529</f>
        <v>102763</v>
      </c>
      <c r="S529" s="65">
        <f>M529+P529</f>
        <v>46799</v>
      </c>
      <c r="T529" s="64">
        <f>S529/R529%</f>
        <v>45.540710177787723</v>
      </c>
      <c r="U529" s="64">
        <f>Q529-H529</f>
        <v>-10.73970080167723</v>
      </c>
      <c r="V529" s="64">
        <f>Q529-K529</f>
        <v>-14.960248973334657</v>
      </c>
      <c r="W529" s="64">
        <f>Q529-N529</f>
        <v>-11.69328080052501</v>
      </c>
    </row>
    <row r="530" spans="1:23" ht="15" x14ac:dyDescent="0.2">
      <c r="A530" s="67" t="s">
        <v>1314</v>
      </c>
      <c r="B530" s="67" t="s">
        <v>628</v>
      </c>
      <c r="C530" s="67">
        <v>2020</v>
      </c>
      <c r="D530" s="64" t="s">
        <v>627</v>
      </c>
      <c r="E530" s="64" t="s">
        <v>4</v>
      </c>
      <c r="F530" s="66">
        <v>29539</v>
      </c>
      <c r="G530" s="65">
        <v>13661</v>
      </c>
      <c r="H530" s="64">
        <f>G530/F529%</f>
        <v>46.247334032973356</v>
      </c>
      <c r="I530" s="66">
        <v>8622</v>
      </c>
      <c r="J530" s="65">
        <v>3492</v>
      </c>
      <c r="K530" s="64">
        <f>J530/I529%</f>
        <v>40.50104384133612</v>
      </c>
      <c r="L530" s="66">
        <f>F530+I530</f>
        <v>38161</v>
      </c>
      <c r="M530" s="65">
        <f>G530+J530</f>
        <v>17153</v>
      </c>
      <c r="N530" s="64">
        <f>M530/L529%</f>
        <v>44.949031733969235</v>
      </c>
      <c r="O530" s="66">
        <v>64602</v>
      </c>
      <c r="P530" s="65">
        <v>36747</v>
      </c>
      <c r="Q530" s="64">
        <f>P530/O529%</f>
        <v>56.882139871830596</v>
      </c>
      <c r="R530" s="66">
        <f>L530+O530</f>
        <v>102763</v>
      </c>
      <c r="S530" s="65">
        <f>M530+P530</f>
        <v>53900</v>
      </c>
      <c r="T530" s="64">
        <f>S530/R529%</f>
        <v>52.450784815546449</v>
      </c>
      <c r="U530" s="64">
        <f>Q530-H530</f>
        <v>10.63480583885724</v>
      </c>
      <c r="V530" s="64">
        <f>Q530-K530</f>
        <v>16.381096030494476</v>
      </c>
      <c r="W530" s="64">
        <f>Q530-N530</f>
        <v>11.93310813786136</v>
      </c>
    </row>
    <row r="531" spans="1:23" ht="15" x14ac:dyDescent="0.2">
      <c r="A531" s="67" t="s">
        <v>1314</v>
      </c>
      <c r="B531" s="67" t="s">
        <v>628</v>
      </c>
      <c r="C531" s="67">
        <v>2016</v>
      </c>
      <c r="D531" s="64" t="s">
        <v>626</v>
      </c>
      <c r="E531" s="64" t="s">
        <v>2</v>
      </c>
      <c r="F531" s="66">
        <v>9579</v>
      </c>
      <c r="G531" s="65">
        <v>4833</v>
      </c>
      <c r="H531" s="64">
        <f>G531/F531%</f>
        <v>50.454118383964918</v>
      </c>
      <c r="I531" s="66">
        <v>5459</v>
      </c>
      <c r="J531" s="65">
        <v>2211</v>
      </c>
      <c r="K531" s="64">
        <f>J531/I531%</f>
        <v>40.501923429199486</v>
      </c>
      <c r="L531" s="66">
        <f>F531+I531</f>
        <v>15038</v>
      </c>
      <c r="M531" s="65">
        <f>G531+J531</f>
        <v>7044</v>
      </c>
      <c r="N531" s="64">
        <f>M531/L531%</f>
        <v>46.841335283947338</v>
      </c>
      <c r="O531" s="66">
        <v>68197</v>
      </c>
      <c r="P531" s="65">
        <v>33635</v>
      </c>
      <c r="Q531" s="64">
        <f>P531/O531%</f>
        <v>49.320351335102714</v>
      </c>
      <c r="R531" s="66">
        <f>L531+O531</f>
        <v>83235</v>
      </c>
      <c r="S531" s="65">
        <f>M531+P531</f>
        <v>40679</v>
      </c>
      <c r="T531" s="64">
        <f>S531/R531%</f>
        <v>48.872469514026548</v>
      </c>
      <c r="U531" s="64">
        <f>Q531-H531</f>
        <v>-1.1337670488622038</v>
      </c>
      <c r="V531" s="64">
        <f>Q531-K531</f>
        <v>8.8184279059032278</v>
      </c>
      <c r="W531" s="64">
        <f>Q531-N531</f>
        <v>2.4790160511553765</v>
      </c>
    </row>
    <row r="532" spans="1:23" ht="15" x14ac:dyDescent="0.2">
      <c r="A532" s="67" t="s">
        <v>1314</v>
      </c>
      <c r="B532" s="67" t="s">
        <v>628</v>
      </c>
      <c r="C532" s="67">
        <v>2016</v>
      </c>
      <c r="D532" s="64" t="s">
        <v>625</v>
      </c>
      <c r="E532" s="64" t="s">
        <v>0</v>
      </c>
      <c r="F532" s="66">
        <v>9579</v>
      </c>
      <c r="G532" s="65">
        <v>3355</v>
      </c>
      <c r="H532" s="64">
        <f>G532/F531%</f>
        <v>35.024532832237185</v>
      </c>
      <c r="I532" s="66">
        <v>5459</v>
      </c>
      <c r="J532" s="65">
        <v>2355</v>
      </c>
      <c r="K532" s="64">
        <f>J532/I531%</f>
        <v>43.139769188496061</v>
      </c>
      <c r="L532" s="66">
        <f>F532+I532</f>
        <v>15038</v>
      </c>
      <c r="M532" s="65">
        <f>G532+J532</f>
        <v>5710</v>
      </c>
      <c r="N532" s="64">
        <f>M532/L531%</f>
        <v>37.970474797180479</v>
      </c>
      <c r="O532" s="66">
        <v>68197</v>
      </c>
      <c r="P532" s="65">
        <v>24226</v>
      </c>
      <c r="Q532" s="64">
        <f>P532/O531%</f>
        <v>35.523556754695953</v>
      </c>
      <c r="R532" s="66">
        <f>L532+O532</f>
        <v>83235</v>
      </c>
      <c r="S532" s="65">
        <f>M532+P532</f>
        <v>29936</v>
      </c>
      <c r="T532" s="64">
        <f>S532/R531%</f>
        <v>35.965639454556374</v>
      </c>
      <c r="U532" s="64">
        <f>Q532-H532</f>
        <v>0.49902392245876825</v>
      </c>
      <c r="V532" s="64">
        <f>Q532-K532</f>
        <v>-7.6162124338001078</v>
      </c>
      <c r="W532" s="64">
        <f>Q532-N532</f>
        <v>-2.4469180424845263</v>
      </c>
    </row>
    <row r="533" spans="1:23" ht="15" x14ac:dyDescent="0.2">
      <c r="A533" s="67" t="s">
        <v>1314</v>
      </c>
      <c r="B533" s="67" t="s">
        <v>623</v>
      </c>
      <c r="C533" s="67">
        <v>2020</v>
      </c>
      <c r="D533" s="64" t="s">
        <v>621</v>
      </c>
      <c r="E533" s="64" t="s">
        <v>0</v>
      </c>
      <c r="F533" s="66">
        <v>21774</v>
      </c>
      <c r="G533" s="65">
        <v>12045</v>
      </c>
      <c r="H533" s="64">
        <f>G533/F533%</f>
        <v>55.318269495728849</v>
      </c>
      <c r="I533" s="66">
        <v>7832</v>
      </c>
      <c r="J533" s="65">
        <v>4727</v>
      </c>
      <c r="K533" s="64">
        <f>J533/I533%</f>
        <v>60.354954034729317</v>
      </c>
      <c r="L533" s="66">
        <f>F533+I533</f>
        <v>29606</v>
      </c>
      <c r="M533" s="65">
        <f>G533+J533</f>
        <v>16772</v>
      </c>
      <c r="N533" s="64">
        <f>M533/L533%</f>
        <v>56.650678916435858</v>
      </c>
      <c r="O533" s="66">
        <v>50893</v>
      </c>
      <c r="P533" s="65">
        <v>23103</v>
      </c>
      <c r="Q533" s="64">
        <f>P533/O533%</f>
        <v>45.395240995814746</v>
      </c>
      <c r="R533" s="66">
        <f>L533+O533</f>
        <v>80499</v>
      </c>
      <c r="S533" s="65">
        <f>M533+P533</f>
        <v>39875</v>
      </c>
      <c r="T533" s="64">
        <f>S533/R533%</f>
        <v>49.534776829525832</v>
      </c>
      <c r="U533" s="64">
        <f>Q533-H533</f>
        <v>-9.9230284999141034</v>
      </c>
      <c r="V533" s="64">
        <f>Q533-K533</f>
        <v>-14.959713038914572</v>
      </c>
      <c r="W533" s="64">
        <f>Q533-N533</f>
        <v>-11.255437920621112</v>
      </c>
    </row>
    <row r="534" spans="1:23" ht="15" x14ac:dyDescent="0.2">
      <c r="A534" s="67" t="s">
        <v>1314</v>
      </c>
      <c r="B534" s="67" t="s">
        <v>623</v>
      </c>
      <c r="C534" s="67">
        <v>2020</v>
      </c>
      <c r="D534" s="64" t="s">
        <v>622</v>
      </c>
      <c r="E534" s="64" t="s">
        <v>4</v>
      </c>
      <c r="F534" s="66">
        <v>21774</v>
      </c>
      <c r="G534" s="65">
        <v>9290</v>
      </c>
      <c r="H534" s="64">
        <f>G534/F533%</f>
        <v>42.665564434646825</v>
      </c>
      <c r="I534" s="66">
        <v>7832</v>
      </c>
      <c r="J534" s="65">
        <v>2864</v>
      </c>
      <c r="K534" s="64">
        <f>J534/I533%</f>
        <v>36.567926455566905</v>
      </c>
      <c r="L534" s="66">
        <f>F534+I534</f>
        <v>29606</v>
      </c>
      <c r="M534" s="65">
        <f>G534+J534</f>
        <v>12154</v>
      </c>
      <c r="N534" s="64">
        <f>M534/L533%</f>
        <v>41.052489360264808</v>
      </c>
      <c r="O534" s="66">
        <v>50893</v>
      </c>
      <c r="P534" s="65">
        <v>27024</v>
      </c>
      <c r="Q534" s="64">
        <f>P534/O533%</f>
        <v>53.099640422061974</v>
      </c>
      <c r="R534" s="66">
        <f>L534+O534</f>
        <v>80499</v>
      </c>
      <c r="S534" s="65">
        <f>M534+P534</f>
        <v>39178</v>
      </c>
      <c r="T534" s="64">
        <f>S534/R533%</f>
        <v>48.66892756431757</v>
      </c>
      <c r="U534" s="64">
        <f>Q534-H534</f>
        <v>10.434075987415149</v>
      </c>
      <c r="V534" s="64">
        <f>Q534-K534</f>
        <v>16.531713966495069</v>
      </c>
      <c r="W534" s="64">
        <f>Q534-N534</f>
        <v>12.047151061797166</v>
      </c>
    </row>
    <row r="535" spans="1:23" ht="15" x14ac:dyDescent="0.2">
      <c r="A535" s="67" t="s">
        <v>1314</v>
      </c>
      <c r="B535" s="67" t="s">
        <v>623</v>
      </c>
      <c r="C535" s="67">
        <v>2016</v>
      </c>
      <c r="D535" s="64" t="s">
        <v>622</v>
      </c>
      <c r="E535" s="64" t="s">
        <v>2</v>
      </c>
      <c r="F535" s="66">
        <v>7617</v>
      </c>
      <c r="G535" s="65">
        <v>3129</v>
      </c>
      <c r="H535" s="64">
        <f>G535/F535%</f>
        <v>41.079165025600631</v>
      </c>
      <c r="I535" s="66">
        <v>4447</v>
      </c>
      <c r="J535" s="65">
        <v>1453</v>
      </c>
      <c r="K535" s="64">
        <f>J535/I535%</f>
        <v>32.673712615246231</v>
      </c>
      <c r="L535" s="66">
        <f>F535+I535</f>
        <v>12064</v>
      </c>
      <c r="M535" s="65">
        <f>G535+J535</f>
        <v>4582</v>
      </c>
      <c r="N535" s="64">
        <f>M535/L535%</f>
        <v>37.980769230769234</v>
      </c>
      <c r="O535" s="66">
        <v>57494</v>
      </c>
      <c r="P535" s="65">
        <v>26553</v>
      </c>
      <c r="Q535" s="64">
        <f>P535/O535%</f>
        <v>46.183949629526552</v>
      </c>
      <c r="R535" s="66">
        <f>L535+O535</f>
        <v>69558</v>
      </c>
      <c r="S535" s="65">
        <f>M535+P535</f>
        <v>31135</v>
      </c>
      <c r="T535" s="64">
        <f>S535/R535%</f>
        <v>44.761206475171797</v>
      </c>
      <c r="U535" s="64">
        <f>Q535-H535</f>
        <v>5.1047846039259213</v>
      </c>
      <c r="V535" s="64">
        <f>Q535-K535</f>
        <v>13.510237014280321</v>
      </c>
      <c r="W535" s="64">
        <f>Q535-N535</f>
        <v>8.2031803987573184</v>
      </c>
    </row>
    <row r="536" spans="1:23" ht="15" x14ac:dyDescent="0.2">
      <c r="A536" s="67" t="s">
        <v>1314</v>
      </c>
      <c r="B536" s="67" t="s">
        <v>623</v>
      </c>
      <c r="C536" s="67">
        <v>2016</v>
      </c>
      <c r="D536" s="64" t="s">
        <v>621</v>
      </c>
      <c r="E536" s="64" t="s">
        <v>0</v>
      </c>
      <c r="F536" s="66">
        <v>7617</v>
      </c>
      <c r="G536" s="65">
        <v>4056</v>
      </c>
      <c r="H536" s="64">
        <f>G536/F535%</f>
        <v>53.24931075226467</v>
      </c>
      <c r="I536" s="66">
        <v>4447</v>
      </c>
      <c r="J536" s="65">
        <v>2464</v>
      </c>
      <c r="K536" s="64">
        <f>J536/I535%</f>
        <v>55.408140319316395</v>
      </c>
      <c r="L536" s="66">
        <f>F536+I536</f>
        <v>12064</v>
      </c>
      <c r="M536" s="65">
        <f>G536+J536</f>
        <v>6520</v>
      </c>
      <c r="N536" s="64">
        <f>M536/L535%</f>
        <v>54.04509283819629</v>
      </c>
      <c r="O536" s="66">
        <v>57494</v>
      </c>
      <c r="P536" s="65">
        <v>27379</v>
      </c>
      <c r="Q536" s="64">
        <f>P536/O535%</f>
        <v>47.620621282220746</v>
      </c>
      <c r="R536" s="66">
        <f>L536+O536</f>
        <v>69558</v>
      </c>
      <c r="S536" s="65">
        <f>M536+P536</f>
        <v>33899</v>
      </c>
      <c r="T536" s="64">
        <f>S536/R535%</f>
        <v>48.734868742632045</v>
      </c>
      <c r="U536" s="64">
        <f>Q536-H536</f>
        <v>-5.6286894700439234</v>
      </c>
      <c r="V536" s="64">
        <f>Q536-K536</f>
        <v>-7.7875190370956489</v>
      </c>
      <c r="W536" s="64">
        <f>Q536-N536</f>
        <v>-6.4244715559755434</v>
      </c>
    </row>
    <row r="537" spans="1:23" ht="15" x14ac:dyDescent="0.2">
      <c r="A537" s="67" t="s">
        <v>1314</v>
      </c>
      <c r="B537" s="67" t="s">
        <v>619</v>
      </c>
      <c r="C537" s="67">
        <v>2020</v>
      </c>
      <c r="D537" s="64" t="s">
        <v>618</v>
      </c>
      <c r="E537" s="64" t="s">
        <v>0</v>
      </c>
      <c r="F537" s="66">
        <v>27808</v>
      </c>
      <c r="G537" s="65">
        <v>12660</v>
      </c>
      <c r="H537" s="64">
        <f>G537/F537%</f>
        <v>45.526467203682394</v>
      </c>
      <c r="I537" s="66">
        <v>7738</v>
      </c>
      <c r="J537" s="65">
        <v>3631</v>
      </c>
      <c r="K537" s="64">
        <f>J537/I537%</f>
        <v>46.92426983716723</v>
      </c>
      <c r="L537" s="66">
        <f>F537+I537</f>
        <v>35546</v>
      </c>
      <c r="M537" s="65">
        <f>G537+J537</f>
        <v>16291</v>
      </c>
      <c r="N537" s="64">
        <f>M537/L537%</f>
        <v>45.830754515275984</v>
      </c>
      <c r="O537" s="66">
        <v>65585</v>
      </c>
      <c r="P537" s="65">
        <v>22653</v>
      </c>
      <c r="Q537" s="64">
        <f>P537/O537%</f>
        <v>34.53991004040558</v>
      </c>
      <c r="R537" s="66">
        <f>L537+O537</f>
        <v>101131</v>
      </c>
      <c r="S537" s="65">
        <f>M537+P537</f>
        <v>38944</v>
      </c>
      <c r="T537" s="64">
        <f>S537/R537%</f>
        <v>38.508469213198723</v>
      </c>
      <c r="U537" s="64">
        <f>Q537-H537</f>
        <v>-10.986557163276814</v>
      </c>
      <c r="V537" s="64">
        <f>Q537-K537</f>
        <v>-12.38435979676165</v>
      </c>
      <c r="W537" s="64">
        <f>Q537-N537</f>
        <v>-11.290844474870404</v>
      </c>
    </row>
    <row r="538" spans="1:23" ht="15" x14ac:dyDescent="0.2">
      <c r="A538" s="67" t="s">
        <v>1314</v>
      </c>
      <c r="B538" s="67" t="s">
        <v>619</v>
      </c>
      <c r="C538" s="67">
        <v>2020</v>
      </c>
      <c r="D538" s="64" t="s">
        <v>617</v>
      </c>
      <c r="E538" s="64" t="s">
        <v>4</v>
      </c>
      <c r="F538" s="66">
        <v>27808</v>
      </c>
      <c r="G538" s="65">
        <v>14375</v>
      </c>
      <c r="H538" s="64">
        <f>G538/F537%</f>
        <v>51.693757192174914</v>
      </c>
      <c r="I538" s="66">
        <v>7738</v>
      </c>
      <c r="J538" s="65">
        <v>3736</v>
      </c>
      <c r="K538" s="64">
        <f>J538/I537%</f>
        <v>48.281209614887572</v>
      </c>
      <c r="L538" s="66">
        <f>F538+I538</f>
        <v>35546</v>
      </c>
      <c r="M538" s="65">
        <f>G538+J538</f>
        <v>18111</v>
      </c>
      <c r="N538" s="64">
        <f>M538/L537%</f>
        <v>50.950880549147584</v>
      </c>
      <c r="O538" s="66">
        <v>65585</v>
      </c>
      <c r="P538" s="65">
        <v>40931</v>
      </c>
      <c r="Q538" s="64">
        <f>P538/O537%</f>
        <v>62.409087443775249</v>
      </c>
      <c r="R538" s="66">
        <f>L538+O538</f>
        <v>101131</v>
      </c>
      <c r="S538" s="65">
        <f>M538+P538</f>
        <v>59042</v>
      </c>
      <c r="T538" s="64">
        <f>S538/R537%</f>
        <v>58.381702939751413</v>
      </c>
      <c r="U538" s="64">
        <f>Q538-H538</f>
        <v>10.715330251600335</v>
      </c>
      <c r="V538" s="64">
        <f>Q538-K538</f>
        <v>14.127877828887677</v>
      </c>
      <c r="W538" s="64">
        <f>Q538-N538</f>
        <v>11.458206894627665</v>
      </c>
    </row>
    <row r="539" spans="1:23" ht="15" x14ac:dyDescent="0.2">
      <c r="A539" s="67" t="s">
        <v>1314</v>
      </c>
      <c r="B539" s="67" t="s">
        <v>619</v>
      </c>
      <c r="C539" s="67">
        <v>2016</v>
      </c>
      <c r="D539" s="64" t="s">
        <v>617</v>
      </c>
      <c r="E539" s="64" t="s">
        <v>2</v>
      </c>
      <c r="F539" s="66">
        <v>7837</v>
      </c>
      <c r="G539" s="65">
        <v>4571</v>
      </c>
      <c r="H539" s="64">
        <f>G539/F539%</f>
        <v>58.325890008931985</v>
      </c>
      <c r="I539" s="66">
        <v>5001</v>
      </c>
      <c r="J539" s="65">
        <v>2383</v>
      </c>
      <c r="K539" s="64">
        <f>J539/I539%</f>
        <v>47.650469906018799</v>
      </c>
      <c r="L539" s="66">
        <f>F539+I539</f>
        <v>12838</v>
      </c>
      <c r="M539" s="65">
        <f>G539+J539</f>
        <v>6954</v>
      </c>
      <c r="N539" s="64">
        <f>M539/L539%</f>
        <v>54.167315781274347</v>
      </c>
      <c r="O539" s="66">
        <v>72015</v>
      </c>
      <c r="P539" s="65">
        <v>43122</v>
      </c>
      <c r="Q539" s="64">
        <f>P539/O539%</f>
        <v>59.879191835034369</v>
      </c>
      <c r="R539" s="66">
        <f>L539+O539</f>
        <v>84853</v>
      </c>
      <c r="S539" s="65">
        <f>M539+P539</f>
        <v>50076</v>
      </c>
      <c r="T539" s="64">
        <f>S539/R539%</f>
        <v>59.015002415942867</v>
      </c>
      <c r="U539" s="64">
        <f>Q539-H539</f>
        <v>1.5533018261023841</v>
      </c>
      <c r="V539" s="64">
        <f>Q539-K539</f>
        <v>12.22872192901557</v>
      </c>
      <c r="W539" s="64">
        <f>Q539-N539</f>
        <v>5.7118760537600224</v>
      </c>
    </row>
    <row r="540" spans="1:23" ht="15" x14ac:dyDescent="0.2">
      <c r="A540" s="67" t="s">
        <v>1314</v>
      </c>
      <c r="B540" s="67" t="s">
        <v>619</v>
      </c>
      <c r="C540" s="67">
        <v>2016</v>
      </c>
      <c r="D540" s="64" t="s">
        <v>616</v>
      </c>
      <c r="E540" s="64" t="s">
        <v>0</v>
      </c>
      <c r="F540" s="66">
        <v>7837</v>
      </c>
      <c r="G540" s="65">
        <v>2134</v>
      </c>
      <c r="H540" s="64">
        <f>G540/F539%</f>
        <v>27.22980732423121</v>
      </c>
      <c r="I540" s="66">
        <v>5001</v>
      </c>
      <c r="J540" s="65">
        <v>1697</v>
      </c>
      <c r="K540" s="64">
        <f>J540/I539%</f>
        <v>33.933213357328533</v>
      </c>
      <c r="L540" s="66">
        <f>F540+I540</f>
        <v>12838</v>
      </c>
      <c r="M540" s="65">
        <f>G540+J540</f>
        <v>3831</v>
      </c>
      <c r="N540" s="64">
        <f>M540/L539%</f>
        <v>29.841096744041128</v>
      </c>
      <c r="O540" s="66">
        <v>72015</v>
      </c>
      <c r="P540" s="65">
        <v>18354</v>
      </c>
      <c r="Q540" s="64">
        <f>P540/O539%</f>
        <v>25.486357008956467</v>
      </c>
      <c r="R540" s="66">
        <f>L540+O540</f>
        <v>84853</v>
      </c>
      <c r="S540" s="65">
        <f>M540+P540</f>
        <v>22185</v>
      </c>
      <c r="T540" s="64">
        <f>S540/R539%</f>
        <v>26.145215843871167</v>
      </c>
      <c r="U540" s="64">
        <f>Q540-H540</f>
        <v>-1.7434503152747425</v>
      </c>
      <c r="V540" s="64">
        <f>Q540-K540</f>
        <v>-8.4468563483720658</v>
      </c>
      <c r="W540" s="64">
        <f>Q540-N540</f>
        <v>-4.3547397350846602</v>
      </c>
    </row>
    <row r="541" spans="1:23" ht="15" x14ac:dyDescent="0.2">
      <c r="A541" s="67" t="s">
        <v>1314</v>
      </c>
      <c r="B541" s="67" t="s">
        <v>614</v>
      </c>
      <c r="C541" s="67">
        <v>2020</v>
      </c>
      <c r="D541" s="64" t="s">
        <v>613</v>
      </c>
      <c r="E541" s="64" t="s">
        <v>0</v>
      </c>
      <c r="F541" s="66">
        <v>44925</v>
      </c>
      <c r="G541" s="65">
        <v>20641</v>
      </c>
      <c r="H541" s="64">
        <f>G541/F541%</f>
        <v>45.945464663327769</v>
      </c>
      <c r="I541" s="66">
        <v>11953</v>
      </c>
      <c r="J541" s="65">
        <v>6185</v>
      </c>
      <c r="K541" s="64">
        <f>J541/I541%</f>
        <v>51.744331966870242</v>
      </c>
      <c r="L541" s="66">
        <f>F541+I541</f>
        <v>56878</v>
      </c>
      <c r="M541" s="65">
        <f>G541+J541</f>
        <v>26826</v>
      </c>
      <c r="N541" s="64">
        <f>M541/L541%</f>
        <v>47.164105629593166</v>
      </c>
      <c r="O541" s="66">
        <v>86475</v>
      </c>
      <c r="P541" s="65">
        <v>30633</v>
      </c>
      <c r="Q541" s="64">
        <f>P541/O541%</f>
        <v>35.424111014744149</v>
      </c>
      <c r="R541" s="66">
        <f>L541+O541</f>
        <v>143353</v>
      </c>
      <c r="S541" s="65">
        <f>M541+P541</f>
        <v>57459</v>
      </c>
      <c r="T541" s="64">
        <f>S541/R541%</f>
        <v>40.082174771368578</v>
      </c>
      <c r="U541" s="64">
        <f>Q541-H541</f>
        <v>-10.52135364858362</v>
      </c>
      <c r="V541" s="64">
        <f>Q541-K541</f>
        <v>-16.320220952126093</v>
      </c>
      <c r="W541" s="64">
        <f>Q541-N541</f>
        <v>-11.739994614849017</v>
      </c>
    </row>
    <row r="542" spans="1:23" ht="15" x14ac:dyDescent="0.2">
      <c r="A542" s="67" t="s">
        <v>1314</v>
      </c>
      <c r="B542" s="67" t="s">
        <v>614</v>
      </c>
      <c r="C542" s="67">
        <v>2020</v>
      </c>
      <c r="D542" s="64" t="s">
        <v>612</v>
      </c>
      <c r="E542" s="64" t="s">
        <v>4</v>
      </c>
      <c r="F542" s="66">
        <v>44925</v>
      </c>
      <c r="G542" s="65">
        <v>21816</v>
      </c>
      <c r="H542" s="64">
        <f>G542/F541%</f>
        <v>48.560934891485807</v>
      </c>
      <c r="I542" s="66">
        <v>11953</v>
      </c>
      <c r="J542" s="65">
        <v>4721</v>
      </c>
      <c r="K542" s="64">
        <f>J542/I541%</f>
        <v>39.496360746256173</v>
      </c>
      <c r="L542" s="66">
        <f>F542+I542</f>
        <v>56878</v>
      </c>
      <c r="M542" s="65">
        <f>G542+J542</f>
        <v>26537</v>
      </c>
      <c r="N542" s="64">
        <f>M542/L541%</f>
        <v>46.656000562607687</v>
      </c>
      <c r="O542" s="66">
        <v>86475</v>
      </c>
      <c r="P542" s="65">
        <v>50511</v>
      </c>
      <c r="Q542" s="64">
        <f>P542/O541%</f>
        <v>58.411101474414572</v>
      </c>
      <c r="R542" s="66">
        <f>L542+O542</f>
        <v>143353</v>
      </c>
      <c r="S542" s="65">
        <f>M542+P542</f>
        <v>77048</v>
      </c>
      <c r="T542" s="64">
        <f>S542/R541%</f>
        <v>53.747044010240458</v>
      </c>
      <c r="U542" s="64">
        <f>Q542-H542</f>
        <v>9.8501665829287646</v>
      </c>
      <c r="V542" s="64">
        <f>Q542-K542</f>
        <v>18.914740728158399</v>
      </c>
      <c r="W542" s="64">
        <f>Q542-N542</f>
        <v>11.755100911806885</v>
      </c>
    </row>
    <row r="543" spans="1:23" ht="15" x14ac:dyDescent="0.2">
      <c r="A543" s="67" t="s">
        <v>1314</v>
      </c>
      <c r="B543" s="67" t="s">
        <v>614</v>
      </c>
      <c r="C543" s="67">
        <v>2016</v>
      </c>
      <c r="D543" s="64" t="s">
        <v>611</v>
      </c>
      <c r="E543" s="64" t="s">
        <v>2</v>
      </c>
      <c r="F543" s="66">
        <v>14559</v>
      </c>
      <c r="G543" s="65">
        <v>7559</v>
      </c>
      <c r="H543" s="64">
        <f>G543/F543%</f>
        <v>51.919774709801494</v>
      </c>
      <c r="I543" s="66">
        <v>7674</v>
      </c>
      <c r="J543" s="65">
        <v>3333</v>
      </c>
      <c r="K543" s="64">
        <f>J543/I543%</f>
        <v>43.432369038311187</v>
      </c>
      <c r="L543" s="66">
        <f>F543+I543</f>
        <v>22233</v>
      </c>
      <c r="M543" s="65">
        <f>G543+J543</f>
        <v>10892</v>
      </c>
      <c r="N543" s="64">
        <f>M543/L543%</f>
        <v>48.99023973372914</v>
      </c>
      <c r="O543" s="66">
        <v>93992</v>
      </c>
      <c r="P543" s="65">
        <v>53832</v>
      </c>
      <c r="Q543" s="64">
        <f>P543/O543%</f>
        <v>57.272959400800069</v>
      </c>
      <c r="R543" s="66">
        <f>L543+O543</f>
        <v>116225</v>
      </c>
      <c r="S543" s="65">
        <f>M543+P543</f>
        <v>64724</v>
      </c>
      <c r="T543" s="64">
        <f>S543/R543%</f>
        <v>55.68853516885352</v>
      </c>
      <c r="U543" s="64">
        <f>Q543-H543</f>
        <v>5.3531846909985745</v>
      </c>
      <c r="V543" s="64">
        <f>Q543-K543</f>
        <v>13.840590362488882</v>
      </c>
      <c r="W543" s="64">
        <f>Q543-N543</f>
        <v>8.2827196670709284</v>
      </c>
    </row>
    <row r="544" spans="1:23" ht="15" x14ac:dyDescent="0.2">
      <c r="A544" s="67" t="s">
        <v>1314</v>
      </c>
      <c r="B544" s="67" t="s">
        <v>614</v>
      </c>
      <c r="C544" s="67">
        <v>2016</v>
      </c>
      <c r="D544" s="64" t="s">
        <v>610</v>
      </c>
      <c r="E544" s="64" t="s">
        <v>0</v>
      </c>
      <c r="F544" s="66">
        <v>14559</v>
      </c>
      <c r="G544" s="65">
        <v>5147</v>
      </c>
      <c r="H544" s="64">
        <f>G544/F543%</f>
        <v>35.352702795521672</v>
      </c>
      <c r="I544" s="66">
        <v>7674</v>
      </c>
      <c r="J544" s="65">
        <v>3346</v>
      </c>
      <c r="K544" s="64">
        <f>J544/I543%</f>
        <v>43.601772217878555</v>
      </c>
      <c r="L544" s="66">
        <f>F544+I544</f>
        <v>22233</v>
      </c>
      <c r="M544" s="65">
        <f>G544+J544</f>
        <v>8493</v>
      </c>
      <c r="N544" s="64">
        <f>M544/L543%</f>
        <v>38.199973013088652</v>
      </c>
      <c r="O544" s="66">
        <v>93992</v>
      </c>
      <c r="P544" s="65">
        <v>28876</v>
      </c>
      <c r="Q544" s="64">
        <f>P544/O543%</f>
        <v>30.721763554345053</v>
      </c>
      <c r="R544" s="66">
        <f>L544+O544</f>
        <v>116225</v>
      </c>
      <c r="S544" s="65">
        <f>M544+P544</f>
        <v>37369</v>
      </c>
      <c r="T544" s="64">
        <f>S544/R543%</f>
        <v>32.15229081522908</v>
      </c>
      <c r="U544" s="64">
        <f>Q544-H544</f>
        <v>-4.6309392411766197</v>
      </c>
      <c r="V544" s="64">
        <f>Q544-K544</f>
        <v>-12.880008663533502</v>
      </c>
      <c r="W544" s="64">
        <f>Q544-N544</f>
        <v>-7.4782094587435992</v>
      </c>
    </row>
    <row r="545" spans="1:23" ht="15" x14ac:dyDescent="0.2">
      <c r="A545" s="67" t="s">
        <v>1314</v>
      </c>
      <c r="B545" s="67" t="s">
        <v>608</v>
      </c>
      <c r="C545" s="67">
        <v>2020</v>
      </c>
      <c r="D545" s="64" t="s">
        <v>605</v>
      </c>
      <c r="E545" s="64" t="s">
        <v>0</v>
      </c>
      <c r="F545" s="66">
        <v>35837</v>
      </c>
      <c r="G545" s="65">
        <v>19324</v>
      </c>
      <c r="H545" s="64">
        <f>G545/F545%</f>
        <v>53.921924268214411</v>
      </c>
      <c r="I545" s="66">
        <v>11366</v>
      </c>
      <c r="J545" s="65">
        <v>6651</v>
      </c>
      <c r="K545" s="64">
        <f>J545/I545%</f>
        <v>58.516628541263422</v>
      </c>
      <c r="L545" s="66">
        <f>F545+I545</f>
        <v>47203</v>
      </c>
      <c r="M545" s="65">
        <f>G545+J545</f>
        <v>25975</v>
      </c>
      <c r="N545" s="64">
        <f>M545/L545%</f>
        <v>55.028282100713938</v>
      </c>
      <c r="O545" s="66">
        <v>80495</v>
      </c>
      <c r="P545" s="65">
        <v>34308</v>
      </c>
      <c r="Q545" s="64">
        <f>P545/O545%</f>
        <v>42.621280824895955</v>
      </c>
      <c r="R545" s="66">
        <f>L545+O545</f>
        <v>127698</v>
      </c>
      <c r="S545" s="65">
        <f>M545+P545</f>
        <v>60283</v>
      </c>
      <c r="T545" s="64">
        <f>S545/R545%</f>
        <v>47.207473883694341</v>
      </c>
      <c r="U545" s="64">
        <f>Q545-H545</f>
        <v>-11.300643443318457</v>
      </c>
      <c r="V545" s="64">
        <f>Q545-K545</f>
        <v>-15.895347716367468</v>
      </c>
      <c r="W545" s="64">
        <f>Q545-N545</f>
        <v>-12.407001275817983</v>
      </c>
    </row>
    <row r="546" spans="1:23" ht="15" x14ac:dyDescent="0.2">
      <c r="A546" s="67" t="s">
        <v>1314</v>
      </c>
      <c r="B546" s="67" t="s">
        <v>608</v>
      </c>
      <c r="C546" s="67">
        <v>2020</v>
      </c>
      <c r="D546" s="64" t="s">
        <v>607</v>
      </c>
      <c r="E546" s="64" t="s">
        <v>4</v>
      </c>
      <c r="F546" s="66">
        <v>35837</v>
      </c>
      <c r="G546" s="65">
        <v>15869</v>
      </c>
      <c r="H546" s="64">
        <f>G546/F545%</f>
        <v>44.281050311130954</v>
      </c>
      <c r="I546" s="66">
        <v>11366</v>
      </c>
      <c r="J546" s="65">
        <v>4337</v>
      </c>
      <c r="K546" s="64">
        <f>J546/I545%</f>
        <v>38.157663206053144</v>
      </c>
      <c r="L546" s="66">
        <f>F546+I546</f>
        <v>47203</v>
      </c>
      <c r="M546" s="65">
        <f>G546+J546</f>
        <v>20206</v>
      </c>
      <c r="N546" s="64">
        <f>M546/L545%</f>
        <v>42.806601275342672</v>
      </c>
      <c r="O546" s="66">
        <v>80495</v>
      </c>
      <c r="P546" s="65">
        <v>44236</v>
      </c>
      <c r="Q546" s="64">
        <f>P546/O545%</f>
        <v>54.954966146965646</v>
      </c>
      <c r="R546" s="66">
        <f>L546+O546</f>
        <v>127698</v>
      </c>
      <c r="S546" s="65">
        <f>M546+P546</f>
        <v>64442</v>
      </c>
      <c r="T546" s="64">
        <f>S546/R545%</f>
        <v>50.464376889223011</v>
      </c>
      <c r="U546" s="64">
        <f>Q546-H546</f>
        <v>10.673915835834691</v>
      </c>
      <c r="V546" s="64">
        <f>Q546-K546</f>
        <v>16.797302940912502</v>
      </c>
      <c r="W546" s="64">
        <f>Q546-N546</f>
        <v>12.148364871622974</v>
      </c>
    </row>
    <row r="547" spans="1:23" ht="15" x14ac:dyDescent="0.2">
      <c r="A547" s="67" t="s">
        <v>1314</v>
      </c>
      <c r="B547" s="67" t="s">
        <v>608</v>
      </c>
      <c r="C547" s="67">
        <v>2016</v>
      </c>
      <c r="D547" s="64" t="s">
        <v>606</v>
      </c>
      <c r="E547" s="64" t="s">
        <v>2</v>
      </c>
      <c r="F547" s="66">
        <v>10710</v>
      </c>
      <c r="G547" s="65">
        <v>4623</v>
      </c>
      <c r="H547" s="64">
        <f>G547/F547%</f>
        <v>43.16526610644258</v>
      </c>
      <c r="I547" s="66">
        <v>6728</v>
      </c>
      <c r="J547" s="65">
        <v>2562</v>
      </c>
      <c r="K547" s="64">
        <f>J547/I547%</f>
        <v>38.07966706302021</v>
      </c>
      <c r="L547" s="66">
        <f>F547+I547</f>
        <v>17438</v>
      </c>
      <c r="M547" s="65">
        <f>G547+J547</f>
        <v>7185</v>
      </c>
      <c r="N547" s="64">
        <f>M547/L547%</f>
        <v>41.203119623810068</v>
      </c>
      <c r="O547" s="66">
        <v>84395</v>
      </c>
      <c r="P547" s="65">
        <v>41195</v>
      </c>
      <c r="Q547" s="64">
        <f>P547/O547%</f>
        <v>48.812133420226317</v>
      </c>
      <c r="R547" s="66">
        <f>L547+O547</f>
        <v>101833</v>
      </c>
      <c r="S547" s="65">
        <f>M547+P547</f>
        <v>48380</v>
      </c>
      <c r="T547" s="64">
        <f>S547/R547%</f>
        <v>47.509157149450566</v>
      </c>
      <c r="U547" s="64">
        <f>Q547-H547</f>
        <v>5.6468673137837371</v>
      </c>
      <c r="V547" s="64">
        <f>Q547-K547</f>
        <v>10.732466357206107</v>
      </c>
      <c r="W547" s="64">
        <f>Q547-N547</f>
        <v>7.6090137964162494</v>
      </c>
    </row>
    <row r="548" spans="1:23" ht="15" x14ac:dyDescent="0.2">
      <c r="A548" s="67" t="s">
        <v>1314</v>
      </c>
      <c r="B548" s="67" t="s">
        <v>608</v>
      </c>
      <c r="C548" s="67">
        <v>2016</v>
      </c>
      <c r="D548" s="64" t="s">
        <v>605</v>
      </c>
      <c r="E548" s="64" t="s">
        <v>0</v>
      </c>
      <c r="F548" s="66">
        <v>10710</v>
      </c>
      <c r="G548" s="65">
        <v>5926</v>
      </c>
      <c r="H548" s="64">
        <f>G548/F547%</f>
        <v>55.331465919701216</v>
      </c>
      <c r="I548" s="66">
        <v>6728</v>
      </c>
      <c r="J548" s="65">
        <v>4037</v>
      </c>
      <c r="K548" s="64">
        <f>J548/I547%</f>
        <v>60.002972651605234</v>
      </c>
      <c r="L548" s="66">
        <f>F548+I548</f>
        <v>17438</v>
      </c>
      <c r="M548" s="65">
        <f>G548+J548</f>
        <v>9963</v>
      </c>
      <c r="N548" s="64">
        <f>M548/L547%</f>
        <v>57.133845624498221</v>
      </c>
      <c r="O548" s="66">
        <v>84395</v>
      </c>
      <c r="P548" s="65">
        <v>41635</v>
      </c>
      <c r="Q548" s="64">
        <f>P548/O547%</f>
        <v>49.33349132057586</v>
      </c>
      <c r="R548" s="66">
        <f>L548+O548</f>
        <v>101833</v>
      </c>
      <c r="S548" s="65">
        <f>M548+P548</f>
        <v>51598</v>
      </c>
      <c r="T548" s="64">
        <f>S548/R547%</f>
        <v>50.66923295984602</v>
      </c>
      <c r="U548" s="64">
        <f>Q548-H548</f>
        <v>-5.9979745991253566</v>
      </c>
      <c r="V548" s="64">
        <f>Q548-K548</f>
        <v>-10.669481331029374</v>
      </c>
      <c r="W548" s="64">
        <f>Q548-N548</f>
        <v>-7.8003543039223615</v>
      </c>
    </row>
    <row r="549" spans="1:23" ht="15" x14ac:dyDescent="0.2">
      <c r="A549" s="67" t="s">
        <v>1314</v>
      </c>
      <c r="B549" s="67" t="s">
        <v>603</v>
      </c>
      <c r="C549" s="67">
        <v>2020</v>
      </c>
      <c r="D549" s="64" t="s">
        <v>602</v>
      </c>
      <c r="E549" s="64" t="s">
        <v>0</v>
      </c>
      <c r="F549" s="66">
        <v>30328</v>
      </c>
      <c r="G549" s="65">
        <v>14206</v>
      </c>
      <c r="H549" s="64">
        <f>G549/F549%</f>
        <v>46.841202848852546</v>
      </c>
      <c r="I549" s="66">
        <v>9722</v>
      </c>
      <c r="J549" s="65">
        <v>5216</v>
      </c>
      <c r="K549" s="64">
        <f>J549/I549%</f>
        <v>53.651512034560788</v>
      </c>
      <c r="L549" s="66">
        <f>F549+I549</f>
        <v>40050</v>
      </c>
      <c r="M549" s="65">
        <f>G549+J549</f>
        <v>19422</v>
      </c>
      <c r="N549" s="64">
        <f>M549/L549%</f>
        <v>48.49438202247191</v>
      </c>
      <c r="O549" s="66">
        <v>64324</v>
      </c>
      <c r="P549" s="65">
        <v>23067</v>
      </c>
      <c r="Q549" s="64">
        <f>P549/O549%</f>
        <v>35.860642994838628</v>
      </c>
      <c r="R549" s="66">
        <f>L549+O549</f>
        <v>104374</v>
      </c>
      <c r="S549" s="65">
        <f>M549+P549</f>
        <v>42489</v>
      </c>
      <c r="T549" s="64">
        <f>S549/R549%</f>
        <v>40.708413972828481</v>
      </c>
      <c r="U549" s="64">
        <f>Q549-H549</f>
        <v>-10.980559854013919</v>
      </c>
      <c r="V549" s="64">
        <f>Q549-K549</f>
        <v>-17.79086903972216</v>
      </c>
      <c r="W549" s="64">
        <f>Q549-N549</f>
        <v>-12.633739027633283</v>
      </c>
    </row>
    <row r="550" spans="1:23" ht="15" x14ac:dyDescent="0.2">
      <c r="A550" s="67" t="s">
        <v>1314</v>
      </c>
      <c r="B550" s="67" t="s">
        <v>603</v>
      </c>
      <c r="C550" s="67">
        <v>2020</v>
      </c>
      <c r="D550" s="64" t="s">
        <v>601</v>
      </c>
      <c r="E550" s="64" t="s">
        <v>4</v>
      </c>
      <c r="F550" s="66">
        <v>30328</v>
      </c>
      <c r="G550" s="65">
        <v>15123</v>
      </c>
      <c r="H550" s="64">
        <f>G550/F549%</f>
        <v>49.864811395410186</v>
      </c>
      <c r="I550" s="66">
        <v>9722</v>
      </c>
      <c r="J550" s="65">
        <v>3961</v>
      </c>
      <c r="K550" s="64">
        <f>J550/I549%</f>
        <v>40.742645546183915</v>
      </c>
      <c r="L550" s="66">
        <f>F550+I550</f>
        <v>40050</v>
      </c>
      <c r="M550" s="65">
        <f>G550+J550</f>
        <v>19084</v>
      </c>
      <c r="N550" s="64">
        <f>M550/L549%</f>
        <v>47.650436953807741</v>
      </c>
      <c r="O550" s="66">
        <v>64324</v>
      </c>
      <c r="P550" s="65">
        <v>38875</v>
      </c>
      <c r="Q550" s="64">
        <f>P550/O549%</f>
        <v>60.436229090230704</v>
      </c>
      <c r="R550" s="66">
        <f>L550+O550</f>
        <v>104374</v>
      </c>
      <c r="S550" s="65">
        <f>M550+P550</f>
        <v>57959</v>
      </c>
      <c r="T550" s="64">
        <f>S550/R549%</f>
        <v>55.530112863356777</v>
      </c>
      <c r="U550" s="64">
        <f>Q550-H550</f>
        <v>10.571417694820518</v>
      </c>
      <c r="V550" s="64">
        <f>Q550-K550</f>
        <v>19.693583544046788</v>
      </c>
      <c r="W550" s="64">
        <f>Q550-N550</f>
        <v>12.785792136422963</v>
      </c>
    </row>
    <row r="551" spans="1:23" ht="15" x14ac:dyDescent="0.2">
      <c r="A551" s="67" t="s">
        <v>1314</v>
      </c>
      <c r="B551" s="67" t="s">
        <v>603</v>
      </c>
      <c r="C551" s="67">
        <v>2016</v>
      </c>
      <c r="D551" s="64" t="s">
        <v>600</v>
      </c>
      <c r="E551" s="64" t="s">
        <v>2</v>
      </c>
      <c r="F551" s="66">
        <v>9691</v>
      </c>
      <c r="G551" s="65">
        <v>4843</v>
      </c>
      <c r="H551" s="64">
        <f>G551/F551%</f>
        <v>49.974202868641008</v>
      </c>
      <c r="I551" s="66">
        <v>5786</v>
      </c>
      <c r="J551" s="65">
        <v>2403</v>
      </c>
      <c r="K551" s="64">
        <f>J551/I551%</f>
        <v>41.531282405807119</v>
      </c>
      <c r="L551" s="66">
        <f>F551+I551</f>
        <v>15477</v>
      </c>
      <c r="M551" s="65">
        <f>G551+J551</f>
        <v>7246</v>
      </c>
      <c r="N551" s="64">
        <f>M551/L551%</f>
        <v>46.817858758157264</v>
      </c>
      <c r="O551" s="66">
        <v>67700</v>
      </c>
      <c r="P551" s="65">
        <v>35694</v>
      </c>
      <c r="Q551" s="64">
        <f>P551/O551%</f>
        <v>52.723781388478585</v>
      </c>
      <c r="R551" s="66">
        <f>L551+O551</f>
        <v>83177</v>
      </c>
      <c r="S551" s="65">
        <f>M551+P551</f>
        <v>42940</v>
      </c>
      <c r="T551" s="64">
        <f>S551/R551%</f>
        <v>51.624848215251816</v>
      </c>
      <c r="U551" s="64">
        <f>Q551-H551</f>
        <v>2.7495785198375771</v>
      </c>
      <c r="V551" s="64">
        <f>Q551-K551</f>
        <v>11.192498982671466</v>
      </c>
      <c r="W551" s="64">
        <f>Q551-N551</f>
        <v>5.9059226303213208</v>
      </c>
    </row>
    <row r="552" spans="1:23" ht="15" x14ac:dyDescent="0.2">
      <c r="A552" s="67" t="s">
        <v>1314</v>
      </c>
      <c r="B552" s="67" t="s">
        <v>603</v>
      </c>
      <c r="C552" s="67">
        <v>2016</v>
      </c>
      <c r="D552" s="64" t="s">
        <v>599</v>
      </c>
      <c r="E552" s="64" t="s">
        <v>0</v>
      </c>
      <c r="F552" s="66">
        <v>9691</v>
      </c>
      <c r="G552" s="65">
        <v>2561</v>
      </c>
      <c r="H552" s="64">
        <f>G552/F551%</f>
        <v>26.426581364152309</v>
      </c>
      <c r="I552" s="66">
        <v>5786</v>
      </c>
      <c r="J552" s="65">
        <v>2011</v>
      </c>
      <c r="K552" s="64">
        <f>J552/I551%</f>
        <v>34.756308330452818</v>
      </c>
      <c r="L552" s="66">
        <f>F552+I552</f>
        <v>15477</v>
      </c>
      <c r="M552" s="65">
        <f>G552+J552</f>
        <v>4572</v>
      </c>
      <c r="N552" s="64">
        <f>M552/L551%</f>
        <v>29.540608645086255</v>
      </c>
      <c r="O552" s="66">
        <v>67700</v>
      </c>
      <c r="P552" s="65">
        <v>16460</v>
      </c>
      <c r="Q552" s="64">
        <f>P552/O551%</f>
        <v>24.313146233382572</v>
      </c>
      <c r="R552" s="66">
        <f>L552+O552</f>
        <v>83177</v>
      </c>
      <c r="S552" s="65">
        <f>M552+P552</f>
        <v>21032</v>
      </c>
      <c r="T552" s="64">
        <f>S552/R551%</f>
        <v>25.285836228765163</v>
      </c>
      <c r="U552" s="64">
        <f>Q552-H552</f>
        <v>-2.1134351307697372</v>
      </c>
      <c r="V552" s="64">
        <f>Q552-K552</f>
        <v>-10.443162097070246</v>
      </c>
      <c r="W552" s="64">
        <f>Q552-N552</f>
        <v>-5.2274624117036836</v>
      </c>
    </row>
    <row r="553" spans="1:23" ht="15" x14ac:dyDescent="0.2">
      <c r="A553" s="67" t="s">
        <v>1314</v>
      </c>
      <c r="B553" s="67" t="s">
        <v>597</v>
      </c>
      <c r="C553" s="67">
        <v>2020</v>
      </c>
      <c r="D553" s="64" t="s">
        <v>596</v>
      </c>
      <c r="E553" s="64" t="s">
        <v>0</v>
      </c>
      <c r="F553" s="66">
        <v>39847</v>
      </c>
      <c r="G553" s="65">
        <v>19416</v>
      </c>
      <c r="H553" s="64">
        <f>G553/F553%</f>
        <v>48.726378397369935</v>
      </c>
      <c r="I553" s="66">
        <v>9841</v>
      </c>
      <c r="J553" s="65">
        <v>5638</v>
      </c>
      <c r="K553" s="64">
        <f>J553/I553%</f>
        <v>57.290925718931007</v>
      </c>
      <c r="L553" s="66">
        <f>F553+I553</f>
        <v>49688</v>
      </c>
      <c r="M553" s="65">
        <f>G553+J553</f>
        <v>25054</v>
      </c>
      <c r="N553" s="64">
        <f>M553/L553%</f>
        <v>50.422637256480435</v>
      </c>
      <c r="O553" s="66">
        <v>78828</v>
      </c>
      <c r="P553" s="65">
        <v>34292</v>
      </c>
      <c r="Q553" s="64">
        <f>P553/O553%</f>
        <v>43.502308824275637</v>
      </c>
      <c r="R553" s="66">
        <f>L553+O553</f>
        <v>128516</v>
      </c>
      <c r="S553" s="65">
        <f>M553+P553</f>
        <v>59346</v>
      </c>
      <c r="T553" s="64">
        <f>S553/R553%</f>
        <v>46.177907809144386</v>
      </c>
      <c r="U553" s="64">
        <f>Q553-H553</f>
        <v>-5.2240695730942974</v>
      </c>
      <c r="V553" s="64">
        <f>Q553-K553</f>
        <v>-13.78861689465537</v>
      </c>
      <c r="W553" s="64">
        <f>Q553-N553</f>
        <v>-6.9203284322047978</v>
      </c>
    </row>
    <row r="554" spans="1:23" ht="15" x14ac:dyDescent="0.2">
      <c r="A554" s="67" t="s">
        <v>1314</v>
      </c>
      <c r="B554" s="67" t="s">
        <v>597</v>
      </c>
      <c r="C554" s="67">
        <v>2020</v>
      </c>
      <c r="D554" s="64" t="s">
        <v>595</v>
      </c>
      <c r="E554" s="64" t="s">
        <v>4</v>
      </c>
      <c r="F554" s="66">
        <v>39847</v>
      </c>
      <c r="G554" s="65">
        <v>19701</v>
      </c>
      <c r="H554" s="64">
        <f>G554/F553%</f>
        <v>49.441614174216376</v>
      </c>
      <c r="I554" s="66">
        <v>9841</v>
      </c>
      <c r="J554" s="65">
        <v>3845</v>
      </c>
      <c r="K554" s="64">
        <f>J554/I553%</f>
        <v>39.071232598313181</v>
      </c>
      <c r="L554" s="66">
        <f>F554+I554</f>
        <v>49688</v>
      </c>
      <c r="M554" s="65">
        <f>G554+J554</f>
        <v>23546</v>
      </c>
      <c r="N554" s="64">
        <f>M554/L553%</f>
        <v>47.387699243278057</v>
      </c>
      <c r="O554" s="66">
        <v>78828</v>
      </c>
      <c r="P554" s="65">
        <v>42807</v>
      </c>
      <c r="Q554" s="64">
        <f>P554/O553%</f>
        <v>54.304308113868167</v>
      </c>
      <c r="R554" s="66">
        <f>L554+O554</f>
        <v>128516</v>
      </c>
      <c r="S554" s="65">
        <f>M554+P554</f>
        <v>66353</v>
      </c>
      <c r="T554" s="64">
        <f>S554/R553%</f>
        <v>51.630147219023307</v>
      </c>
      <c r="U554" s="64">
        <f>Q554-H554</f>
        <v>4.8626939396517912</v>
      </c>
      <c r="V554" s="64">
        <f>Q554-K554</f>
        <v>15.233075515554987</v>
      </c>
      <c r="W554" s="64">
        <f>Q554-N554</f>
        <v>6.9166088705901103</v>
      </c>
    </row>
    <row r="555" spans="1:23" ht="15" x14ac:dyDescent="0.2">
      <c r="A555" s="67" t="s">
        <v>1314</v>
      </c>
      <c r="B555" s="67" t="s">
        <v>597</v>
      </c>
      <c r="C555" s="67">
        <v>2016</v>
      </c>
      <c r="D555" s="64" t="s">
        <v>596</v>
      </c>
      <c r="E555" s="64" t="s">
        <v>0</v>
      </c>
      <c r="F555" s="66">
        <v>12853</v>
      </c>
      <c r="G555" s="65">
        <v>4770</v>
      </c>
      <c r="H555" s="64">
        <f>G555/F555%</f>
        <v>37.111958297673695</v>
      </c>
      <c r="I555" s="66">
        <v>6335</v>
      </c>
      <c r="J555" s="65">
        <v>2931</v>
      </c>
      <c r="K555" s="64">
        <f>J555/I555%</f>
        <v>46.266771902131019</v>
      </c>
      <c r="L555" s="66">
        <f>F555+I555</f>
        <v>19188</v>
      </c>
      <c r="M555" s="65">
        <f>G555+J555</f>
        <v>7701</v>
      </c>
      <c r="N555" s="64">
        <f>M555/L555%</f>
        <v>40.134459036898065</v>
      </c>
      <c r="O555" s="66">
        <v>96152</v>
      </c>
      <c r="P555" s="65">
        <v>33108</v>
      </c>
      <c r="Q555" s="64">
        <f>P555/O555%</f>
        <v>34.432981113237375</v>
      </c>
      <c r="R555" s="66">
        <f>L555+O555</f>
        <v>115340</v>
      </c>
      <c r="S555" s="65">
        <f>M555+P555</f>
        <v>40809</v>
      </c>
      <c r="T555" s="64">
        <f>S555/R555%</f>
        <v>35.381480839257847</v>
      </c>
      <c r="U555" s="64">
        <f>Q555-H555</f>
        <v>-2.6789771844363202</v>
      </c>
      <c r="V555" s="64">
        <f>Q555-K555</f>
        <v>-11.833790788893644</v>
      </c>
      <c r="W555" s="64">
        <f>Q555-N555</f>
        <v>-5.7014779236606898</v>
      </c>
    </row>
    <row r="556" spans="1:23" ht="15" x14ac:dyDescent="0.2">
      <c r="A556" s="67" t="s">
        <v>1314</v>
      </c>
      <c r="B556" s="67" t="s">
        <v>597</v>
      </c>
      <c r="C556" s="67">
        <v>2016</v>
      </c>
      <c r="D556" s="64" t="s">
        <v>595</v>
      </c>
      <c r="E556" s="64" t="s">
        <v>37</v>
      </c>
      <c r="F556" s="66">
        <v>12853</v>
      </c>
      <c r="G556" s="65">
        <v>5179</v>
      </c>
      <c r="H556" s="64">
        <f>G556/F555%</f>
        <v>40.294094763868358</v>
      </c>
      <c r="I556" s="66">
        <v>6335</v>
      </c>
      <c r="J556" s="65">
        <v>1744</v>
      </c>
      <c r="K556" s="64">
        <f>J556/I555%</f>
        <v>27.529597474348854</v>
      </c>
      <c r="L556" s="66">
        <f>F556+I556</f>
        <v>19188</v>
      </c>
      <c r="M556" s="65">
        <f>G556+J556</f>
        <v>6923</v>
      </c>
      <c r="N556" s="64">
        <f>M556/L555%</f>
        <v>36.079841567646447</v>
      </c>
      <c r="O556" s="66">
        <v>96152</v>
      </c>
      <c r="P556" s="65">
        <v>35876</v>
      </c>
      <c r="Q556" s="64">
        <f>P556/O555%</f>
        <v>37.311756385722603</v>
      </c>
      <c r="R556" s="66">
        <f>L556+O556</f>
        <v>115340</v>
      </c>
      <c r="S556" s="65">
        <f>M556+P556</f>
        <v>42799</v>
      </c>
      <c r="T556" s="64">
        <f>S556/R555%</f>
        <v>37.106814634992197</v>
      </c>
      <c r="U556" s="64">
        <f>Q556-H556</f>
        <v>-2.9823383781457551</v>
      </c>
      <c r="V556" s="64">
        <f>Q556-K556</f>
        <v>9.7821589113737488</v>
      </c>
      <c r="W556" s="64">
        <f>Q556-N556</f>
        <v>1.2319148180761559</v>
      </c>
    </row>
    <row r="557" spans="1:23" ht="15" x14ac:dyDescent="0.2">
      <c r="A557" s="67" t="s">
        <v>1314</v>
      </c>
      <c r="B557" s="67" t="s">
        <v>593</v>
      </c>
      <c r="C557" s="67">
        <v>2020</v>
      </c>
      <c r="D557" s="64" t="s">
        <v>592</v>
      </c>
      <c r="E557" s="64" t="s">
        <v>0</v>
      </c>
      <c r="F557" s="66">
        <v>19149</v>
      </c>
      <c r="G557" s="65">
        <v>9707</v>
      </c>
      <c r="H557" s="64">
        <f>G557/F557%</f>
        <v>50.691942137970649</v>
      </c>
      <c r="I557" s="66">
        <v>7912</v>
      </c>
      <c r="J557" s="65">
        <v>3912</v>
      </c>
      <c r="K557" s="64">
        <f>J557/I557%</f>
        <v>49.44388270980788</v>
      </c>
      <c r="L557" s="66">
        <f>F557+I557</f>
        <v>27061</v>
      </c>
      <c r="M557" s="65">
        <f>G557+J557</f>
        <v>13619</v>
      </c>
      <c r="N557" s="64">
        <f>M557/L557%</f>
        <v>50.327038912087502</v>
      </c>
      <c r="O557" s="66">
        <v>59350</v>
      </c>
      <c r="P557" s="65">
        <v>24535</v>
      </c>
      <c r="Q557" s="64">
        <f>P557/O557%</f>
        <v>41.339511373209774</v>
      </c>
      <c r="R557" s="66">
        <f>L557+O557</f>
        <v>86411</v>
      </c>
      <c r="S557" s="65">
        <f>M557+P557</f>
        <v>38154</v>
      </c>
      <c r="T557" s="64">
        <f>S557/R557%</f>
        <v>44.154100751061783</v>
      </c>
      <c r="U557" s="64">
        <f>Q557-H557</f>
        <v>-9.3524307647608751</v>
      </c>
      <c r="V557" s="64">
        <f>Q557-K557</f>
        <v>-8.1043713365981063</v>
      </c>
      <c r="W557" s="64">
        <f>Q557-N557</f>
        <v>-8.9875275388777283</v>
      </c>
    </row>
    <row r="558" spans="1:23" ht="15" x14ac:dyDescent="0.2">
      <c r="A558" s="67" t="s">
        <v>1314</v>
      </c>
      <c r="B558" s="67" t="s">
        <v>593</v>
      </c>
      <c r="C558" s="67">
        <v>2020</v>
      </c>
      <c r="D558" s="64" t="s">
        <v>591</v>
      </c>
      <c r="E558" s="64" t="s">
        <v>4</v>
      </c>
      <c r="F558" s="66">
        <v>19149</v>
      </c>
      <c r="G558" s="65">
        <v>8418</v>
      </c>
      <c r="H558" s="64">
        <f>G558/F557%</f>
        <v>43.960520131599559</v>
      </c>
      <c r="I558" s="66">
        <v>7912</v>
      </c>
      <c r="J558" s="65">
        <v>3321</v>
      </c>
      <c r="K558" s="64">
        <f>J558/I557%</f>
        <v>41.974216380182</v>
      </c>
      <c r="L558" s="66">
        <f>F558+I558</f>
        <v>27061</v>
      </c>
      <c r="M558" s="65">
        <f>G558+J558</f>
        <v>11739</v>
      </c>
      <c r="N558" s="64">
        <f>M558/L557%</f>
        <v>43.379771627064777</v>
      </c>
      <c r="O558" s="66">
        <v>59350</v>
      </c>
      <c r="P558" s="65">
        <v>30895</v>
      </c>
      <c r="Q558" s="64">
        <f>P558/O557%</f>
        <v>52.055602358887953</v>
      </c>
      <c r="R558" s="66">
        <f>L558+O558</f>
        <v>86411</v>
      </c>
      <c r="S558" s="65">
        <f>M558+P558</f>
        <v>42634</v>
      </c>
      <c r="T558" s="64">
        <f>S558/R557%</f>
        <v>49.338625869391628</v>
      </c>
      <c r="U558" s="64">
        <f>Q558-H558</f>
        <v>8.095082227288394</v>
      </c>
      <c r="V558" s="64">
        <f>Q558-K558</f>
        <v>10.081385978705953</v>
      </c>
      <c r="W558" s="64">
        <f>Q558-N558</f>
        <v>8.6758307318231758</v>
      </c>
    </row>
    <row r="559" spans="1:23" ht="15" x14ac:dyDescent="0.2">
      <c r="A559" s="67" t="s">
        <v>1314</v>
      </c>
      <c r="B559" s="67" t="s">
        <v>593</v>
      </c>
      <c r="C559" s="67">
        <v>2016</v>
      </c>
      <c r="D559" s="64" t="s">
        <v>590</v>
      </c>
      <c r="E559" s="64" t="s">
        <v>2</v>
      </c>
      <c r="F559" s="66">
        <v>7111</v>
      </c>
      <c r="G559" s="65">
        <v>2711</v>
      </c>
      <c r="H559" s="64">
        <f>G559/F559%</f>
        <v>38.124033188018565</v>
      </c>
      <c r="I559" s="66">
        <v>4463</v>
      </c>
      <c r="J559" s="65">
        <v>1706</v>
      </c>
      <c r="K559" s="64">
        <f>J559/I559%</f>
        <v>38.225408917768313</v>
      </c>
      <c r="L559" s="66">
        <f>F559+I559</f>
        <v>11574</v>
      </c>
      <c r="M559" s="65">
        <f>G559+J559</f>
        <v>4417</v>
      </c>
      <c r="N559" s="64">
        <f>M559/L559%</f>
        <v>38.163124243995163</v>
      </c>
      <c r="O559" s="66">
        <v>52312</v>
      </c>
      <c r="P559" s="65">
        <v>21723</v>
      </c>
      <c r="Q559" s="64">
        <f>P559/O559%</f>
        <v>41.525844930417492</v>
      </c>
      <c r="R559" s="66">
        <f>L559+O559</f>
        <v>63886</v>
      </c>
      <c r="S559" s="65">
        <f>M559+P559</f>
        <v>26140</v>
      </c>
      <c r="T559" s="64">
        <f>S559/R559%</f>
        <v>40.916632752089662</v>
      </c>
      <c r="U559" s="64">
        <f>Q559-H559</f>
        <v>3.4018117423989267</v>
      </c>
      <c r="V559" s="64">
        <f>Q559-K559</f>
        <v>3.300436012649179</v>
      </c>
      <c r="W559" s="64">
        <f>Q559-N559</f>
        <v>3.3627206864223282</v>
      </c>
    </row>
    <row r="560" spans="1:23" ht="15" x14ac:dyDescent="0.2">
      <c r="A560" s="67" t="s">
        <v>1314</v>
      </c>
      <c r="B560" s="67" t="s">
        <v>593</v>
      </c>
      <c r="C560" s="67">
        <v>2016</v>
      </c>
      <c r="D560" s="64" t="s">
        <v>589</v>
      </c>
      <c r="E560" s="64" t="s">
        <v>0</v>
      </c>
      <c r="F560" s="66">
        <v>7111</v>
      </c>
      <c r="G560" s="65">
        <v>2568</v>
      </c>
      <c r="H560" s="64">
        <f>G560/F559%</f>
        <v>36.113064266629166</v>
      </c>
      <c r="I560" s="66">
        <v>4463</v>
      </c>
      <c r="J560" s="65">
        <v>1620</v>
      </c>
      <c r="K560" s="64">
        <f>J560/I559%</f>
        <v>36.29845395473896</v>
      </c>
      <c r="L560" s="66">
        <f>F560+I560</f>
        <v>11574</v>
      </c>
      <c r="M560" s="65">
        <f>G560+J560</f>
        <v>4188</v>
      </c>
      <c r="N560" s="64">
        <f>M560/L559%</f>
        <v>36.184551581130123</v>
      </c>
      <c r="O560" s="66">
        <v>52312</v>
      </c>
      <c r="P560" s="65">
        <v>16549</v>
      </c>
      <c r="Q560" s="64">
        <f>P560/O559%</f>
        <v>31.635188866799204</v>
      </c>
      <c r="R560" s="66">
        <f>L560+O560</f>
        <v>63886</v>
      </c>
      <c r="S560" s="65">
        <f>M560+P560</f>
        <v>20737</v>
      </c>
      <c r="T560" s="64">
        <f>S560/R559%</f>
        <v>32.459380772000124</v>
      </c>
      <c r="U560" s="64">
        <f>Q560-H560</f>
        <v>-4.4778753998299621</v>
      </c>
      <c r="V560" s="64">
        <f>Q560-K560</f>
        <v>-4.6632650879397559</v>
      </c>
      <c r="W560" s="64">
        <f>Q560-N560</f>
        <v>-4.5493627143309183</v>
      </c>
    </row>
    <row r="561" spans="1:23" ht="15" x14ac:dyDescent="0.2">
      <c r="A561" s="67" t="s">
        <v>1313</v>
      </c>
      <c r="B561" s="67" t="s">
        <v>379</v>
      </c>
      <c r="C561" s="67">
        <v>2020</v>
      </c>
      <c r="D561" s="64" t="s">
        <v>587</v>
      </c>
      <c r="E561" s="64" t="s">
        <v>0</v>
      </c>
      <c r="F561" s="66">
        <v>40978</v>
      </c>
      <c r="G561" s="65">
        <v>22762</v>
      </c>
      <c r="H561" s="64">
        <f>G561/F561%</f>
        <v>55.546878813021628</v>
      </c>
      <c r="I561" s="66">
        <v>11179</v>
      </c>
      <c r="J561" s="65">
        <v>6935</v>
      </c>
      <c r="K561" s="64">
        <f>J561/I561%</f>
        <v>62.035960282672868</v>
      </c>
      <c r="L561" s="66">
        <f>F561+I561</f>
        <v>52157</v>
      </c>
      <c r="M561" s="65">
        <f>G561+J561</f>
        <v>29697</v>
      </c>
      <c r="N561" s="64">
        <f>M561/L561%</f>
        <v>56.937707306785278</v>
      </c>
      <c r="O561" s="66">
        <v>69178</v>
      </c>
      <c r="P561" s="65">
        <v>31409</v>
      </c>
      <c r="Q561" s="64">
        <f>P561/O561%</f>
        <v>45.403162855242996</v>
      </c>
      <c r="R561" s="66">
        <f>L561+O561</f>
        <v>121335</v>
      </c>
      <c r="S561" s="65">
        <f>M561+P561</f>
        <v>61106</v>
      </c>
      <c r="T561" s="64">
        <f>S561/R561%</f>
        <v>50.361396134668482</v>
      </c>
      <c r="U561" s="64">
        <f>Q561-H561</f>
        <v>-10.143715957778632</v>
      </c>
      <c r="V561" s="64">
        <f>Q561-K561</f>
        <v>-16.632797427429871</v>
      </c>
      <c r="W561" s="64">
        <f>Q561-N561</f>
        <v>-11.534544451542281</v>
      </c>
    </row>
    <row r="562" spans="1:23" ht="15" x14ac:dyDescent="0.2">
      <c r="A562" s="67" t="s">
        <v>1313</v>
      </c>
      <c r="B562" s="67" t="s">
        <v>379</v>
      </c>
      <c r="C562" s="67">
        <v>2020</v>
      </c>
      <c r="D562" s="64" t="s">
        <v>586</v>
      </c>
      <c r="E562" s="64" t="s">
        <v>4</v>
      </c>
      <c r="F562" s="66">
        <v>40978</v>
      </c>
      <c r="G562" s="65">
        <v>17436</v>
      </c>
      <c r="H562" s="64">
        <f>G562/F561%</f>
        <v>42.549660793596566</v>
      </c>
      <c r="I562" s="66">
        <v>11179</v>
      </c>
      <c r="J562" s="65">
        <v>3803</v>
      </c>
      <c r="K562" s="64">
        <f>J562/I561%</f>
        <v>34.019143036049734</v>
      </c>
      <c r="L562" s="66">
        <f>F562+I562</f>
        <v>52157</v>
      </c>
      <c r="M562" s="65">
        <f>G562+J562</f>
        <v>21239</v>
      </c>
      <c r="N562" s="64">
        <f>M562/L561%</f>
        <v>40.721283816170406</v>
      </c>
      <c r="O562" s="66">
        <v>69178</v>
      </c>
      <c r="P562" s="65">
        <v>35776</v>
      </c>
      <c r="Q562" s="64">
        <f>P562/O561%</f>
        <v>51.715863424788232</v>
      </c>
      <c r="R562" s="66">
        <f>L562+O562</f>
        <v>121335</v>
      </c>
      <c r="S562" s="65">
        <f>M562+P562</f>
        <v>57015</v>
      </c>
      <c r="T562" s="64">
        <f>S562/R561%</f>
        <v>46.989739151934728</v>
      </c>
      <c r="U562" s="64">
        <f>Q562-H562</f>
        <v>9.1662026311916662</v>
      </c>
      <c r="V562" s="64">
        <f>Q562-K562</f>
        <v>17.696720388738498</v>
      </c>
      <c r="W562" s="64">
        <f>Q562-N562</f>
        <v>10.994579608617826</v>
      </c>
    </row>
    <row r="563" spans="1:23" ht="15" x14ac:dyDescent="0.2">
      <c r="A563" s="67" t="s">
        <v>1313</v>
      </c>
      <c r="B563" s="67" t="s">
        <v>379</v>
      </c>
      <c r="C563" s="67">
        <v>2016</v>
      </c>
      <c r="D563" s="64" t="s">
        <v>586</v>
      </c>
      <c r="E563" s="64" t="s">
        <v>2</v>
      </c>
      <c r="F563" s="66">
        <v>15610</v>
      </c>
      <c r="G563" s="65">
        <v>6780</v>
      </c>
      <c r="H563" s="64">
        <f>G563/F563%</f>
        <v>43.433696348494557</v>
      </c>
      <c r="I563" s="66">
        <v>7400</v>
      </c>
      <c r="J563" s="65">
        <v>2309</v>
      </c>
      <c r="K563" s="64">
        <f>J563/I563%</f>
        <v>31.202702702702702</v>
      </c>
      <c r="L563" s="66">
        <f>F563+I563</f>
        <v>23010</v>
      </c>
      <c r="M563" s="65">
        <f>G563+J563</f>
        <v>9089</v>
      </c>
      <c r="N563" s="64">
        <f>M563/L563%</f>
        <v>39.500217296827465</v>
      </c>
      <c r="O563" s="66">
        <v>86888</v>
      </c>
      <c r="P563" s="65">
        <v>38425</v>
      </c>
      <c r="Q563" s="64">
        <f>P563/O563%</f>
        <v>44.22359819537796</v>
      </c>
      <c r="R563" s="66">
        <f>L563+O563</f>
        <v>109898</v>
      </c>
      <c r="S563" s="65">
        <f>M563+P563</f>
        <v>47514</v>
      </c>
      <c r="T563" s="64">
        <f>S563/R563%</f>
        <v>43.234635753152922</v>
      </c>
      <c r="U563" s="64">
        <f>Q563-H563</f>
        <v>0.78990184688340292</v>
      </c>
      <c r="V563" s="64">
        <f>Q563-K563</f>
        <v>13.020895492675258</v>
      </c>
      <c r="W563" s="64">
        <f>Q563-N563</f>
        <v>4.723380898550495</v>
      </c>
    </row>
    <row r="564" spans="1:23" ht="15" x14ac:dyDescent="0.2">
      <c r="A564" s="67" t="s">
        <v>1313</v>
      </c>
      <c r="B564" s="67" t="s">
        <v>379</v>
      </c>
      <c r="C564" s="67">
        <v>2016</v>
      </c>
      <c r="D564" s="64" t="s">
        <v>585</v>
      </c>
      <c r="E564" s="64" t="s">
        <v>0</v>
      </c>
      <c r="F564" s="66">
        <v>15610</v>
      </c>
      <c r="G564" s="65">
        <v>5896</v>
      </c>
      <c r="H564" s="64">
        <f>G564/F563%</f>
        <v>37.770659833440106</v>
      </c>
      <c r="I564" s="66">
        <v>7400</v>
      </c>
      <c r="J564" s="65">
        <v>3375</v>
      </c>
      <c r="K564" s="64">
        <f>J564/I563%</f>
        <v>45.608108108108105</v>
      </c>
      <c r="L564" s="66">
        <f>F564+I564</f>
        <v>23010</v>
      </c>
      <c r="M564" s="65">
        <f>G564+J564</f>
        <v>9271</v>
      </c>
      <c r="N564" s="64">
        <f>M564/L563%</f>
        <v>40.29117774880487</v>
      </c>
      <c r="O564" s="66">
        <v>86888</v>
      </c>
      <c r="P564" s="65">
        <v>31031</v>
      </c>
      <c r="Q564" s="64">
        <f>P564/O563%</f>
        <v>35.713792468465151</v>
      </c>
      <c r="R564" s="66">
        <f>L564+O564</f>
        <v>109898</v>
      </c>
      <c r="S564" s="65">
        <f>M564+P564</f>
        <v>40302</v>
      </c>
      <c r="T564" s="64">
        <f>S564/R563%</f>
        <v>36.672186936977923</v>
      </c>
      <c r="U564" s="64">
        <f>Q564-H564</f>
        <v>-2.0568673649749556</v>
      </c>
      <c r="V564" s="64">
        <f>Q564-K564</f>
        <v>-9.8943156396429544</v>
      </c>
      <c r="W564" s="64">
        <f>Q564-N564</f>
        <v>-4.577385280339719</v>
      </c>
    </row>
    <row r="565" spans="1:23" ht="15" x14ac:dyDescent="0.2">
      <c r="A565" s="67" t="s">
        <v>1313</v>
      </c>
      <c r="B565" s="67" t="s">
        <v>395</v>
      </c>
      <c r="C565" s="67">
        <v>2020</v>
      </c>
      <c r="D565" s="64" t="s">
        <v>583</v>
      </c>
      <c r="E565" s="64" t="s">
        <v>0</v>
      </c>
      <c r="F565" s="66">
        <v>43240</v>
      </c>
      <c r="G565" s="65">
        <v>23807</v>
      </c>
      <c r="H565" s="64">
        <f>G565/F565%</f>
        <v>55.057816836262724</v>
      </c>
      <c r="I565" s="66">
        <v>11915</v>
      </c>
      <c r="J565" s="65">
        <v>7325</v>
      </c>
      <c r="K565" s="64">
        <f>J565/I565%</f>
        <v>61.477129668485098</v>
      </c>
      <c r="L565" s="66">
        <f>F565+I565</f>
        <v>55155</v>
      </c>
      <c r="M565" s="65">
        <f>G565+J565</f>
        <v>31132</v>
      </c>
      <c r="N565" s="64">
        <f>M565/L565%</f>
        <v>56.444565315927846</v>
      </c>
      <c r="O565" s="66">
        <v>77865</v>
      </c>
      <c r="P565" s="65">
        <v>34915</v>
      </c>
      <c r="Q565" s="64">
        <f>P565/O565%</f>
        <v>44.840428947537404</v>
      </c>
      <c r="R565" s="66">
        <f>L565+O565</f>
        <v>133020</v>
      </c>
      <c r="S565" s="65">
        <f>M565+P565</f>
        <v>66047</v>
      </c>
      <c r="T565" s="64">
        <f>S565/R565%</f>
        <v>49.651932040294689</v>
      </c>
      <c r="U565" s="64">
        <f>Q565-H565</f>
        <v>-10.21738788872532</v>
      </c>
      <c r="V565" s="64">
        <f>Q565-K565</f>
        <v>-16.636700720947694</v>
      </c>
      <c r="W565" s="64">
        <f>Q565-N565</f>
        <v>-11.604136368390442</v>
      </c>
    </row>
    <row r="566" spans="1:23" ht="15" x14ac:dyDescent="0.2">
      <c r="A566" s="67" t="s">
        <v>1313</v>
      </c>
      <c r="B566" s="67" t="s">
        <v>395</v>
      </c>
      <c r="C566" s="67">
        <v>2020</v>
      </c>
      <c r="D566" s="64" t="s">
        <v>582</v>
      </c>
      <c r="E566" s="64" t="s">
        <v>4</v>
      </c>
      <c r="F566" s="66">
        <v>43240</v>
      </c>
      <c r="G566" s="65">
        <v>18571</v>
      </c>
      <c r="H566" s="64">
        <f>G566/F565%</f>
        <v>42.948658649398709</v>
      </c>
      <c r="I566" s="66">
        <v>11915</v>
      </c>
      <c r="J566" s="65">
        <v>4120</v>
      </c>
      <c r="K566" s="64">
        <f>J566/I565%</f>
        <v>34.578262694083087</v>
      </c>
      <c r="L566" s="66">
        <f>F566+I566</f>
        <v>55155</v>
      </c>
      <c r="M566" s="65">
        <f>G566+J566</f>
        <v>22691</v>
      </c>
      <c r="N566" s="64">
        <f>M566/L565%</f>
        <v>41.140422445834467</v>
      </c>
      <c r="O566" s="66">
        <v>77865</v>
      </c>
      <c r="P566" s="65">
        <v>40617</v>
      </c>
      <c r="Q566" s="64">
        <f>P566/O565%</f>
        <v>52.163359660951649</v>
      </c>
      <c r="R566" s="66">
        <f>L566+O566</f>
        <v>133020</v>
      </c>
      <c r="S566" s="65">
        <f>M566+P566</f>
        <v>63308</v>
      </c>
      <c r="T566" s="64">
        <f>S566/R565%</f>
        <v>47.592843181476468</v>
      </c>
      <c r="U566" s="64">
        <f>Q566-H566</f>
        <v>9.2147010115529397</v>
      </c>
      <c r="V566" s="64">
        <f>Q566-K566</f>
        <v>17.585096966868562</v>
      </c>
      <c r="W566" s="64">
        <f>Q566-N566</f>
        <v>11.022937215117182</v>
      </c>
    </row>
    <row r="567" spans="1:23" ht="15" x14ac:dyDescent="0.2">
      <c r="A567" s="67" t="s">
        <v>1313</v>
      </c>
      <c r="B567" s="67" t="s">
        <v>395</v>
      </c>
      <c r="C567" s="67">
        <v>2016</v>
      </c>
      <c r="D567" s="64" t="s">
        <v>582</v>
      </c>
      <c r="E567" s="64" t="s">
        <v>2</v>
      </c>
      <c r="F567" s="66">
        <v>15586</v>
      </c>
      <c r="G567" s="65">
        <v>6481</v>
      </c>
      <c r="H567" s="64">
        <f>G567/F567%</f>
        <v>41.58218914410368</v>
      </c>
      <c r="I567" s="66">
        <v>8357</v>
      </c>
      <c r="J567" s="65">
        <v>2483</v>
      </c>
      <c r="K567" s="64">
        <f>J567/I567%</f>
        <v>29.711619002034226</v>
      </c>
      <c r="L567" s="66">
        <f>F567+I567</f>
        <v>23943</v>
      </c>
      <c r="M567" s="65">
        <f>G567+J567</f>
        <v>8964</v>
      </c>
      <c r="N567" s="64">
        <f>M567/L567%</f>
        <v>37.438917428893625</v>
      </c>
      <c r="O567" s="66">
        <v>93759</v>
      </c>
      <c r="P567" s="65">
        <v>39501</v>
      </c>
      <c r="Q567" s="64">
        <f>P567/O567%</f>
        <v>42.130355485873352</v>
      </c>
      <c r="R567" s="66">
        <f>L567+O567</f>
        <v>117702</v>
      </c>
      <c r="S567" s="65">
        <f>M567+P567</f>
        <v>48465</v>
      </c>
      <c r="T567" s="64">
        <f>S567/R567%</f>
        <v>41.176020798287198</v>
      </c>
      <c r="U567" s="64">
        <f>Q567-H567</f>
        <v>0.54816634176967227</v>
      </c>
      <c r="V567" s="64">
        <f>Q567-K567</f>
        <v>12.418736483839126</v>
      </c>
      <c r="W567" s="64">
        <f>Q567-N567</f>
        <v>4.6914380569797274</v>
      </c>
    </row>
    <row r="568" spans="1:23" ht="15" x14ac:dyDescent="0.2">
      <c r="A568" s="67" t="s">
        <v>1313</v>
      </c>
      <c r="B568" s="67" t="s">
        <v>395</v>
      </c>
      <c r="C568" s="67">
        <v>2016</v>
      </c>
      <c r="D568" s="64" t="s">
        <v>581</v>
      </c>
      <c r="E568" s="64" t="s">
        <v>0</v>
      </c>
      <c r="F568" s="66">
        <v>15586</v>
      </c>
      <c r="G568" s="65">
        <v>5348</v>
      </c>
      <c r="H568" s="64">
        <f>G568/F567%</f>
        <v>34.312844860772486</v>
      </c>
      <c r="I568" s="66">
        <v>8357</v>
      </c>
      <c r="J568" s="65">
        <v>3593</v>
      </c>
      <c r="K568" s="64">
        <f>J568/I567%</f>
        <v>42.993897331578324</v>
      </c>
      <c r="L568" s="66">
        <f>F568+I568</f>
        <v>23943</v>
      </c>
      <c r="M568" s="65">
        <f>G568+J568</f>
        <v>8941</v>
      </c>
      <c r="N568" s="64">
        <f>M568/L567%</f>
        <v>37.342855949546838</v>
      </c>
      <c r="O568" s="66">
        <v>93759</v>
      </c>
      <c r="P568" s="65">
        <v>30482</v>
      </c>
      <c r="Q568" s="64">
        <f>P568/O567%</f>
        <v>32.511012276154823</v>
      </c>
      <c r="R568" s="66">
        <f>L568+O568</f>
        <v>117702</v>
      </c>
      <c r="S568" s="65">
        <f>M568+P568</f>
        <v>39423</v>
      </c>
      <c r="T568" s="64">
        <f>S568/R567%</f>
        <v>33.493908344802975</v>
      </c>
      <c r="U568" s="64">
        <f>Q568-H568</f>
        <v>-1.8018325846176637</v>
      </c>
      <c r="V568" s="64">
        <f>Q568-K568</f>
        <v>-10.482885055423502</v>
      </c>
      <c r="W568" s="64">
        <f>Q568-N568</f>
        <v>-4.8318436733920151</v>
      </c>
    </row>
    <row r="569" spans="1:23" ht="15" x14ac:dyDescent="0.2">
      <c r="A569" s="67" t="s">
        <v>1313</v>
      </c>
      <c r="B569" s="67" t="s">
        <v>146</v>
      </c>
      <c r="C569" s="67">
        <v>2020</v>
      </c>
      <c r="D569" s="64" t="s">
        <v>578</v>
      </c>
      <c r="E569" s="64" t="s">
        <v>0</v>
      </c>
      <c r="F569" s="66">
        <v>38624</v>
      </c>
      <c r="G569" s="65">
        <v>23069</v>
      </c>
      <c r="H569" s="64">
        <f>G569/F569%</f>
        <v>59.727112676056336</v>
      </c>
      <c r="I569" s="66">
        <v>14803</v>
      </c>
      <c r="J569" s="65">
        <v>9715</v>
      </c>
      <c r="K569" s="64">
        <f>J569/I569%</f>
        <v>65.628588799567652</v>
      </c>
      <c r="L569" s="66">
        <f>F569+I569</f>
        <v>53427</v>
      </c>
      <c r="M569" s="65">
        <f>G569+J569</f>
        <v>32784</v>
      </c>
      <c r="N569" s="64">
        <f>M569/L569%</f>
        <v>61.362232579033076</v>
      </c>
      <c r="O569" s="66">
        <v>82581</v>
      </c>
      <c r="P569" s="65">
        <v>41883</v>
      </c>
      <c r="Q569" s="64">
        <f>P569/O569%</f>
        <v>50.717477385839359</v>
      </c>
      <c r="R569" s="66">
        <f>L569+O569</f>
        <v>136008</v>
      </c>
      <c r="S569" s="65">
        <f>M569+P569</f>
        <v>74667</v>
      </c>
      <c r="T569" s="64">
        <f>S569/R569%</f>
        <v>54.898976530792311</v>
      </c>
      <c r="U569" s="64">
        <f>Q569-H569</f>
        <v>-9.009635290216977</v>
      </c>
      <c r="V569" s="64">
        <f>Q569-K569</f>
        <v>-14.911111413728293</v>
      </c>
      <c r="W569" s="64">
        <f>Q569-N569</f>
        <v>-10.644755193193717</v>
      </c>
    </row>
    <row r="570" spans="1:23" ht="15" x14ac:dyDescent="0.2">
      <c r="A570" s="67" t="s">
        <v>1313</v>
      </c>
      <c r="B570" s="67" t="s">
        <v>146</v>
      </c>
      <c r="C570" s="67">
        <v>2020</v>
      </c>
      <c r="D570" s="64" t="s">
        <v>579</v>
      </c>
      <c r="E570" s="64" t="s">
        <v>4</v>
      </c>
      <c r="F570" s="66">
        <v>38624</v>
      </c>
      <c r="G570" s="65">
        <v>14670</v>
      </c>
      <c r="H570" s="64">
        <f>G570/F569%</f>
        <v>37.981565865782933</v>
      </c>
      <c r="I570" s="66">
        <v>14803</v>
      </c>
      <c r="J570" s="65">
        <v>4559</v>
      </c>
      <c r="K570" s="64">
        <f>J570/I569%</f>
        <v>30.797811254475445</v>
      </c>
      <c r="L570" s="66">
        <f>F570+I570</f>
        <v>53427</v>
      </c>
      <c r="M570" s="65">
        <f>G570+J570</f>
        <v>19229</v>
      </c>
      <c r="N570" s="64">
        <f>M570/L569%</f>
        <v>35.991165515563296</v>
      </c>
      <c r="O570" s="66">
        <v>82581</v>
      </c>
      <c r="P570" s="65">
        <v>38328</v>
      </c>
      <c r="Q570" s="64">
        <f>P570/O569%</f>
        <v>46.412613070803218</v>
      </c>
      <c r="R570" s="66">
        <f>L570+O570</f>
        <v>136008</v>
      </c>
      <c r="S570" s="65">
        <f>M570+P570</f>
        <v>57557</v>
      </c>
      <c r="T570" s="64">
        <f>S570/R569%</f>
        <v>42.318834186224343</v>
      </c>
      <c r="U570" s="64">
        <f>Q570-H570</f>
        <v>8.4310472050202847</v>
      </c>
      <c r="V570" s="64">
        <f>Q570-K570</f>
        <v>15.614801816327773</v>
      </c>
      <c r="W570" s="64">
        <f>Q570-N570</f>
        <v>10.421447555239922</v>
      </c>
    </row>
    <row r="571" spans="1:23" ht="15" x14ac:dyDescent="0.2">
      <c r="A571" s="67" t="s">
        <v>1313</v>
      </c>
      <c r="B571" s="67" t="s">
        <v>146</v>
      </c>
      <c r="C571" s="67">
        <v>2016</v>
      </c>
      <c r="D571" s="64" t="s">
        <v>579</v>
      </c>
      <c r="E571" s="64" t="s">
        <v>2</v>
      </c>
      <c r="F571" s="66">
        <v>14874</v>
      </c>
      <c r="G571" s="65">
        <v>6232</v>
      </c>
      <c r="H571" s="64">
        <f>G571/F571%</f>
        <v>41.89861503294339</v>
      </c>
      <c r="I571" s="66">
        <v>9632</v>
      </c>
      <c r="J571" s="65">
        <v>2740</v>
      </c>
      <c r="K571" s="64">
        <f>J571/I571%</f>
        <v>28.446843853820599</v>
      </c>
      <c r="L571" s="66">
        <f>F571+I571</f>
        <v>24506</v>
      </c>
      <c r="M571" s="65">
        <f>G571+J571</f>
        <v>8972</v>
      </c>
      <c r="N571" s="64">
        <f>M571/L571%</f>
        <v>36.611442095813267</v>
      </c>
      <c r="O571" s="66">
        <v>92137</v>
      </c>
      <c r="P571" s="65">
        <v>37063</v>
      </c>
      <c r="Q571" s="64">
        <f>P571/O571%</f>
        <v>40.225967852220066</v>
      </c>
      <c r="R571" s="66">
        <f>L571+O571</f>
        <v>116643</v>
      </c>
      <c r="S571" s="65">
        <f>M571+P571</f>
        <v>46035</v>
      </c>
      <c r="T571" s="64">
        <f>S571/R571%</f>
        <v>39.46657750572259</v>
      </c>
      <c r="U571" s="64">
        <f>Q571-H571</f>
        <v>-1.6726471807233239</v>
      </c>
      <c r="V571" s="64">
        <f>Q571-K571</f>
        <v>11.779123998399466</v>
      </c>
      <c r="W571" s="64">
        <f>Q571-N571</f>
        <v>3.614525756406799</v>
      </c>
    </row>
    <row r="572" spans="1:23" ht="15" x14ac:dyDescent="0.2">
      <c r="A572" s="67" t="s">
        <v>1313</v>
      </c>
      <c r="B572" s="67" t="s">
        <v>146</v>
      </c>
      <c r="C572" s="67">
        <v>2016</v>
      </c>
      <c r="D572" s="64" t="s">
        <v>578</v>
      </c>
      <c r="E572" s="64" t="s">
        <v>0</v>
      </c>
      <c r="F572" s="66">
        <v>14874</v>
      </c>
      <c r="G572" s="65">
        <v>7068</v>
      </c>
      <c r="H572" s="64">
        <f>G572/F571%</f>
        <v>47.519160951996767</v>
      </c>
      <c r="I572" s="66">
        <v>9632</v>
      </c>
      <c r="J572" s="65">
        <v>5557</v>
      </c>
      <c r="K572" s="64">
        <f>J572/I571%</f>
        <v>57.693106312292365</v>
      </c>
      <c r="L572" s="66">
        <f>F572+I572</f>
        <v>24506</v>
      </c>
      <c r="M572" s="65">
        <f>G572+J572</f>
        <v>12625</v>
      </c>
      <c r="N572" s="64">
        <f>M572/L571%</f>
        <v>51.517995592916023</v>
      </c>
      <c r="O572" s="66">
        <v>92137</v>
      </c>
      <c r="P572" s="65">
        <v>43616</v>
      </c>
      <c r="Q572" s="64">
        <f>P572/O571%</f>
        <v>47.338202893517263</v>
      </c>
      <c r="R572" s="66">
        <f>L572+O572</f>
        <v>116643</v>
      </c>
      <c r="S572" s="65">
        <f>M572+P572</f>
        <v>56241</v>
      </c>
      <c r="T572" s="64">
        <f>S572/R571%</f>
        <v>48.216352460070468</v>
      </c>
      <c r="U572" s="64">
        <f>Q572-H572</f>
        <v>-0.1809580584795043</v>
      </c>
      <c r="V572" s="64">
        <f>Q572-K572</f>
        <v>-10.354903418775102</v>
      </c>
      <c r="W572" s="64">
        <f>Q572-N572</f>
        <v>-4.1797926993987602</v>
      </c>
    </row>
    <row r="573" spans="1:23" ht="15" x14ac:dyDescent="0.2">
      <c r="A573" s="67" t="s">
        <v>1313</v>
      </c>
      <c r="B573" s="67" t="s">
        <v>141</v>
      </c>
      <c r="C573" s="67">
        <v>2020</v>
      </c>
      <c r="D573" s="64" t="s">
        <v>574</v>
      </c>
      <c r="E573" s="64" t="s">
        <v>0</v>
      </c>
      <c r="F573" s="66">
        <v>39309</v>
      </c>
      <c r="G573" s="65">
        <v>24663</v>
      </c>
      <c r="H573" s="64">
        <f>G573/F573%</f>
        <v>62.741356941158514</v>
      </c>
      <c r="I573" s="66">
        <v>12845</v>
      </c>
      <c r="J573" s="65">
        <v>8305</v>
      </c>
      <c r="K573" s="64">
        <f>J573/I573%</f>
        <v>64.655507979758667</v>
      </c>
      <c r="L573" s="66">
        <f>F573+I573</f>
        <v>52154</v>
      </c>
      <c r="M573" s="65">
        <f>G573+J573</f>
        <v>32968</v>
      </c>
      <c r="N573" s="64">
        <f>M573/L573%</f>
        <v>63.212792882616867</v>
      </c>
      <c r="O573" s="66">
        <v>72095</v>
      </c>
      <c r="P573" s="65">
        <v>37474</v>
      </c>
      <c r="Q573" s="64">
        <f>P573/O573%</f>
        <v>51.978639295374158</v>
      </c>
      <c r="R573" s="66">
        <f>L573+O573</f>
        <v>124249</v>
      </c>
      <c r="S573" s="65">
        <f>M573+P573</f>
        <v>70442</v>
      </c>
      <c r="T573" s="64">
        <f>S573/R573%</f>
        <v>56.694218866952653</v>
      </c>
      <c r="U573" s="64">
        <f>Q573-H573</f>
        <v>-10.762717645784356</v>
      </c>
      <c r="V573" s="64">
        <f>Q573-K573</f>
        <v>-12.676868684384509</v>
      </c>
      <c r="W573" s="64">
        <f>Q573-N573</f>
        <v>-11.234153587242709</v>
      </c>
    </row>
    <row r="574" spans="1:23" ht="15" x14ac:dyDescent="0.2">
      <c r="A574" s="67" t="s">
        <v>1313</v>
      </c>
      <c r="B574" s="67" t="s">
        <v>141</v>
      </c>
      <c r="C574" s="67">
        <v>2020</v>
      </c>
      <c r="D574" s="64" t="s">
        <v>576</v>
      </c>
      <c r="E574" s="64" t="s">
        <v>4</v>
      </c>
      <c r="F574" s="66">
        <v>39309</v>
      </c>
      <c r="G574" s="65">
        <v>13763</v>
      </c>
      <c r="H574" s="64">
        <f>G574/F573%</f>
        <v>35.012338141392561</v>
      </c>
      <c r="I574" s="66">
        <v>12845</v>
      </c>
      <c r="J574" s="65">
        <v>4068</v>
      </c>
      <c r="K574" s="64">
        <f>J574/I573%</f>
        <v>31.669910471000392</v>
      </c>
      <c r="L574" s="66">
        <f>F574+I574</f>
        <v>52154</v>
      </c>
      <c r="M574" s="65">
        <f>G574+J574</f>
        <v>17831</v>
      </c>
      <c r="N574" s="64">
        <f>M574/L573%</f>
        <v>34.189132185450781</v>
      </c>
      <c r="O574" s="66">
        <v>72095</v>
      </c>
      <c r="P574" s="65">
        <v>32203</v>
      </c>
      <c r="Q574" s="64">
        <f>P574/O573%</f>
        <v>44.667452666620427</v>
      </c>
      <c r="R574" s="66">
        <f>L574+O574</f>
        <v>124249</v>
      </c>
      <c r="S574" s="65">
        <f>M574+P574</f>
        <v>50034</v>
      </c>
      <c r="T574" s="64">
        <f>S574/R573%</f>
        <v>40.269136974945475</v>
      </c>
      <c r="U574" s="64">
        <f>Q574-H574</f>
        <v>9.6551145252278658</v>
      </c>
      <c r="V574" s="64">
        <f>Q574-K574</f>
        <v>12.997542195620035</v>
      </c>
      <c r="W574" s="64">
        <f>Q574-N574</f>
        <v>10.478320481169646</v>
      </c>
    </row>
    <row r="575" spans="1:23" ht="15" x14ac:dyDescent="0.2">
      <c r="A575" s="67" t="s">
        <v>1313</v>
      </c>
      <c r="B575" s="67" t="s">
        <v>141</v>
      </c>
      <c r="C575" s="67">
        <v>2016</v>
      </c>
      <c r="D575" s="64" t="s">
        <v>575</v>
      </c>
      <c r="E575" s="64" t="s">
        <v>2</v>
      </c>
      <c r="F575" s="66">
        <v>17760</v>
      </c>
      <c r="G575" s="65">
        <v>6179</v>
      </c>
      <c r="H575" s="64">
        <f>G575/F575%</f>
        <v>34.791666666666664</v>
      </c>
      <c r="I575" s="66">
        <v>9752</v>
      </c>
      <c r="J575" s="65">
        <v>2733</v>
      </c>
      <c r="K575" s="64">
        <f>J575/I575%</f>
        <v>28.025020508613618</v>
      </c>
      <c r="L575" s="66">
        <f>F575+I575</f>
        <v>27512</v>
      </c>
      <c r="M575" s="65">
        <f>G575+J575</f>
        <v>8912</v>
      </c>
      <c r="N575" s="64">
        <f>M575/L575%</f>
        <v>32.393137539982554</v>
      </c>
      <c r="O575" s="66">
        <v>88412</v>
      </c>
      <c r="P575" s="65">
        <v>31000</v>
      </c>
      <c r="Q575" s="64">
        <f>P575/O575%</f>
        <v>35.06311360448808</v>
      </c>
      <c r="R575" s="66">
        <f>L575+O575</f>
        <v>115924</v>
      </c>
      <c r="S575" s="65">
        <f>M575+P575</f>
        <v>39912</v>
      </c>
      <c r="T575" s="64">
        <f>S575/R575%</f>
        <v>34.429453780062801</v>
      </c>
      <c r="U575" s="64">
        <f>Q575-H575</f>
        <v>0.27144693782141616</v>
      </c>
      <c r="V575" s="64">
        <f>Q575-K575</f>
        <v>7.0380930958744621</v>
      </c>
      <c r="W575" s="64">
        <f>Q575-N575</f>
        <v>2.6699760645055264</v>
      </c>
    </row>
    <row r="576" spans="1:23" ht="15" x14ac:dyDescent="0.2">
      <c r="A576" s="67" t="s">
        <v>1313</v>
      </c>
      <c r="B576" s="67" t="s">
        <v>141</v>
      </c>
      <c r="C576" s="67">
        <v>2016</v>
      </c>
      <c r="D576" s="64" t="s">
        <v>574</v>
      </c>
      <c r="E576" s="64" t="s">
        <v>0</v>
      </c>
      <c r="F576" s="66">
        <v>17760</v>
      </c>
      <c r="G576" s="65">
        <v>9015</v>
      </c>
      <c r="H576" s="64">
        <f>G576/F575%</f>
        <v>50.760135135135137</v>
      </c>
      <c r="I576" s="66">
        <v>9752</v>
      </c>
      <c r="J576" s="65">
        <v>5185</v>
      </c>
      <c r="K576" s="64">
        <f>J576/I575%</f>
        <v>53.168580803937658</v>
      </c>
      <c r="L576" s="66">
        <f>F576+I576</f>
        <v>27512</v>
      </c>
      <c r="M576" s="65">
        <f>G576+J576</f>
        <v>14200</v>
      </c>
      <c r="N576" s="64">
        <f>M576/L575%</f>
        <v>51.613841232916542</v>
      </c>
      <c r="O576" s="66">
        <v>88412</v>
      </c>
      <c r="P576" s="65">
        <v>42619</v>
      </c>
      <c r="Q576" s="64">
        <f>P576/O575%</f>
        <v>48.204994797086371</v>
      </c>
      <c r="R576" s="66">
        <f>L576+O576</f>
        <v>115924</v>
      </c>
      <c r="S576" s="65">
        <f>M576+P576</f>
        <v>56819</v>
      </c>
      <c r="T576" s="64">
        <f>S576/R575%</f>
        <v>49.014009178427244</v>
      </c>
      <c r="U576" s="64">
        <f>Q576-H576</f>
        <v>-2.5551403380487656</v>
      </c>
      <c r="V576" s="64">
        <f>Q576-K576</f>
        <v>-4.9635860068512869</v>
      </c>
      <c r="W576" s="64">
        <f>Q576-N576</f>
        <v>-3.4088464358301707</v>
      </c>
    </row>
    <row r="577" spans="1:23" ht="15" x14ac:dyDescent="0.2">
      <c r="A577" s="67" t="s">
        <v>1313</v>
      </c>
      <c r="B577" s="67" t="s">
        <v>572</v>
      </c>
      <c r="C577" s="67">
        <v>2020</v>
      </c>
      <c r="D577" s="64" t="s">
        <v>569</v>
      </c>
      <c r="E577" s="64" t="s">
        <v>0</v>
      </c>
      <c r="F577" s="66">
        <v>26781</v>
      </c>
      <c r="G577" s="65">
        <v>16675</v>
      </c>
      <c r="H577" s="64">
        <f>G577/F577%</f>
        <v>62.264291848698704</v>
      </c>
      <c r="I577" s="66">
        <v>12613</v>
      </c>
      <c r="J577" s="65">
        <v>7947</v>
      </c>
      <c r="K577" s="64">
        <f>J577/I577%</f>
        <v>63.00642194561167</v>
      </c>
      <c r="L577" s="66">
        <f>F577+I577</f>
        <v>39394</v>
      </c>
      <c r="M577" s="65">
        <f>G577+J577</f>
        <v>24622</v>
      </c>
      <c r="N577" s="64">
        <f>M577/L577%</f>
        <v>62.501903843224859</v>
      </c>
      <c r="O577" s="66">
        <v>59464</v>
      </c>
      <c r="P577" s="65">
        <v>30643</v>
      </c>
      <c r="Q577" s="64">
        <f>P577/O577%</f>
        <v>51.532019373066056</v>
      </c>
      <c r="R577" s="66">
        <f>L577+O577</f>
        <v>98858</v>
      </c>
      <c r="S577" s="65">
        <f>M577+P577</f>
        <v>55265</v>
      </c>
      <c r="T577" s="64">
        <f>S577/R577%</f>
        <v>55.903417022395757</v>
      </c>
      <c r="U577" s="64">
        <f>Q577-H577</f>
        <v>-10.732272475632648</v>
      </c>
      <c r="V577" s="64">
        <f>Q577-K577</f>
        <v>-11.474402572545614</v>
      </c>
      <c r="W577" s="64">
        <f>Q577-N577</f>
        <v>-10.969884470158803</v>
      </c>
    </row>
    <row r="578" spans="1:23" ht="15" x14ac:dyDescent="0.2">
      <c r="A578" s="67" t="s">
        <v>1313</v>
      </c>
      <c r="B578" s="67" t="s">
        <v>572</v>
      </c>
      <c r="C578" s="67">
        <v>2020</v>
      </c>
      <c r="D578" s="64" t="s">
        <v>571</v>
      </c>
      <c r="E578" s="64" t="s">
        <v>4</v>
      </c>
      <c r="F578" s="66">
        <v>26781</v>
      </c>
      <c r="G578" s="65">
        <v>9212</v>
      </c>
      <c r="H578" s="64">
        <f>G578/F577%</f>
        <v>34.397520630297599</v>
      </c>
      <c r="I578" s="66">
        <v>12613</v>
      </c>
      <c r="J578" s="65">
        <v>4027</v>
      </c>
      <c r="K578" s="64">
        <f>J578/I577%</f>
        <v>31.927376516292714</v>
      </c>
      <c r="L578" s="66">
        <f>F578+I578</f>
        <v>39394</v>
      </c>
      <c r="M578" s="65">
        <f>G578+J578</f>
        <v>13239</v>
      </c>
      <c r="N578" s="64">
        <f>M578/L577%</f>
        <v>33.606640605168302</v>
      </c>
      <c r="O578" s="66">
        <v>59464</v>
      </c>
      <c r="P578" s="65">
        <v>26248</v>
      </c>
      <c r="Q578" s="64">
        <f>P578/O577%</f>
        <v>44.140992869635411</v>
      </c>
      <c r="R578" s="66">
        <f>L578+O578</f>
        <v>98858</v>
      </c>
      <c r="S578" s="65">
        <f>M578+P578</f>
        <v>39487</v>
      </c>
      <c r="T578" s="64">
        <f>S578/R577%</f>
        <v>39.943150781929631</v>
      </c>
      <c r="U578" s="64">
        <f>Q578-H578</f>
        <v>9.7434722393378124</v>
      </c>
      <c r="V578" s="64">
        <f>Q578-K578</f>
        <v>12.213616353342697</v>
      </c>
      <c r="W578" s="64">
        <f>Q578-N578</f>
        <v>10.53435226446711</v>
      </c>
    </row>
    <row r="579" spans="1:23" ht="15" x14ac:dyDescent="0.2">
      <c r="A579" s="67" t="s">
        <v>1313</v>
      </c>
      <c r="B579" s="67" t="s">
        <v>572</v>
      </c>
      <c r="C579" s="67">
        <v>2016</v>
      </c>
      <c r="D579" s="64" t="s">
        <v>570</v>
      </c>
      <c r="E579" s="64" t="s">
        <v>2</v>
      </c>
      <c r="F579" s="66">
        <v>11054</v>
      </c>
      <c r="G579" s="65">
        <v>3368</v>
      </c>
      <c r="H579" s="64">
        <f>G579/F579%</f>
        <v>30.468608648453046</v>
      </c>
      <c r="I579" s="66">
        <v>7288</v>
      </c>
      <c r="J579" s="65">
        <v>2200</v>
      </c>
      <c r="K579" s="64">
        <f>J579/I579%</f>
        <v>30.186608122941823</v>
      </c>
      <c r="L579" s="66">
        <f>F579+I579</f>
        <v>18342</v>
      </c>
      <c r="M579" s="65">
        <f>G579+J579</f>
        <v>5568</v>
      </c>
      <c r="N579" s="64">
        <f>M579/L579%</f>
        <v>30.356558717697091</v>
      </c>
      <c r="O579" s="66">
        <v>60328</v>
      </c>
      <c r="P579" s="65">
        <v>20672</v>
      </c>
      <c r="Q579" s="64">
        <f>P579/O579%</f>
        <v>34.266012465190293</v>
      </c>
      <c r="R579" s="66">
        <f>L579+O579</f>
        <v>78670</v>
      </c>
      <c r="S579" s="65">
        <f>M579+P579</f>
        <v>26240</v>
      </c>
      <c r="T579" s="64">
        <f>S579/R579%</f>
        <v>33.354518876318799</v>
      </c>
      <c r="U579" s="64">
        <f>Q579-H579</f>
        <v>3.7974038167372477</v>
      </c>
      <c r="V579" s="64">
        <f>Q579-K579</f>
        <v>4.0794043422484698</v>
      </c>
      <c r="W579" s="64">
        <f>Q579-N579</f>
        <v>3.9094537474932025</v>
      </c>
    </row>
    <row r="580" spans="1:23" ht="15" x14ac:dyDescent="0.2">
      <c r="A580" s="67" t="s">
        <v>1313</v>
      </c>
      <c r="B580" s="67" t="s">
        <v>572</v>
      </c>
      <c r="C580" s="67">
        <v>2016</v>
      </c>
      <c r="D580" s="64" t="s">
        <v>569</v>
      </c>
      <c r="E580" s="64" t="s">
        <v>0</v>
      </c>
      <c r="F580" s="66">
        <v>11054</v>
      </c>
      <c r="G580" s="65">
        <v>5756</v>
      </c>
      <c r="H580" s="64">
        <f>G580/F579%</f>
        <v>52.071648272118686</v>
      </c>
      <c r="I580" s="66">
        <v>7288</v>
      </c>
      <c r="J580" s="65">
        <v>3773</v>
      </c>
      <c r="K580" s="64">
        <f>J580/I579%</f>
        <v>51.770032930845225</v>
      </c>
      <c r="L580" s="66">
        <f>F580+I580</f>
        <v>18342</v>
      </c>
      <c r="M580" s="65">
        <f>G580+J580</f>
        <v>9529</v>
      </c>
      <c r="N580" s="64">
        <f>M580/L579%</f>
        <v>51.951804601461134</v>
      </c>
      <c r="O580" s="66">
        <v>60328</v>
      </c>
      <c r="P580" s="65">
        <v>28040</v>
      </c>
      <c r="Q580" s="64">
        <f>P580/O579%</f>
        <v>46.479246784246122</v>
      </c>
      <c r="R580" s="66">
        <f>L580+O580</f>
        <v>78670</v>
      </c>
      <c r="S580" s="65">
        <f>M580+P580</f>
        <v>37569</v>
      </c>
      <c r="T580" s="64">
        <f>S580/R579%</f>
        <v>47.755179865259947</v>
      </c>
      <c r="U580" s="64">
        <f>Q580-H580</f>
        <v>-5.5924014878725643</v>
      </c>
      <c r="V580" s="64">
        <f>Q580-K580</f>
        <v>-5.2907861465991033</v>
      </c>
      <c r="W580" s="64">
        <f>Q580-N580</f>
        <v>-5.4725578172150122</v>
      </c>
    </row>
    <row r="581" spans="1:23" ht="15" x14ac:dyDescent="0.2">
      <c r="A581" s="67" t="s">
        <v>1313</v>
      </c>
      <c r="B581" s="67" t="s">
        <v>567</v>
      </c>
      <c r="C581" s="67">
        <v>2020</v>
      </c>
      <c r="D581" s="64" t="s">
        <v>564</v>
      </c>
      <c r="E581" s="64" t="s">
        <v>0</v>
      </c>
      <c r="F581" s="66">
        <v>31307</v>
      </c>
      <c r="G581" s="65">
        <v>19771</v>
      </c>
      <c r="H581" s="64">
        <f>G581/F581%</f>
        <v>63.15201073242406</v>
      </c>
      <c r="I581" s="66">
        <v>10832</v>
      </c>
      <c r="J581" s="65">
        <v>6385</v>
      </c>
      <c r="K581" s="64">
        <f>J581/I581%</f>
        <v>58.94571639586411</v>
      </c>
      <c r="L581" s="66">
        <f>F581+I581</f>
        <v>42139</v>
      </c>
      <c r="M581" s="65">
        <f>G581+J581</f>
        <v>26156</v>
      </c>
      <c r="N581" s="64">
        <f>M581/L581%</f>
        <v>62.070765798903629</v>
      </c>
      <c r="O581" s="66">
        <v>54834</v>
      </c>
      <c r="P581" s="65">
        <v>27459</v>
      </c>
      <c r="Q581" s="64">
        <f>P581/O581%</f>
        <v>50.076594813436913</v>
      </c>
      <c r="R581" s="66">
        <f>L581+O581</f>
        <v>96973</v>
      </c>
      <c r="S581" s="65">
        <f>M581+P581</f>
        <v>53615</v>
      </c>
      <c r="T581" s="64">
        <f>S581/R581%</f>
        <v>55.288585482556996</v>
      </c>
      <c r="U581" s="64">
        <f>Q581-H581</f>
        <v>-13.075415918987147</v>
      </c>
      <c r="V581" s="64">
        <f>Q581-K581</f>
        <v>-8.8691215824271978</v>
      </c>
      <c r="W581" s="64">
        <f>Q581-N581</f>
        <v>-11.994170985466717</v>
      </c>
    </row>
    <row r="582" spans="1:23" ht="15" x14ac:dyDescent="0.2">
      <c r="A582" s="67" t="s">
        <v>1313</v>
      </c>
      <c r="B582" s="67" t="s">
        <v>567</v>
      </c>
      <c r="C582" s="67">
        <v>2020</v>
      </c>
      <c r="D582" s="64" t="s">
        <v>566</v>
      </c>
      <c r="E582" s="64" t="s">
        <v>4</v>
      </c>
      <c r="F582" s="66">
        <v>31307</v>
      </c>
      <c r="G582" s="65">
        <v>9206</v>
      </c>
      <c r="H582" s="64">
        <f>G582/F581%</f>
        <v>29.405564250806531</v>
      </c>
      <c r="I582" s="66">
        <v>10832</v>
      </c>
      <c r="J582" s="65">
        <v>3519</v>
      </c>
      <c r="K582" s="64">
        <f>J582/I581%</f>
        <v>32.487075332348596</v>
      </c>
      <c r="L582" s="66">
        <f>F582+I582</f>
        <v>42139</v>
      </c>
      <c r="M582" s="65">
        <f>G582+J582</f>
        <v>12725</v>
      </c>
      <c r="N582" s="64">
        <f>M582/L581%</f>
        <v>30.197679109613425</v>
      </c>
      <c r="O582" s="66">
        <v>54834</v>
      </c>
      <c r="P582" s="65">
        <v>22790</v>
      </c>
      <c r="Q582" s="64">
        <f>P582/O581%</f>
        <v>41.561804719699452</v>
      </c>
      <c r="R582" s="66">
        <f>L582+O582</f>
        <v>96973</v>
      </c>
      <c r="S582" s="65">
        <f>M582+P582</f>
        <v>35515</v>
      </c>
      <c r="T582" s="64">
        <f>S582/R581%</f>
        <v>36.623596258752436</v>
      </c>
      <c r="U582" s="64">
        <f>Q582-H582</f>
        <v>12.156240468892921</v>
      </c>
      <c r="V582" s="64">
        <f>Q582-K582</f>
        <v>9.0747293873508568</v>
      </c>
      <c r="W582" s="64">
        <f>Q582-N582</f>
        <v>11.364125610086028</v>
      </c>
    </row>
    <row r="583" spans="1:23" ht="15" x14ac:dyDescent="0.2">
      <c r="A583" s="67" t="s">
        <v>1313</v>
      </c>
      <c r="B583" s="67" t="s">
        <v>567</v>
      </c>
      <c r="C583" s="67">
        <v>2016</v>
      </c>
      <c r="D583" s="64" t="s">
        <v>565</v>
      </c>
      <c r="E583" s="64" t="s">
        <v>2</v>
      </c>
      <c r="F583" s="66">
        <v>19422</v>
      </c>
      <c r="G583" s="65">
        <v>5294</v>
      </c>
      <c r="H583" s="64">
        <f>G583/F583%</f>
        <v>27.257748944495933</v>
      </c>
      <c r="I583" s="66">
        <v>7448</v>
      </c>
      <c r="J583" s="65">
        <v>2043</v>
      </c>
      <c r="K583" s="64">
        <f>J583/I583%</f>
        <v>27.430182599355529</v>
      </c>
      <c r="L583" s="66">
        <f>F583+I583</f>
        <v>26870</v>
      </c>
      <c r="M583" s="65">
        <f>G583+J583</f>
        <v>7337</v>
      </c>
      <c r="N583" s="64">
        <f>M583/L583%</f>
        <v>27.305545217714926</v>
      </c>
      <c r="O583" s="66">
        <v>56483</v>
      </c>
      <c r="P583" s="65">
        <v>14301</v>
      </c>
      <c r="Q583" s="64">
        <f>P583/O583%</f>
        <v>25.319122567852272</v>
      </c>
      <c r="R583" s="66">
        <f>L583+O583</f>
        <v>83353</v>
      </c>
      <c r="S583" s="65">
        <f>M583+P583</f>
        <v>21638</v>
      </c>
      <c r="T583" s="64">
        <f>S583/R583%</f>
        <v>25.959473564238841</v>
      </c>
      <c r="U583" s="64">
        <f>Q583-H583</f>
        <v>-1.9386263766436613</v>
      </c>
      <c r="V583" s="64">
        <f>Q583-K583</f>
        <v>-2.1110600315032571</v>
      </c>
      <c r="W583" s="64">
        <f>Q583-N583</f>
        <v>-1.9864226498626536</v>
      </c>
    </row>
    <row r="584" spans="1:23" ht="15" x14ac:dyDescent="0.2">
      <c r="A584" s="67" t="s">
        <v>1313</v>
      </c>
      <c r="B584" s="67" t="s">
        <v>567</v>
      </c>
      <c r="C584" s="67">
        <v>2016</v>
      </c>
      <c r="D584" s="64" t="s">
        <v>564</v>
      </c>
      <c r="E584" s="64" t="s">
        <v>0</v>
      </c>
      <c r="F584" s="66">
        <v>19422</v>
      </c>
      <c r="G584" s="65">
        <v>8751</v>
      </c>
      <c r="H584" s="64">
        <f>G584/F583%</f>
        <v>45.057151683657708</v>
      </c>
      <c r="I584" s="66">
        <v>7448</v>
      </c>
      <c r="J584" s="65">
        <v>4054</v>
      </c>
      <c r="K584" s="64">
        <f>J584/I583%</f>
        <v>54.430719656283564</v>
      </c>
      <c r="L584" s="66">
        <f>F584+I584</f>
        <v>26870</v>
      </c>
      <c r="M584" s="65">
        <f>G584+J584</f>
        <v>12805</v>
      </c>
      <c r="N584" s="64">
        <f>M584/L583%</f>
        <v>47.655377744696693</v>
      </c>
      <c r="O584" s="66">
        <v>56483</v>
      </c>
      <c r="P584" s="65">
        <v>34209</v>
      </c>
      <c r="Q584" s="64">
        <f>P584/O583%</f>
        <v>60.565125790060719</v>
      </c>
      <c r="R584" s="66">
        <f>L584+O584</f>
        <v>83353</v>
      </c>
      <c r="S584" s="65">
        <f>M584+P584</f>
        <v>47014</v>
      </c>
      <c r="T584" s="64">
        <f>S584/R583%</f>
        <v>56.403488776648715</v>
      </c>
      <c r="U584" s="64">
        <f>Q584-H584</f>
        <v>15.507974106403012</v>
      </c>
      <c r="V584" s="64">
        <f>Q584-K584</f>
        <v>6.1344061337771549</v>
      </c>
      <c r="W584" s="64">
        <f>Q584-N584</f>
        <v>12.909748045364026</v>
      </c>
    </row>
    <row r="585" spans="1:23" ht="15" x14ac:dyDescent="0.2">
      <c r="A585" s="67" t="s">
        <v>1313</v>
      </c>
      <c r="B585" s="67" t="s">
        <v>562</v>
      </c>
      <c r="C585" s="67">
        <v>2020</v>
      </c>
      <c r="D585" s="64" t="s">
        <v>560</v>
      </c>
      <c r="E585" s="64" t="s">
        <v>0</v>
      </c>
      <c r="F585" s="66">
        <v>29971</v>
      </c>
      <c r="G585" s="65">
        <v>16330</v>
      </c>
      <c r="H585" s="64">
        <f>G585/F585%</f>
        <v>54.486003136365156</v>
      </c>
      <c r="I585" s="66">
        <v>8697</v>
      </c>
      <c r="J585" s="65">
        <v>5015</v>
      </c>
      <c r="K585" s="64">
        <f>J585/I585%</f>
        <v>57.663562147867083</v>
      </c>
      <c r="L585" s="66">
        <f>F585+I585</f>
        <v>38668</v>
      </c>
      <c r="M585" s="65">
        <f>G585+J585</f>
        <v>21345</v>
      </c>
      <c r="N585" s="64">
        <f>M585/L585%</f>
        <v>55.200682735078097</v>
      </c>
      <c r="O585" s="66">
        <v>58582</v>
      </c>
      <c r="P585" s="65">
        <v>26118</v>
      </c>
      <c r="Q585" s="64">
        <f>P585/O585%</f>
        <v>44.58366051005428</v>
      </c>
      <c r="R585" s="66">
        <f>L585+O585</f>
        <v>97250</v>
      </c>
      <c r="S585" s="65">
        <f>M585+P585</f>
        <v>47463</v>
      </c>
      <c r="T585" s="64">
        <f>S585/R585%</f>
        <v>48.80514138817481</v>
      </c>
      <c r="U585" s="64">
        <f>Q585-H585</f>
        <v>-9.902342626310876</v>
      </c>
      <c r="V585" s="64">
        <f>Q585-K585</f>
        <v>-13.079901637812803</v>
      </c>
      <c r="W585" s="64">
        <f>Q585-N585</f>
        <v>-10.617022225023817</v>
      </c>
    </row>
    <row r="586" spans="1:23" ht="15" x14ac:dyDescent="0.2">
      <c r="A586" s="67" t="s">
        <v>1313</v>
      </c>
      <c r="B586" s="67" t="s">
        <v>562</v>
      </c>
      <c r="C586" s="67">
        <v>2020</v>
      </c>
      <c r="D586" s="64" t="s">
        <v>561</v>
      </c>
      <c r="E586" s="64" t="s">
        <v>4</v>
      </c>
      <c r="F586" s="66">
        <v>29971</v>
      </c>
      <c r="G586" s="65">
        <v>12309</v>
      </c>
      <c r="H586" s="64">
        <f>G586/F585%</f>
        <v>41.069700710687002</v>
      </c>
      <c r="I586" s="66">
        <v>8697</v>
      </c>
      <c r="J586" s="65">
        <v>3039</v>
      </c>
      <c r="K586" s="64">
        <f>J586/I585%</f>
        <v>34.943083822007587</v>
      </c>
      <c r="L586" s="66">
        <f>F586+I586</f>
        <v>38668</v>
      </c>
      <c r="M586" s="65">
        <f>G586+J586</f>
        <v>15348</v>
      </c>
      <c r="N586" s="64">
        <f>M586/L585%</f>
        <v>39.691734767766626</v>
      </c>
      <c r="O586" s="66">
        <v>58582</v>
      </c>
      <c r="P586" s="65">
        <v>29125</v>
      </c>
      <c r="Q586" s="64">
        <f>P586/O585%</f>
        <v>49.716636509508035</v>
      </c>
      <c r="R586" s="66">
        <f>L586+O586</f>
        <v>97250</v>
      </c>
      <c r="S586" s="65">
        <f>M586+P586</f>
        <v>44473</v>
      </c>
      <c r="T586" s="64">
        <f>S586/R585%</f>
        <v>45.7305912596401</v>
      </c>
      <c r="U586" s="64">
        <f>Q586-H586</f>
        <v>8.6469357988210334</v>
      </c>
      <c r="V586" s="64">
        <f>Q586-K586</f>
        <v>14.773552687500448</v>
      </c>
      <c r="W586" s="64">
        <f>Q586-N586</f>
        <v>10.024901741741409</v>
      </c>
    </row>
    <row r="587" spans="1:23" ht="15" x14ac:dyDescent="0.2">
      <c r="A587" s="67" t="s">
        <v>1313</v>
      </c>
      <c r="B587" s="67" t="s">
        <v>562</v>
      </c>
      <c r="C587" s="67">
        <v>2016</v>
      </c>
      <c r="D587" s="64" t="s">
        <v>561</v>
      </c>
      <c r="E587" s="64" t="s">
        <v>2</v>
      </c>
      <c r="F587" s="66">
        <v>11879</v>
      </c>
      <c r="G587" s="65">
        <v>5453</v>
      </c>
      <c r="H587" s="64">
        <f>G587/F587%</f>
        <v>45.904537418974655</v>
      </c>
      <c r="I587" s="66">
        <v>6396</v>
      </c>
      <c r="J587" s="65">
        <v>2245</v>
      </c>
      <c r="K587" s="64">
        <f>J587/I587%</f>
        <v>35.100062539086927</v>
      </c>
      <c r="L587" s="66">
        <f>F587+I587</f>
        <v>18275</v>
      </c>
      <c r="M587" s="65">
        <f>G587+J587</f>
        <v>7698</v>
      </c>
      <c r="N587" s="64">
        <f>M587/L587%</f>
        <v>42.123119015047877</v>
      </c>
      <c r="O587" s="66">
        <v>71528</v>
      </c>
      <c r="P587" s="65">
        <v>32642</v>
      </c>
      <c r="Q587" s="64">
        <f>P587/O587%</f>
        <v>45.635275696230849</v>
      </c>
      <c r="R587" s="66">
        <f>L587+O587</f>
        <v>89803</v>
      </c>
      <c r="S587" s="65">
        <f>M587+P587</f>
        <v>40340</v>
      </c>
      <c r="T587" s="64">
        <f>S587/R587%</f>
        <v>44.920548311303634</v>
      </c>
      <c r="U587" s="64">
        <f>Q587-H587</f>
        <v>-0.26926172274380633</v>
      </c>
      <c r="V587" s="64">
        <f>Q587-K587</f>
        <v>10.535213157143922</v>
      </c>
      <c r="W587" s="64">
        <f>Q587-N587</f>
        <v>3.5121566811829723</v>
      </c>
    </row>
    <row r="588" spans="1:23" ht="15" x14ac:dyDescent="0.2">
      <c r="A588" s="67" t="s">
        <v>1313</v>
      </c>
      <c r="B588" s="67" t="s">
        <v>562</v>
      </c>
      <c r="C588" s="67">
        <v>2016</v>
      </c>
      <c r="D588" s="64" t="s">
        <v>560</v>
      </c>
      <c r="E588" s="64" t="s">
        <v>0</v>
      </c>
      <c r="F588" s="66">
        <v>11879</v>
      </c>
      <c r="G588" s="65">
        <v>4002</v>
      </c>
      <c r="H588" s="64">
        <f>G588/F587%</f>
        <v>33.689704520582538</v>
      </c>
      <c r="I588" s="66">
        <v>6396</v>
      </c>
      <c r="J588" s="65">
        <v>2535</v>
      </c>
      <c r="K588" s="64">
        <f>J588/I587%</f>
        <v>39.634146341463413</v>
      </c>
      <c r="L588" s="66">
        <f>F588+I588</f>
        <v>18275</v>
      </c>
      <c r="M588" s="65">
        <f>G588+J588</f>
        <v>6537</v>
      </c>
      <c r="N588" s="64">
        <f>M588/L587%</f>
        <v>35.77017783857729</v>
      </c>
      <c r="O588" s="66">
        <v>71528</v>
      </c>
      <c r="P588" s="65">
        <v>23240</v>
      </c>
      <c r="Q588" s="64">
        <f>P588/O587%</f>
        <v>32.490772844200876</v>
      </c>
      <c r="R588" s="66">
        <f>L588+O588</f>
        <v>89803</v>
      </c>
      <c r="S588" s="65">
        <f>M588+P588</f>
        <v>29777</v>
      </c>
      <c r="T588" s="64">
        <f>S588/R587%</f>
        <v>33.158135028896588</v>
      </c>
      <c r="U588" s="64">
        <f>Q588-H588</f>
        <v>-1.1989316763816618</v>
      </c>
      <c r="V588" s="64">
        <f>Q588-K588</f>
        <v>-7.1433734972625373</v>
      </c>
      <c r="W588" s="64">
        <f>Q588-N588</f>
        <v>-3.2794049943764136</v>
      </c>
    </row>
    <row r="589" spans="1:23" ht="15" x14ac:dyDescent="0.2">
      <c r="A589" s="67" t="s">
        <v>1312</v>
      </c>
      <c r="B589" s="67" t="s">
        <v>558</v>
      </c>
      <c r="C589" s="67">
        <v>2020</v>
      </c>
      <c r="D589" s="64" t="s">
        <v>557</v>
      </c>
      <c r="E589" s="64" t="s">
        <v>0</v>
      </c>
      <c r="F589" s="66">
        <v>34753</v>
      </c>
      <c r="G589" s="65">
        <v>21585</v>
      </c>
      <c r="H589" s="64">
        <f>G589/F589%</f>
        <v>62.109745921215442</v>
      </c>
      <c r="I589" s="66">
        <v>14559</v>
      </c>
      <c r="J589" s="65">
        <v>8806</v>
      </c>
      <c r="K589" s="64">
        <f>J589/I589%</f>
        <v>60.484923415069716</v>
      </c>
      <c r="L589" s="66">
        <f>F589+I589</f>
        <v>49312</v>
      </c>
      <c r="M589" s="65">
        <f>G589+J589</f>
        <v>30391</v>
      </c>
      <c r="N589" s="64">
        <f>M589/L589%</f>
        <v>61.630029201817003</v>
      </c>
      <c r="O589" s="66">
        <v>50410</v>
      </c>
      <c r="P589" s="65">
        <v>25373</v>
      </c>
      <c r="Q589" s="64">
        <f>P589/O589%</f>
        <v>50.333267208887122</v>
      </c>
      <c r="R589" s="66">
        <f>L589+O589</f>
        <v>99722</v>
      </c>
      <c r="S589" s="65">
        <f>M589+P589</f>
        <v>55764</v>
      </c>
      <c r="T589" s="64">
        <f>S589/R589%</f>
        <v>55.919456087924431</v>
      </c>
      <c r="U589" s="64">
        <f>Q589-H589</f>
        <v>-11.77647871232832</v>
      </c>
      <c r="V589" s="64">
        <f>Q589-K589</f>
        <v>-10.151656206182594</v>
      </c>
      <c r="W589" s="64">
        <f>Q589-N589</f>
        <v>-11.296761992929881</v>
      </c>
    </row>
    <row r="590" spans="1:23" ht="15" x14ac:dyDescent="0.2">
      <c r="A590" s="67" t="s">
        <v>1312</v>
      </c>
      <c r="B590" s="67" t="s">
        <v>558</v>
      </c>
      <c r="C590" s="67">
        <v>2020</v>
      </c>
      <c r="D590" s="64" t="s">
        <v>556</v>
      </c>
      <c r="E590" s="64" t="s">
        <v>4</v>
      </c>
      <c r="F590" s="66">
        <v>34753</v>
      </c>
      <c r="G590" s="65">
        <v>9537</v>
      </c>
      <c r="H590" s="64">
        <f>G590/F589%</f>
        <v>27.442235202716315</v>
      </c>
      <c r="I590" s="66">
        <v>14559</v>
      </c>
      <c r="J590" s="65">
        <v>4226</v>
      </c>
      <c r="K590" s="64">
        <f>J590/I589%</f>
        <v>29.026718868054125</v>
      </c>
      <c r="L590" s="66">
        <f>F590+I590</f>
        <v>49312</v>
      </c>
      <c r="M590" s="65">
        <f>G590+J590</f>
        <v>13763</v>
      </c>
      <c r="N590" s="64">
        <f>M590/L589%</f>
        <v>27.910042180402336</v>
      </c>
      <c r="O590" s="66">
        <v>50410</v>
      </c>
      <c r="P590" s="65">
        <v>18618</v>
      </c>
      <c r="Q590" s="64">
        <f>P590/O589%</f>
        <v>36.933148184883947</v>
      </c>
      <c r="R590" s="66">
        <f>L590+O590</f>
        <v>99722</v>
      </c>
      <c r="S590" s="65">
        <f>M590+P590</f>
        <v>32381</v>
      </c>
      <c r="T590" s="64">
        <f>S590/R589%</f>
        <v>32.471270130964079</v>
      </c>
      <c r="U590" s="64">
        <f>Q590-H590</f>
        <v>9.4909129821676324</v>
      </c>
      <c r="V590" s="64">
        <f>Q590-K590</f>
        <v>7.9064293168298221</v>
      </c>
      <c r="W590" s="64">
        <f>Q590-N590</f>
        <v>9.0231060044816118</v>
      </c>
    </row>
    <row r="591" spans="1:23" ht="15" x14ac:dyDescent="0.2">
      <c r="A591" s="67" t="s">
        <v>1312</v>
      </c>
      <c r="B591" s="67" t="s">
        <v>555</v>
      </c>
      <c r="C591" s="67">
        <v>2016</v>
      </c>
      <c r="D591" s="64" t="s">
        <v>554</v>
      </c>
      <c r="E591" s="64" t="s">
        <v>2</v>
      </c>
      <c r="F591" s="66">
        <v>18135</v>
      </c>
      <c r="G591" s="65">
        <v>6469</v>
      </c>
      <c r="H591" s="64">
        <f>G591/F591%</f>
        <v>35.671353735869864</v>
      </c>
      <c r="I591" s="66">
        <v>10125</v>
      </c>
      <c r="J591" s="65">
        <v>3008</v>
      </c>
      <c r="K591" s="64">
        <f>J591/I591%</f>
        <v>29.708641975308641</v>
      </c>
      <c r="L591" s="66">
        <f>F591+I591</f>
        <v>28260</v>
      </c>
      <c r="M591" s="65">
        <f>G591+J591</f>
        <v>9477</v>
      </c>
      <c r="N591" s="64">
        <f>M591/L591%</f>
        <v>33.535031847133759</v>
      </c>
      <c r="O591" s="66">
        <v>78307</v>
      </c>
      <c r="P591" s="65">
        <v>28599</v>
      </c>
      <c r="Q591" s="64">
        <f>P591/O591%</f>
        <v>36.521639189344498</v>
      </c>
      <c r="R591" s="66">
        <f>L591+O591</f>
        <v>106567</v>
      </c>
      <c r="S591" s="65">
        <f>M591+P591</f>
        <v>38076</v>
      </c>
      <c r="T591" s="64">
        <f>S591/R591%</f>
        <v>35.729634877588744</v>
      </c>
      <c r="U591" s="64">
        <f>Q591-H591</f>
        <v>0.85028545347463336</v>
      </c>
      <c r="V591" s="64">
        <f>Q591-K591</f>
        <v>6.8129972140358568</v>
      </c>
      <c r="W591" s="64">
        <f>Q591-N591</f>
        <v>2.9866073422107391</v>
      </c>
    </row>
    <row r="592" spans="1:23" ht="15" x14ac:dyDescent="0.2">
      <c r="A592" s="67" t="s">
        <v>1312</v>
      </c>
      <c r="B592" s="67" t="s">
        <v>555</v>
      </c>
      <c r="C592" s="67">
        <v>2016</v>
      </c>
      <c r="D592" s="64" t="s">
        <v>553</v>
      </c>
      <c r="E592" s="64" t="s">
        <v>0</v>
      </c>
      <c r="F592" s="66">
        <v>18135</v>
      </c>
      <c r="G592" s="65">
        <v>1645</v>
      </c>
      <c r="H592" s="64">
        <f>G592/F591%</f>
        <v>9.0708574579542329</v>
      </c>
      <c r="I592" s="66">
        <v>10125</v>
      </c>
      <c r="J592" s="65">
        <v>1713</v>
      </c>
      <c r="K592" s="64">
        <f>J592/I591%</f>
        <v>16.918518518518518</v>
      </c>
      <c r="L592" s="66">
        <f>F592+I592</f>
        <v>28260</v>
      </c>
      <c r="M592" s="65">
        <f>G592+J592</f>
        <v>3358</v>
      </c>
      <c r="N592" s="64">
        <f>M592/L591%</f>
        <v>11.882519462137296</v>
      </c>
      <c r="O592" s="66">
        <v>78307</v>
      </c>
      <c r="P592" s="65">
        <v>7833</v>
      </c>
      <c r="Q592" s="64">
        <f>P592/O591%</f>
        <v>10.00293715759766</v>
      </c>
      <c r="R592" s="66">
        <f>L592+O592</f>
        <v>106567</v>
      </c>
      <c r="S592" s="65">
        <f>M592+P592</f>
        <v>11191</v>
      </c>
      <c r="T592" s="64">
        <f>S592/R591%</f>
        <v>10.501374722005874</v>
      </c>
      <c r="U592" s="64">
        <f>Q592-H592</f>
        <v>0.93207969964342752</v>
      </c>
      <c r="V592" s="64">
        <f>Q592-K592</f>
        <v>-6.9155813609208572</v>
      </c>
      <c r="W592" s="64">
        <f>Q592-N592</f>
        <v>-1.8795823045396354</v>
      </c>
    </row>
    <row r="593" spans="1:23" ht="15" x14ac:dyDescent="0.2">
      <c r="A593" s="67" t="s">
        <v>1312</v>
      </c>
      <c r="B593" s="67" t="s">
        <v>551</v>
      </c>
      <c r="C593" s="67">
        <v>2020</v>
      </c>
      <c r="D593" s="64" t="s">
        <v>550</v>
      </c>
      <c r="E593" s="64" t="s">
        <v>0</v>
      </c>
      <c r="F593" s="66">
        <v>26243</v>
      </c>
      <c r="G593" s="65">
        <v>16847</v>
      </c>
      <c r="H593" s="64">
        <f>G593/F593%</f>
        <v>64.196166596806762</v>
      </c>
      <c r="I593" s="66">
        <v>9679</v>
      </c>
      <c r="J593" s="65">
        <v>6020</v>
      </c>
      <c r="K593" s="64">
        <f>J593/I593%</f>
        <v>62.196507903709055</v>
      </c>
      <c r="L593" s="66">
        <f>F593+I593</f>
        <v>35922</v>
      </c>
      <c r="M593" s="65">
        <f>G593+J593</f>
        <v>22867</v>
      </c>
      <c r="N593" s="64">
        <f>M593/L593%</f>
        <v>63.657368743388446</v>
      </c>
      <c r="O593" s="66">
        <v>44115</v>
      </c>
      <c r="P593" s="65">
        <v>22978</v>
      </c>
      <c r="Q593" s="64">
        <f>P593/O593%</f>
        <v>52.086591862178402</v>
      </c>
      <c r="R593" s="66">
        <f>L593+O593</f>
        <v>80037</v>
      </c>
      <c r="S593" s="65">
        <f>M593+P593</f>
        <v>45845</v>
      </c>
      <c r="T593" s="64">
        <f>S593/R593%</f>
        <v>57.279758111873257</v>
      </c>
      <c r="U593" s="64">
        <f>Q593-H593</f>
        <v>-12.10957473462836</v>
      </c>
      <c r="V593" s="64">
        <f>Q593-K593</f>
        <v>-10.109916041530653</v>
      </c>
      <c r="W593" s="64">
        <f>Q593-N593</f>
        <v>-11.570776881210044</v>
      </c>
    </row>
    <row r="594" spans="1:23" ht="15" x14ac:dyDescent="0.2">
      <c r="A594" s="67" t="s">
        <v>1312</v>
      </c>
      <c r="B594" s="67" t="s">
        <v>551</v>
      </c>
      <c r="C594" s="67">
        <v>2020</v>
      </c>
      <c r="D594" s="64" t="s">
        <v>549</v>
      </c>
      <c r="E594" s="64" t="s">
        <v>4</v>
      </c>
      <c r="F594" s="66">
        <v>26243</v>
      </c>
      <c r="G594" s="65">
        <v>8704</v>
      </c>
      <c r="H594" s="64">
        <f>G594/F593%</f>
        <v>33.166939755363337</v>
      </c>
      <c r="I594" s="66">
        <v>9679</v>
      </c>
      <c r="J594" s="65">
        <v>3247</v>
      </c>
      <c r="K594" s="64">
        <f>J594/I593%</f>
        <v>33.546854013844403</v>
      </c>
      <c r="L594" s="66">
        <f>F594+I594</f>
        <v>35922</v>
      </c>
      <c r="M594" s="65">
        <f>G594+J594</f>
        <v>11951</v>
      </c>
      <c r="N594" s="64">
        <f>M594/L593%</f>
        <v>33.269305717944434</v>
      </c>
      <c r="O594" s="66">
        <v>44115</v>
      </c>
      <c r="P594" s="65">
        <v>19438</v>
      </c>
      <c r="Q594" s="64">
        <f>P594/O593%</f>
        <v>44.062110393290268</v>
      </c>
      <c r="R594" s="66">
        <f>L594+O594</f>
        <v>80037</v>
      </c>
      <c r="S594" s="65">
        <f>M594+P594</f>
        <v>31389</v>
      </c>
      <c r="T594" s="64">
        <f>S594/R593%</f>
        <v>39.218111623374192</v>
      </c>
      <c r="U594" s="64">
        <f>Q594-H594</f>
        <v>10.895170637926931</v>
      </c>
      <c r="V594" s="64">
        <f>Q594-K594</f>
        <v>10.515256379445866</v>
      </c>
      <c r="W594" s="64">
        <f>Q594-N594</f>
        <v>10.792804675345835</v>
      </c>
    </row>
    <row r="595" spans="1:23" ht="15" x14ac:dyDescent="0.2">
      <c r="A595" s="67" t="s">
        <v>1311</v>
      </c>
      <c r="B595" s="67" t="s">
        <v>546</v>
      </c>
      <c r="C595" s="67">
        <v>2020</v>
      </c>
      <c r="D595" s="64" t="s">
        <v>545</v>
      </c>
      <c r="E595" s="64" t="s">
        <v>0</v>
      </c>
      <c r="F595" s="66">
        <v>29606</v>
      </c>
      <c r="G595" s="65">
        <v>15186</v>
      </c>
      <c r="H595" s="64">
        <f>G595/F595%</f>
        <v>51.29365669121124</v>
      </c>
      <c r="I595" s="66">
        <v>8449</v>
      </c>
      <c r="J595" s="65">
        <v>4668</v>
      </c>
      <c r="K595" s="64">
        <f>J595/I595%</f>
        <v>55.249141910285246</v>
      </c>
      <c r="L595" s="66">
        <f>F595+I595</f>
        <v>38055</v>
      </c>
      <c r="M595" s="65">
        <f>G595+J595</f>
        <v>19854</v>
      </c>
      <c r="N595" s="64">
        <f>M595/L595%</f>
        <v>52.171856523452895</v>
      </c>
      <c r="O595" s="66">
        <v>59656</v>
      </c>
      <c r="P595" s="65">
        <v>25665</v>
      </c>
      <c r="Q595" s="64">
        <f>P595/O595%</f>
        <v>43.021657503017302</v>
      </c>
      <c r="R595" s="66">
        <f>L595+O595</f>
        <v>97711</v>
      </c>
      <c r="S595" s="65">
        <f>M595+P595</f>
        <v>45519</v>
      </c>
      <c r="T595" s="64">
        <f>S595/R595%</f>
        <v>46.585338395881735</v>
      </c>
      <c r="U595" s="64">
        <f>Q595-H595</f>
        <v>-8.2719991881939379</v>
      </c>
      <c r="V595" s="64">
        <f>Q595-K595</f>
        <v>-12.227484407267944</v>
      </c>
      <c r="W595" s="64">
        <f>Q595-N595</f>
        <v>-9.1501990204355934</v>
      </c>
    </row>
    <row r="596" spans="1:23" ht="15" x14ac:dyDescent="0.2">
      <c r="A596" s="67" t="s">
        <v>1311</v>
      </c>
      <c r="B596" s="67" t="s">
        <v>546</v>
      </c>
      <c r="C596" s="67">
        <v>2020</v>
      </c>
      <c r="D596" s="64" t="s">
        <v>544</v>
      </c>
      <c r="E596" s="64" t="s">
        <v>4</v>
      </c>
      <c r="F596" s="66">
        <v>29606</v>
      </c>
      <c r="G596" s="65">
        <v>11894</v>
      </c>
      <c r="H596" s="64">
        <f>G596/F595%</f>
        <v>40.174288995473887</v>
      </c>
      <c r="I596" s="66">
        <v>8449</v>
      </c>
      <c r="J596" s="65">
        <v>2681</v>
      </c>
      <c r="K596" s="64">
        <f>J596/I595%</f>
        <v>31.731565865782933</v>
      </c>
      <c r="L596" s="66">
        <f>F596+I596</f>
        <v>38055</v>
      </c>
      <c r="M596" s="65">
        <f>G596+J596</f>
        <v>14575</v>
      </c>
      <c r="N596" s="64">
        <f>M596/L595%</f>
        <v>38.299829194586778</v>
      </c>
      <c r="O596" s="66">
        <v>59656</v>
      </c>
      <c r="P596" s="65">
        <v>27975</v>
      </c>
      <c r="Q596" s="64">
        <f>P596/O595%</f>
        <v>46.893858119887355</v>
      </c>
      <c r="R596" s="66">
        <f>L596+O596</f>
        <v>97711</v>
      </c>
      <c r="S596" s="65">
        <f>M596+P596</f>
        <v>42550</v>
      </c>
      <c r="T596" s="64">
        <f>S596/R595%</f>
        <v>43.546785929936242</v>
      </c>
      <c r="U596" s="64">
        <f>Q596-H596</f>
        <v>6.7195691244134679</v>
      </c>
      <c r="V596" s="64">
        <f>Q596-K596</f>
        <v>15.162292254104422</v>
      </c>
      <c r="W596" s="64">
        <f>Q596-N596</f>
        <v>8.5940289253005773</v>
      </c>
    </row>
    <row r="597" spans="1:23" ht="15" x14ac:dyDescent="0.2">
      <c r="A597" s="67" t="s">
        <v>1311</v>
      </c>
      <c r="B597" s="67" t="s">
        <v>546</v>
      </c>
      <c r="C597" s="67">
        <v>2016</v>
      </c>
      <c r="D597" s="64" t="s">
        <v>535</v>
      </c>
      <c r="E597" s="64" t="s">
        <v>2</v>
      </c>
      <c r="F597" s="66">
        <v>11234</v>
      </c>
      <c r="G597" s="65">
        <v>5511</v>
      </c>
      <c r="H597" s="64">
        <f>G597/F597%</f>
        <v>49.05643581983265</v>
      </c>
      <c r="I597" s="66">
        <v>6021</v>
      </c>
      <c r="J597" s="65">
        <v>2439</v>
      </c>
      <c r="K597" s="64">
        <f>J597/I597%</f>
        <v>40.508221225710017</v>
      </c>
      <c r="L597" s="66">
        <f>F597+I597</f>
        <v>17255</v>
      </c>
      <c r="M597" s="65">
        <f>G597+J597</f>
        <v>7950</v>
      </c>
      <c r="N597" s="64">
        <f>M597/L597%</f>
        <v>46.073601854534914</v>
      </c>
      <c r="O597" s="66">
        <v>65681</v>
      </c>
      <c r="P597" s="65">
        <v>32357</v>
      </c>
      <c r="Q597" s="64">
        <f>P597/O597%</f>
        <v>49.263866262693931</v>
      </c>
      <c r="R597" s="66">
        <f>L597+O597</f>
        <v>82936</v>
      </c>
      <c r="S597" s="65">
        <f>M597+P597</f>
        <v>40307</v>
      </c>
      <c r="T597" s="64">
        <f>S597/R597%</f>
        <v>48.600125397897173</v>
      </c>
      <c r="U597" s="64">
        <f>Q597-H597</f>
        <v>0.20743044286128054</v>
      </c>
      <c r="V597" s="64">
        <f>Q597-K597</f>
        <v>8.7556450369839141</v>
      </c>
      <c r="W597" s="64">
        <f>Q597-N597</f>
        <v>3.1902644081590168</v>
      </c>
    </row>
    <row r="598" spans="1:23" ht="15" x14ac:dyDescent="0.2">
      <c r="A598" s="67" t="s">
        <v>1311</v>
      </c>
      <c r="B598" s="67" t="s">
        <v>546</v>
      </c>
      <c r="C598" s="67">
        <v>2016</v>
      </c>
      <c r="D598" s="64" t="s">
        <v>543</v>
      </c>
      <c r="E598" s="64" t="s">
        <v>0</v>
      </c>
      <c r="F598" s="66">
        <v>11234</v>
      </c>
      <c r="G598" s="65">
        <v>5236</v>
      </c>
      <c r="H598" s="64">
        <f>G598/F597%</f>
        <v>46.608509880719247</v>
      </c>
      <c r="I598" s="66">
        <v>6021</v>
      </c>
      <c r="J598" s="65">
        <v>3275</v>
      </c>
      <c r="K598" s="64">
        <f>J598/I597%</f>
        <v>54.392957980401924</v>
      </c>
      <c r="L598" s="66">
        <f>F598+I598</f>
        <v>17255</v>
      </c>
      <c r="M598" s="65">
        <f>G598+J598</f>
        <v>8511</v>
      </c>
      <c r="N598" s="64">
        <f>M598/L597%</f>
        <v>49.324833381628508</v>
      </c>
      <c r="O598" s="66">
        <v>65681</v>
      </c>
      <c r="P598" s="65">
        <v>30057</v>
      </c>
      <c r="Q598" s="64">
        <f>P598/O597%</f>
        <v>45.762092538176951</v>
      </c>
      <c r="R598" s="66">
        <f>L598+O598</f>
        <v>82936</v>
      </c>
      <c r="S598" s="65">
        <f>M598+P598</f>
        <v>38568</v>
      </c>
      <c r="T598" s="64">
        <f>S598/R597%</f>
        <v>46.503327867271146</v>
      </c>
      <c r="U598" s="64">
        <f>Q598-H598</f>
        <v>-0.84641734254229561</v>
      </c>
      <c r="V598" s="64">
        <f>Q598-K598</f>
        <v>-8.6308654422249731</v>
      </c>
      <c r="W598" s="64">
        <f>Q598-N598</f>
        <v>-3.5627408434515573</v>
      </c>
    </row>
    <row r="599" spans="1:23" ht="15" x14ac:dyDescent="0.2">
      <c r="A599" s="67" t="s">
        <v>1311</v>
      </c>
      <c r="B599" s="67" t="s">
        <v>541</v>
      </c>
      <c r="C599" s="67">
        <v>2020</v>
      </c>
      <c r="D599" s="64" t="s">
        <v>540</v>
      </c>
      <c r="E599" s="64" t="s">
        <v>0</v>
      </c>
      <c r="F599" s="66">
        <v>32871</v>
      </c>
      <c r="G599" s="65">
        <v>18138</v>
      </c>
      <c r="H599" s="64">
        <f>G599/F599%</f>
        <v>55.179337409874968</v>
      </c>
      <c r="I599" s="66">
        <v>10893</v>
      </c>
      <c r="J599" s="65">
        <v>6321</v>
      </c>
      <c r="K599" s="64">
        <f>J599/I599%</f>
        <v>58.028091434866425</v>
      </c>
      <c r="L599" s="66">
        <f>F599+I599</f>
        <v>43764</v>
      </c>
      <c r="M599" s="65">
        <f>G599+J599</f>
        <v>24459</v>
      </c>
      <c r="N599" s="64">
        <f>M599/L599%</f>
        <v>55.88840142582945</v>
      </c>
      <c r="O599" s="66">
        <v>65682</v>
      </c>
      <c r="P599" s="65">
        <v>29399</v>
      </c>
      <c r="Q599" s="64">
        <f>P599/O599%</f>
        <v>44.759599281386066</v>
      </c>
      <c r="R599" s="66">
        <f>L599+O599</f>
        <v>109446</v>
      </c>
      <c r="S599" s="65">
        <f>M599+P599</f>
        <v>53858</v>
      </c>
      <c r="T599" s="64">
        <f>S599/R599%</f>
        <v>49.209655903367867</v>
      </c>
      <c r="U599" s="64">
        <f>Q599-H599</f>
        <v>-10.419738128488902</v>
      </c>
      <c r="V599" s="64">
        <f>Q599-K599</f>
        <v>-13.268492153480359</v>
      </c>
      <c r="W599" s="64">
        <f>Q599-N599</f>
        <v>-11.128802144443384</v>
      </c>
    </row>
    <row r="600" spans="1:23" ht="15" x14ac:dyDescent="0.2">
      <c r="A600" s="67" t="s">
        <v>1311</v>
      </c>
      <c r="B600" s="67" t="s">
        <v>541</v>
      </c>
      <c r="C600" s="67">
        <v>2020</v>
      </c>
      <c r="D600" s="64" t="s">
        <v>539</v>
      </c>
      <c r="E600" s="64" t="s">
        <v>4</v>
      </c>
      <c r="F600" s="66">
        <v>32871</v>
      </c>
      <c r="G600" s="65">
        <v>13662</v>
      </c>
      <c r="H600" s="64">
        <f>G600/F599%</f>
        <v>41.56247147941955</v>
      </c>
      <c r="I600" s="66">
        <v>10893</v>
      </c>
      <c r="J600" s="65">
        <v>3832</v>
      </c>
      <c r="K600" s="64">
        <f>J600/I599%</f>
        <v>35.178555035343798</v>
      </c>
      <c r="L600" s="66">
        <f>F600+I600</f>
        <v>43764</v>
      </c>
      <c r="M600" s="65">
        <f>G600+J600</f>
        <v>17494</v>
      </c>
      <c r="N600" s="64">
        <f>M600/L599%</f>
        <v>39.973494196142951</v>
      </c>
      <c r="O600" s="66">
        <v>65682</v>
      </c>
      <c r="P600" s="65">
        <v>33120</v>
      </c>
      <c r="Q600" s="64">
        <f>P600/O599%</f>
        <v>50.424773910660448</v>
      </c>
      <c r="R600" s="66">
        <f>L600+O600</f>
        <v>109446</v>
      </c>
      <c r="S600" s="65">
        <f>M600+P600</f>
        <v>50614</v>
      </c>
      <c r="T600" s="64">
        <f>S600/R599%</f>
        <v>46.245637117848069</v>
      </c>
      <c r="U600" s="64">
        <f>Q600-H600</f>
        <v>8.8623024312408987</v>
      </c>
      <c r="V600" s="64">
        <f>Q600-K600</f>
        <v>15.24621887531665</v>
      </c>
      <c r="W600" s="64">
        <f>Q600-N600</f>
        <v>10.451279714517497</v>
      </c>
    </row>
    <row r="601" spans="1:23" ht="15" x14ac:dyDescent="0.2">
      <c r="A601" s="67" t="s">
        <v>1311</v>
      </c>
      <c r="B601" s="67" t="s">
        <v>541</v>
      </c>
      <c r="C601" s="67">
        <v>2016</v>
      </c>
      <c r="D601" s="64" t="s">
        <v>539</v>
      </c>
      <c r="E601" s="64" t="s">
        <v>2</v>
      </c>
      <c r="F601" s="66">
        <v>17973</v>
      </c>
      <c r="G601" s="65">
        <v>7346</v>
      </c>
      <c r="H601" s="64">
        <f>G601/F601%</f>
        <v>40.872419740722194</v>
      </c>
      <c r="I601" s="66">
        <v>8061</v>
      </c>
      <c r="J601" s="65">
        <v>2445</v>
      </c>
      <c r="K601" s="64">
        <f>J601/I601%</f>
        <v>30.331224413844435</v>
      </c>
      <c r="L601" s="66">
        <f>F601+I601</f>
        <v>26034</v>
      </c>
      <c r="M601" s="65">
        <f>G601+J601</f>
        <v>9791</v>
      </c>
      <c r="N601" s="64">
        <f>M601/L601%</f>
        <v>37.608511945916881</v>
      </c>
      <c r="O601" s="66">
        <v>77782</v>
      </c>
      <c r="P601" s="65">
        <v>33609</v>
      </c>
      <c r="Q601" s="64">
        <f>P601/O601%</f>
        <v>43.209225784885959</v>
      </c>
      <c r="R601" s="66">
        <f>L601+O601</f>
        <v>103816</v>
      </c>
      <c r="S601" s="65">
        <f>M601+P601</f>
        <v>43400</v>
      </c>
      <c r="T601" s="64">
        <f>S601/R601%</f>
        <v>41.804731447946367</v>
      </c>
      <c r="U601" s="64">
        <f>Q601-H601</f>
        <v>2.3368060441637653</v>
      </c>
      <c r="V601" s="64">
        <f>Q601-K601</f>
        <v>12.878001371041524</v>
      </c>
      <c r="W601" s="64">
        <f>Q601-N601</f>
        <v>5.600713838969078</v>
      </c>
    </row>
    <row r="602" spans="1:23" ht="15" x14ac:dyDescent="0.2">
      <c r="A602" s="67" t="s">
        <v>1311</v>
      </c>
      <c r="B602" s="67" t="s">
        <v>541</v>
      </c>
      <c r="C602" s="67">
        <v>2016</v>
      </c>
      <c r="D602" s="64" t="s">
        <v>538</v>
      </c>
      <c r="E602" s="64" t="s">
        <v>0</v>
      </c>
      <c r="F602" s="66">
        <v>17973</v>
      </c>
      <c r="G602" s="65">
        <v>8697</v>
      </c>
      <c r="H602" s="64">
        <f>G602/F601%</f>
        <v>48.38925054248039</v>
      </c>
      <c r="I602" s="66">
        <v>8061</v>
      </c>
      <c r="J602" s="65">
        <v>4098</v>
      </c>
      <c r="K602" s="64">
        <f>J602/I601%</f>
        <v>50.837365091179755</v>
      </c>
      <c r="L602" s="66">
        <f>F602+I602</f>
        <v>26034</v>
      </c>
      <c r="M602" s="65">
        <f>G602+J602</f>
        <v>12795</v>
      </c>
      <c r="N602" s="64">
        <f>M602/L601%</f>
        <v>49.147268955980643</v>
      </c>
      <c r="O602" s="66">
        <v>77782</v>
      </c>
      <c r="P602" s="65">
        <v>31923</v>
      </c>
      <c r="Q602" s="64">
        <f>P602/O601%</f>
        <v>41.041629168702265</v>
      </c>
      <c r="R602" s="66">
        <f>L602+O602</f>
        <v>103816</v>
      </c>
      <c r="S602" s="65">
        <f>M602+P602</f>
        <v>44718</v>
      </c>
      <c r="T602" s="64">
        <f>S602/R601%</f>
        <v>43.074285273946209</v>
      </c>
      <c r="U602" s="64">
        <f>Q602-H602</f>
        <v>-7.3476213737781251</v>
      </c>
      <c r="V602" s="64">
        <f>Q602-K602</f>
        <v>-9.7957359224774905</v>
      </c>
      <c r="W602" s="64">
        <f>Q602-N602</f>
        <v>-8.1056397872783776</v>
      </c>
    </row>
    <row r="603" spans="1:23" ht="15" x14ac:dyDescent="0.2">
      <c r="A603" s="67" t="s">
        <v>1311</v>
      </c>
      <c r="B603" s="67" t="s">
        <v>536</v>
      </c>
      <c r="C603" s="67">
        <v>2020</v>
      </c>
      <c r="D603" s="64" t="s">
        <v>533</v>
      </c>
      <c r="E603" s="64" t="s">
        <v>0</v>
      </c>
      <c r="F603" s="66">
        <v>38386</v>
      </c>
      <c r="G603" s="65">
        <v>23666</v>
      </c>
      <c r="H603" s="64">
        <f>G603/F603%</f>
        <v>61.652685875058616</v>
      </c>
      <c r="I603" s="66">
        <v>12239</v>
      </c>
      <c r="J603" s="65">
        <v>7445</v>
      </c>
      <c r="K603" s="64">
        <f>J603/I603%</f>
        <v>60.830133180815423</v>
      </c>
      <c r="L603" s="66">
        <f>F603+I603</f>
        <v>50625</v>
      </c>
      <c r="M603" s="65">
        <f>G603+J603</f>
        <v>31111</v>
      </c>
      <c r="N603" s="64">
        <f>M603/L603%</f>
        <v>61.45382716049383</v>
      </c>
      <c r="O603" s="66">
        <v>84796</v>
      </c>
      <c r="P603" s="65">
        <v>43503</v>
      </c>
      <c r="Q603" s="64">
        <f>P603/O603%</f>
        <v>51.303127506014434</v>
      </c>
      <c r="R603" s="66">
        <f>L603+O603</f>
        <v>135421</v>
      </c>
      <c r="S603" s="65">
        <f>M603+P603</f>
        <v>74614</v>
      </c>
      <c r="T603" s="64">
        <f>S603/R603%</f>
        <v>55.097806100973997</v>
      </c>
      <c r="U603" s="64">
        <f>Q603-H603</f>
        <v>-10.349558369044182</v>
      </c>
      <c r="V603" s="64">
        <f>Q603-K603</f>
        <v>-9.5270056748009893</v>
      </c>
      <c r="W603" s="64">
        <f>Q603-N603</f>
        <v>-10.150699654479396</v>
      </c>
    </row>
    <row r="604" spans="1:23" ht="15" x14ac:dyDescent="0.2">
      <c r="A604" s="67" t="s">
        <v>1311</v>
      </c>
      <c r="B604" s="67" t="s">
        <v>536</v>
      </c>
      <c r="C604" s="67">
        <v>2020</v>
      </c>
      <c r="D604" s="64" t="s">
        <v>535</v>
      </c>
      <c r="E604" s="64" t="s">
        <v>4</v>
      </c>
      <c r="F604" s="66">
        <v>38386</v>
      </c>
      <c r="G604" s="65">
        <v>14057</v>
      </c>
      <c r="H604" s="64">
        <f>G604/F603%</f>
        <v>36.620121919449801</v>
      </c>
      <c r="I604" s="66">
        <v>12239</v>
      </c>
      <c r="J604" s="65">
        <v>4312</v>
      </c>
      <c r="K604" s="64">
        <f>J604/I603%</f>
        <v>35.231636571615326</v>
      </c>
      <c r="L604" s="66">
        <f>F604+I604</f>
        <v>50625</v>
      </c>
      <c r="M604" s="65">
        <f>G604+J604</f>
        <v>18369</v>
      </c>
      <c r="N604" s="64">
        <f>M604/L603%</f>
        <v>36.284444444444446</v>
      </c>
      <c r="O604" s="66">
        <v>84796</v>
      </c>
      <c r="P604" s="65">
        <v>39117</v>
      </c>
      <c r="Q604" s="64">
        <f>P604/O603%</f>
        <v>46.130713712910982</v>
      </c>
      <c r="R604" s="66">
        <f>L604+O604</f>
        <v>135421</v>
      </c>
      <c r="S604" s="65">
        <f>M604+P604</f>
        <v>57486</v>
      </c>
      <c r="T604" s="64">
        <f>S604/R603%</f>
        <v>42.449841605068634</v>
      </c>
      <c r="U604" s="64">
        <f>Q604-H604</f>
        <v>9.510591793461181</v>
      </c>
      <c r="V604" s="64">
        <f>Q604-K604</f>
        <v>10.899077141295656</v>
      </c>
      <c r="W604" s="64">
        <f>Q604-N604</f>
        <v>9.8462692684665356</v>
      </c>
    </row>
    <row r="605" spans="1:23" ht="15" x14ac:dyDescent="0.2">
      <c r="A605" s="67" t="s">
        <v>1311</v>
      </c>
      <c r="B605" s="67" t="s">
        <v>536</v>
      </c>
      <c r="C605" s="67">
        <v>2016</v>
      </c>
      <c r="D605" s="64" t="s">
        <v>534</v>
      </c>
      <c r="E605" s="64" t="s">
        <v>2</v>
      </c>
      <c r="F605" s="66">
        <v>13195</v>
      </c>
      <c r="G605" s="65">
        <v>4521</v>
      </c>
      <c r="H605" s="64">
        <f>G605/F605%</f>
        <v>34.262978400909439</v>
      </c>
      <c r="I605" s="66">
        <v>8519</v>
      </c>
      <c r="J605" s="65">
        <v>2450</v>
      </c>
      <c r="K605" s="64">
        <f>J605/I605%</f>
        <v>28.759244042728021</v>
      </c>
      <c r="L605" s="66">
        <f>F605+I605</f>
        <v>21714</v>
      </c>
      <c r="M605" s="65">
        <f>G605+J605</f>
        <v>6971</v>
      </c>
      <c r="N605" s="64">
        <f>M605/L605%</f>
        <v>32.103711890945938</v>
      </c>
      <c r="O605" s="66">
        <v>88648</v>
      </c>
      <c r="P605" s="65">
        <v>33062</v>
      </c>
      <c r="Q605" s="64">
        <f>P605/O605%</f>
        <v>37.295821676743977</v>
      </c>
      <c r="R605" s="66">
        <f>L605+O605</f>
        <v>110362</v>
      </c>
      <c r="S605" s="65">
        <f>M605+P605</f>
        <v>40033</v>
      </c>
      <c r="T605" s="64">
        <f>S605/R605%</f>
        <v>36.274261068121277</v>
      </c>
      <c r="U605" s="64">
        <f>Q605-H605</f>
        <v>3.0328432758345372</v>
      </c>
      <c r="V605" s="64">
        <f>Q605-K605</f>
        <v>8.5365776340159556</v>
      </c>
      <c r="W605" s="64">
        <f>Q605-N605</f>
        <v>5.1921097857980385</v>
      </c>
    </row>
    <row r="606" spans="1:23" ht="15" x14ac:dyDescent="0.2">
      <c r="A606" s="67" t="s">
        <v>1311</v>
      </c>
      <c r="B606" s="67" t="s">
        <v>536</v>
      </c>
      <c r="C606" s="67">
        <v>2016</v>
      </c>
      <c r="D606" s="64" t="s">
        <v>533</v>
      </c>
      <c r="E606" s="64" t="s">
        <v>0</v>
      </c>
      <c r="F606" s="66">
        <v>13195</v>
      </c>
      <c r="G606" s="65">
        <v>6568</v>
      </c>
      <c r="H606" s="64">
        <f>G606/F605%</f>
        <v>49.776430466085642</v>
      </c>
      <c r="I606" s="66">
        <v>8519</v>
      </c>
      <c r="J606" s="65">
        <v>4276</v>
      </c>
      <c r="K606" s="64">
        <f>J606/I605%</f>
        <v>50.19368470477756</v>
      </c>
      <c r="L606" s="66">
        <f>F606+I606</f>
        <v>21714</v>
      </c>
      <c r="M606" s="65">
        <f>G606+J606</f>
        <v>10844</v>
      </c>
      <c r="N606" s="64">
        <f>M606/L605%</f>
        <v>49.940130791194626</v>
      </c>
      <c r="O606" s="66">
        <v>88648</v>
      </c>
      <c r="P606" s="65">
        <v>39138</v>
      </c>
      <c r="Q606" s="64">
        <f>P606/O605%</f>
        <v>44.149896218752822</v>
      </c>
      <c r="R606" s="66">
        <f>L606+O606</f>
        <v>110362</v>
      </c>
      <c r="S606" s="65">
        <f>M606+P606</f>
        <v>49982</v>
      </c>
      <c r="T606" s="64">
        <f>S606/R605%</f>
        <v>45.28913937768435</v>
      </c>
      <c r="U606" s="64">
        <f>Q606-H606</f>
        <v>-5.6265342473328204</v>
      </c>
      <c r="V606" s="64">
        <f>Q606-K606</f>
        <v>-6.0437884860247379</v>
      </c>
      <c r="W606" s="64">
        <f>Q606-N606</f>
        <v>-5.7902345724418041</v>
      </c>
    </row>
    <row r="607" spans="1:23" ht="15" x14ac:dyDescent="0.2">
      <c r="A607" s="67" t="s">
        <v>1311</v>
      </c>
      <c r="B607" s="67" t="s">
        <v>531</v>
      </c>
      <c r="C607" s="67">
        <v>2020</v>
      </c>
      <c r="D607" s="64" t="s">
        <v>528</v>
      </c>
      <c r="E607" s="64" t="s">
        <v>0</v>
      </c>
      <c r="F607" s="66">
        <v>22917</v>
      </c>
      <c r="G607" s="65">
        <v>12857</v>
      </c>
      <c r="H607" s="64">
        <f>G607/F607%</f>
        <v>56.102456691539032</v>
      </c>
      <c r="I607" s="66">
        <v>9112</v>
      </c>
      <c r="J607" s="65">
        <v>5626</v>
      </c>
      <c r="K607" s="64">
        <f>J607/I607%</f>
        <v>61.742756804214217</v>
      </c>
      <c r="L607" s="66">
        <f>F607+I607</f>
        <v>32029</v>
      </c>
      <c r="M607" s="65">
        <f>G607+J607</f>
        <v>18483</v>
      </c>
      <c r="N607" s="64">
        <f>M607/L607%</f>
        <v>57.707077960598205</v>
      </c>
      <c r="O607" s="66">
        <v>65274</v>
      </c>
      <c r="P607" s="65">
        <v>32323</v>
      </c>
      <c r="Q607" s="64">
        <f>P607/O607%</f>
        <v>49.518950883966049</v>
      </c>
      <c r="R607" s="66">
        <f>L607+O607</f>
        <v>97303</v>
      </c>
      <c r="S607" s="65">
        <f>M607+P607</f>
        <v>50806</v>
      </c>
      <c r="T607" s="64">
        <f>S607/R607%</f>
        <v>52.214217444477562</v>
      </c>
      <c r="U607" s="64">
        <f>Q607-H607</f>
        <v>-6.5835058075729833</v>
      </c>
      <c r="V607" s="64">
        <f>Q607-K607</f>
        <v>-12.223805920248168</v>
      </c>
      <c r="W607" s="64">
        <f>Q607-N607</f>
        <v>-8.1881270766321563</v>
      </c>
    </row>
    <row r="608" spans="1:23" ht="15" x14ac:dyDescent="0.2">
      <c r="A608" s="67" t="s">
        <v>1311</v>
      </c>
      <c r="B608" s="67" t="s">
        <v>531</v>
      </c>
      <c r="C608" s="67">
        <v>2020</v>
      </c>
      <c r="D608" s="64" t="s">
        <v>530</v>
      </c>
      <c r="E608" s="64" t="s">
        <v>4</v>
      </c>
      <c r="F608" s="66">
        <v>22917</v>
      </c>
      <c r="G608" s="65">
        <v>9252</v>
      </c>
      <c r="H608" s="64">
        <f>G608/F607%</f>
        <v>40.371776410524937</v>
      </c>
      <c r="I608" s="66">
        <v>9112</v>
      </c>
      <c r="J608" s="65">
        <v>3036</v>
      </c>
      <c r="K608" s="64">
        <f>J608/I607%</f>
        <v>33.318700614574183</v>
      </c>
      <c r="L608" s="66">
        <f>F608+I608</f>
        <v>32029</v>
      </c>
      <c r="M608" s="65">
        <f>G608+J608</f>
        <v>12288</v>
      </c>
      <c r="N608" s="64">
        <f>M608/L607%</f>
        <v>38.365231508945016</v>
      </c>
      <c r="O608" s="66">
        <v>65274</v>
      </c>
      <c r="P608" s="65">
        <v>30349</v>
      </c>
      <c r="Q608" s="64">
        <f>P608/O607%</f>
        <v>46.494775867880016</v>
      </c>
      <c r="R608" s="66">
        <f>L608+O608</f>
        <v>97303</v>
      </c>
      <c r="S608" s="65">
        <f>M608+P608</f>
        <v>42637</v>
      </c>
      <c r="T608" s="64">
        <f>S608/R607%</f>
        <v>43.818792842975036</v>
      </c>
      <c r="U608" s="64">
        <f>Q608-H608</f>
        <v>6.1229994573550783</v>
      </c>
      <c r="V608" s="64">
        <f>Q608-K608</f>
        <v>13.176075253305832</v>
      </c>
      <c r="W608" s="64">
        <f>Q608-N608</f>
        <v>8.129544358935</v>
      </c>
    </row>
    <row r="609" spans="1:23" ht="15" x14ac:dyDescent="0.2">
      <c r="A609" s="67" t="s">
        <v>1311</v>
      </c>
      <c r="B609" s="67" t="s">
        <v>531</v>
      </c>
      <c r="C609" s="67">
        <v>2016</v>
      </c>
      <c r="D609" s="64" t="s">
        <v>529</v>
      </c>
      <c r="E609" s="64" t="s">
        <v>2</v>
      </c>
      <c r="F609" s="66">
        <v>20515</v>
      </c>
      <c r="G609" s="65">
        <v>7964</v>
      </c>
      <c r="H609" s="64">
        <f>G609/F609%</f>
        <v>38.820375335120644</v>
      </c>
      <c r="I609" s="66">
        <v>5979</v>
      </c>
      <c r="J609" s="65">
        <v>1593</v>
      </c>
      <c r="K609" s="64">
        <f>J609/I609%</f>
        <v>26.643251379829405</v>
      </c>
      <c r="L609" s="66">
        <f>F609+I609</f>
        <v>26494</v>
      </c>
      <c r="M609" s="65">
        <f>G609+J609</f>
        <v>9557</v>
      </c>
      <c r="N609" s="64">
        <f>M609/L609%</f>
        <v>36.072318260738278</v>
      </c>
      <c r="O609" s="66">
        <v>56133</v>
      </c>
      <c r="P609" s="65">
        <v>22218</v>
      </c>
      <c r="Q609" s="64">
        <f>P609/O609%</f>
        <v>39.58099513655069</v>
      </c>
      <c r="R609" s="66">
        <f>L609+O609</f>
        <v>82627</v>
      </c>
      <c r="S609" s="65">
        <f>M609+P609</f>
        <v>31775</v>
      </c>
      <c r="T609" s="64">
        <f>S609/R609%</f>
        <v>38.45595265470125</v>
      </c>
      <c r="U609" s="64">
        <f>Q609-H609</f>
        <v>0.76061980143004604</v>
      </c>
      <c r="V609" s="64">
        <f>Q609-K609</f>
        <v>12.937743756721286</v>
      </c>
      <c r="W609" s="64">
        <f>Q609-N609</f>
        <v>3.5086768758124123</v>
      </c>
    </row>
    <row r="610" spans="1:23" ht="15" x14ac:dyDescent="0.2">
      <c r="A610" s="67" t="s">
        <v>1311</v>
      </c>
      <c r="B610" s="67" t="s">
        <v>531</v>
      </c>
      <c r="C610" s="67">
        <v>2016</v>
      </c>
      <c r="D610" s="64" t="s">
        <v>528</v>
      </c>
      <c r="E610" s="64" t="s">
        <v>0</v>
      </c>
      <c r="F610" s="66">
        <v>20515</v>
      </c>
      <c r="G610" s="65">
        <v>9694</v>
      </c>
      <c r="H610" s="64">
        <f>G610/F609%</f>
        <v>47.253229344382156</v>
      </c>
      <c r="I610" s="66">
        <v>5979</v>
      </c>
      <c r="J610" s="65">
        <v>3014</v>
      </c>
      <c r="K610" s="64">
        <f>J610/I609%</f>
        <v>50.409767519652114</v>
      </c>
      <c r="L610" s="66">
        <f>F610+I610</f>
        <v>26494</v>
      </c>
      <c r="M610" s="65">
        <f>G610+J610</f>
        <v>12708</v>
      </c>
      <c r="N610" s="64">
        <f>M610/L609%</f>
        <v>47.9655771117989</v>
      </c>
      <c r="O610" s="66">
        <v>56133</v>
      </c>
      <c r="P610" s="65">
        <v>22160</v>
      </c>
      <c r="Q610" s="64">
        <f>P610/O609%</f>
        <v>39.477669107298738</v>
      </c>
      <c r="R610" s="66">
        <f>L610+O610</f>
        <v>82627</v>
      </c>
      <c r="S610" s="65">
        <f>M610+P610</f>
        <v>34868</v>
      </c>
      <c r="T610" s="64">
        <f>S610/R609%</f>
        <v>42.199281106660052</v>
      </c>
      <c r="U610" s="64">
        <f>Q610-H610</f>
        <v>-7.7755602370834183</v>
      </c>
      <c r="V610" s="64">
        <f>Q610-K610</f>
        <v>-10.932098412353376</v>
      </c>
      <c r="W610" s="64">
        <f>Q610-N610</f>
        <v>-8.4879080045001629</v>
      </c>
    </row>
    <row r="611" spans="1:23" ht="15" x14ac:dyDescent="0.2">
      <c r="A611" s="67" t="s">
        <v>1311</v>
      </c>
      <c r="B611" s="67" t="s">
        <v>526</v>
      </c>
      <c r="C611" s="67">
        <v>2020</v>
      </c>
      <c r="D611" s="64" t="s">
        <v>525</v>
      </c>
      <c r="E611" s="64" t="s">
        <v>0</v>
      </c>
      <c r="F611" s="66">
        <v>56328</v>
      </c>
      <c r="G611" s="65">
        <v>27169</v>
      </c>
      <c r="H611" s="64">
        <f>G611/F611%</f>
        <v>48.233560573782135</v>
      </c>
      <c r="I611" s="66">
        <v>6947</v>
      </c>
      <c r="J611" s="65">
        <v>3663</v>
      </c>
      <c r="K611" s="64">
        <f>J611/I611%</f>
        <v>52.727796171009068</v>
      </c>
      <c r="L611" s="66">
        <f>F611+I611</f>
        <v>63275</v>
      </c>
      <c r="M611" s="65">
        <f>G611+J611</f>
        <v>30832</v>
      </c>
      <c r="N611" s="64">
        <f>M611/L611%</f>
        <v>48.726985381272222</v>
      </c>
      <c r="O611" s="66">
        <v>51703</v>
      </c>
      <c r="P611" s="65">
        <v>20269</v>
      </c>
      <c r="Q611" s="64">
        <f>P611/O611%</f>
        <v>39.20275419221322</v>
      </c>
      <c r="R611" s="66">
        <f>L611+O611</f>
        <v>114978</v>
      </c>
      <c r="S611" s="65">
        <f>M611+P611</f>
        <v>51101</v>
      </c>
      <c r="T611" s="64">
        <f>S611/R611%</f>
        <v>44.444154533910833</v>
      </c>
      <c r="U611" s="64">
        <f>Q611-H611</f>
        <v>-9.0308063815689152</v>
      </c>
      <c r="V611" s="64">
        <f>Q611-K611</f>
        <v>-13.525041978795848</v>
      </c>
      <c r="W611" s="64">
        <f>Q611-N611</f>
        <v>-9.5242311890590017</v>
      </c>
    </row>
    <row r="612" spans="1:23" ht="15" x14ac:dyDescent="0.2">
      <c r="A612" s="67" t="s">
        <v>1311</v>
      </c>
      <c r="B612" s="67" t="s">
        <v>526</v>
      </c>
      <c r="C612" s="67">
        <v>2020</v>
      </c>
      <c r="D612" s="64" t="s">
        <v>524</v>
      </c>
      <c r="E612" s="64" t="s">
        <v>4</v>
      </c>
      <c r="F612" s="66">
        <v>56328</v>
      </c>
      <c r="G612" s="65">
        <v>27237</v>
      </c>
      <c r="H612" s="64">
        <f>G612/F611%</f>
        <v>48.354282062207076</v>
      </c>
      <c r="I612" s="66">
        <v>6947</v>
      </c>
      <c r="J612" s="65">
        <v>2923</v>
      </c>
      <c r="K612" s="64">
        <f>J612/I611%</f>
        <v>42.075716136461786</v>
      </c>
      <c r="L612" s="66">
        <f>F612+I612</f>
        <v>63275</v>
      </c>
      <c r="M612" s="65">
        <f>G612+J612</f>
        <v>30160</v>
      </c>
      <c r="N612" s="64">
        <f>M612/L611%</f>
        <v>47.664954563413673</v>
      </c>
      <c r="O612" s="66">
        <v>51703</v>
      </c>
      <c r="P612" s="65">
        <v>29307</v>
      </c>
      <c r="Q612" s="64">
        <f>P612/O611%</f>
        <v>56.683364601667215</v>
      </c>
      <c r="R612" s="66">
        <f>L612+O612</f>
        <v>114978</v>
      </c>
      <c r="S612" s="65">
        <f>M612+P612</f>
        <v>59467</v>
      </c>
      <c r="T612" s="64">
        <f>S612/R611%</f>
        <v>51.720329106437752</v>
      </c>
      <c r="U612" s="64">
        <f>Q612-H612</f>
        <v>8.3290825394601384</v>
      </c>
      <c r="V612" s="64">
        <f>Q612-K612</f>
        <v>14.607648465205429</v>
      </c>
      <c r="W612" s="64">
        <f>Q612-N612</f>
        <v>9.0184100382535419</v>
      </c>
    </row>
    <row r="613" spans="1:23" ht="15" x14ac:dyDescent="0.2">
      <c r="A613" s="67" t="s">
        <v>1311</v>
      </c>
      <c r="B613" s="67" t="s">
        <v>526</v>
      </c>
      <c r="C613" s="67">
        <v>2016</v>
      </c>
      <c r="D613" s="64" t="s">
        <v>524</v>
      </c>
      <c r="E613" s="64" t="s">
        <v>2</v>
      </c>
      <c r="F613" s="66">
        <v>14962</v>
      </c>
      <c r="G613" s="65">
        <v>9125</v>
      </c>
      <c r="H613" s="64">
        <f>G613/F613%</f>
        <v>60.98783585082208</v>
      </c>
      <c r="I613" s="66">
        <v>5944</v>
      </c>
      <c r="J613" s="65">
        <v>2763</v>
      </c>
      <c r="K613" s="64">
        <f>J613/I613%</f>
        <v>46.48384925975774</v>
      </c>
      <c r="L613" s="66">
        <f>F613+I613</f>
        <v>20906</v>
      </c>
      <c r="M613" s="65">
        <f>G613+J613</f>
        <v>11888</v>
      </c>
      <c r="N613" s="64">
        <f>M613/L613%</f>
        <v>56.864058165120063</v>
      </c>
      <c r="O613" s="66">
        <v>70533</v>
      </c>
      <c r="P613" s="65">
        <v>42878</v>
      </c>
      <c r="Q613" s="64">
        <f>P613/O613%</f>
        <v>60.791402605872428</v>
      </c>
      <c r="R613" s="66">
        <f>L613+O613</f>
        <v>91439</v>
      </c>
      <c r="S613" s="65">
        <f>M613+P613</f>
        <v>54766</v>
      </c>
      <c r="T613" s="64">
        <f>S613/R613%</f>
        <v>59.893480899834863</v>
      </c>
      <c r="U613" s="64">
        <f>Q613-H613</f>
        <v>-0.19643324494965242</v>
      </c>
      <c r="V613" s="64">
        <f>Q613-K613</f>
        <v>14.307553346114688</v>
      </c>
      <c r="W613" s="64">
        <f>Q613-N613</f>
        <v>3.9273444407523641</v>
      </c>
    </row>
    <row r="614" spans="1:23" ht="15" x14ac:dyDescent="0.2">
      <c r="A614" s="67" t="s">
        <v>1311</v>
      </c>
      <c r="B614" s="67" t="s">
        <v>526</v>
      </c>
      <c r="C614" s="67">
        <v>2016</v>
      </c>
      <c r="D614" s="64" t="s">
        <v>523</v>
      </c>
      <c r="E614" s="64" t="s">
        <v>0</v>
      </c>
      <c r="F614" s="66">
        <v>14962</v>
      </c>
      <c r="G614" s="65">
        <v>5595</v>
      </c>
      <c r="H614" s="64">
        <f>G614/F613%</f>
        <v>37.394733324421871</v>
      </c>
      <c r="I614" s="66">
        <v>5944</v>
      </c>
      <c r="J614" s="65">
        <v>3046</v>
      </c>
      <c r="K614" s="64">
        <f>J614/I613%</f>
        <v>51.244952893674295</v>
      </c>
      <c r="L614" s="66">
        <f>F614+I614</f>
        <v>20906</v>
      </c>
      <c r="M614" s="65">
        <f>G614+J614</f>
        <v>8641</v>
      </c>
      <c r="N614" s="64">
        <f>M614/L613%</f>
        <v>41.332631780350141</v>
      </c>
      <c r="O614" s="66">
        <v>70533</v>
      </c>
      <c r="P614" s="65">
        <v>26360</v>
      </c>
      <c r="Q614" s="64">
        <f>P614/O613%</f>
        <v>37.372577375129367</v>
      </c>
      <c r="R614" s="66">
        <f>L614+O614</f>
        <v>91439</v>
      </c>
      <c r="S614" s="65">
        <f>M614+P614</f>
        <v>35001</v>
      </c>
      <c r="T614" s="64">
        <f>S614/R613%</f>
        <v>38.277977668172227</v>
      </c>
      <c r="U614" s="64">
        <f>Q614-H614</f>
        <v>-2.2155949292503863E-2</v>
      </c>
      <c r="V614" s="64">
        <f>Q614-K614</f>
        <v>-13.872375518544928</v>
      </c>
      <c r="W614" s="64">
        <f>Q614-N614</f>
        <v>-3.9600544052207738</v>
      </c>
    </row>
    <row r="615" spans="1:23" ht="15" x14ac:dyDescent="0.2">
      <c r="A615" s="67" t="s">
        <v>1311</v>
      </c>
      <c r="B615" s="67" t="s">
        <v>521</v>
      </c>
      <c r="C615" s="67">
        <v>2020</v>
      </c>
      <c r="D615" s="64" t="s">
        <v>518</v>
      </c>
      <c r="E615" s="64" t="s">
        <v>0</v>
      </c>
      <c r="F615" s="66">
        <v>36540</v>
      </c>
      <c r="G615" s="65">
        <v>17885</v>
      </c>
      <c r="H615" s="64">
        <f>G615/F615%</f>
        <v>48.946360153256705</v>
      </c>
      <c r="I615" s="66">
        <v>6288</v>
      </c>
      <c r="J615" s="65">
        <v>3364</v>
      </c>
      <c r="K615" s="64">
        <f>J615/I615%</f>
        <v>53.498727735368952</v>
      </c>
      <c r="L615" s="66">
        <f>F615+I615</f>
        <v>42828</v>
      </c>
      <c r="M615" s="65">
        <f>G615+J615</f>
        <v>21249</v>
      </c>
      <c r="N615" s="64">
        <f>M615/L615%</f>
        <v>49.614738021854862</v>
      </c>
      <c r="O615" s="66">
        <v>52582</v>
      </c>
      <c r="P615" s="65">
        <v>20745</v>
      </c>
      <c r="Q615" s="64">
        <f>P615/O615%</f>
        <v>39.452664409874096</v>
      </c>
      <c r="R615" s="66">
        <f>L615+O615</f>
        <v>95410</v>
      </c>
      <c r="S615" s="65">
        <f>M615+P615</f>
        <v>41994</v>
      </c>
      <c r="T615" s="64">
        <f>S615/R615%</f>
        <v>44.01425427104077</v>
      </c>
      <c r="U615" s="64">
        <f>Q615-H615</f>
        <v>-9.4936957433826095</v>
      </c>
      <c r="V615" s="64">
        <f>Q615-K615</f>
        <v>-14.046063325494856</v>
      </c>
      <c r="W615" s="64">
        <f>Q615-N615</f>
        <v>-10.162073611980766</v>
      </c>
    </row>
    <row r="616" spans="1:23" ht="15" x14ac:dyDescent="0.2">
      <c r="A616" s="67" t="s">
        <v>1311</v>
      </c>
      <c r="B616" s="67" t="s">
        <v>521</v>
      </c>
      <c r="C616" s="67">
        <v>2020</v>
      </c>
      <c r="D616" s="64" t="s">
        <v>520</v>
      </c>
      <c r="E616" s="64" t="s">
        <v>4</v>
      </c>
      <c r="F616" s="66">
        <v>36540</v>
      </c>
      <c r="G616" s="65">
        <v>17923</v>
      </c>
      <c r="H616" s="64">
        <f>G616/F615%</f>
        <v>49.05035577449371</v>
      </c>
      <c r="I616" s="66">
        <v>6288</v>
      </c>
      <c r="J616" s="65">
        <v>2687</v>
      </c>
      <c r="K616" s="64">
        <f>J616/I615%</f>
        <v>42.732188295165393</v>
      </c>
      <c r="L616" s="66">
        <f>F616+I616</f>
        <v>42828</v>
      </c>
      <c r="M616" s="65">
        <f>G616+J616</f>
        <v>20610</v>
      </c>
      <c r="N616" s="64">
        <f>M616/L615%</f>
        <v>48.12272345194733</v>
      </c>
      <c r="O616" s="66">
        <v>52582</v>
      </c>
      <c r="P616" s="65">
        <v>30368</v>
      </c>
      <c r="Q616" s="64">
        <f>P616/O615%</f>
        <v>57.753603894868959</v>
      </c>
      <c r="R616" s="66">
        <f>L616+O616</f>
        <v>95410</v>
      </c>
      <c r="S616" s="65">
        <f>M616+P616</f>
        <v>50978</v>
      </c>
      <c r="T616" s="64">
        <f>S616/R615%</f>
        <v>53.430458023268002</v>
      </c>
      <c r="U616" s="64">
        <f>Q616-H616</f>
        <v>8.7032481203752496</v>
      </c>
      <c r="V616" s="64">
        <f>Q616-K616</f>
        <v>15.021415599703566</v>
      </c>
      <c r="W616" s="64">
        <f>Q616-N616</f>
        <v>9.6308804429216295</v>
      </c>
    </row>
    <row r="617" spans="1:23" ht="15" x14ac:dyDescent="0.2">
      <c r="A617" s="67" t="s">
        <v>1311</v>
      </c>
      <c r="B617" s="67" t="s">
        <v>521</v>
      </c>
      <c r="C617" s="67">
        <v>2016</v>
      </c>
      <c r="D617" s="64" t="s">
        <v>519</v>
      </c>
      <c r="E617" s="64" t="s">
        <v>2</v>
      </c>
      <c r="F617" s="66">
        <f>9626+2982</f>
        <v>12608</v>
      </c>
      <c r="G617" s="65">
        <f>5277+1744</f>
        <v>7021</v>
      </c>
      <c r="H617" s="64">
        <f>G617/F617%</f>
        <v>55.6868654822335</v>
      </c>
      <c r="I617" s="66">
        <f>1094+4045</f>
        <v>5139</v>
      </c>
      <c r="J617" s="65">
        <f>502+1661</f>
        <v>2163</v>
      </c>
      <c r="K617" s="64">
        <f>J617/I617%</f>
        <v>42.089900758902509</v>
      </c>
      <c r="L617" s="66">
        <f>F617+I617</f>
        <v>17747</v>
      </c>
      <c r="M617" s="65">
        <f>G617+J617</f>
        <v>9184</v>
      </c>
      <c r="N617" s="64">
        <f>M617/L617%</f>
        <v>51.749591480250182</v>
      </c>
      <c r="O617" s="66">
        <f>49694+12020</f>
        <v>61714</v>
      </c>
      <c r="P617" s="65">
        <f>7546+28804</f>
        <v>36350</v>
      </c>
      <c r="Q617" s="64">
        <f>P617/O617%</f>
        <v>58.900735651553944</v>
      </c>
      <c r="R617" s="66">
        <f>L617+O617</f>
        <v>79461</v>
      </c>
      <c r="S617" s="65">
        <f>M617+P617</f>
        <v>45534</v>
      </c>
      <c r="T617" s="64">
        <f>S617/R617%</f>
        <v>57.303582889719486</v>
      </c>
      <c r="U617" s="64">
        <f>Q617-H617</f>
        <v>3.2138701693204439</v>
      </c>
      <c r="V617" s="64">
        <f>Q617-K617</f>
        <v>16.810834892651435</v>
      </c>
      <c r="W617" s="64">
        <f>Q617-N617</f>
        <v>7.1511441713037627</v>
      </c>
    </row>
    <row r="618" spans="1:23" ht="15" x14ac:dyDescent="0.2">
      <c r="A618" s="67" t="s">
        <v>1311</v>
      </c>
      <c r="B618" s="67" t="s">
        <v>521</v>
      </c>
      <c r="C618" s="67">
        <v>2016</v>
      </c>
      <c r="D618" s="64" t="s">
        <v>518</v>
      </c>
      <c r="E618" s="64" t="s">
        <v>0</v>
      </c>
      <c r="F618" s="66">
        <f>9626+2982</f>
        <v>12608</v>
      </c>
      <c r="G618" s="65">
        <f>3456+961</f>
        <v>4417</v>
      </c>
      <c r="H618" s="64">
        <f>G618/F617%</f>
        <v>35.03331218274112</v>
      </c>
      <c r="I618" s="66">
        <f>1094+4045</f>
        <v>5139</v>
      </c>
      <c r="J618" s="65">
        <f>450+1800</f>
        <v>2250</v>
      </c>
      <c r="K618" s="64">
        <f>J618/I617%</f>
        <v>43.782837127845887</v>
      </c>
      <c r="L618" s="66">
        <f>F618+I618</f>
        <v>17747</v>
      </c>
      <c r="M618" s="65">
        <f>G618+J618</f>
        <v>6667</v>
      </c>
      <c r="N618" s="64">
        <f>M618/L617%</f>
        <v>37.566912717642417</v>
      </c>
      <c r="O618" s="66">
        <f>49694+12020</f>
        <v>61714</v>
      </c>
      <c r="P618" s="65">
        <f>3196+15895</f>
        <v>19091</v>
      </c>
      <c r="Q618" s="64">
        <f>P618/O617%</f>
        <v>30.934633956638688</v>
      </c>
      <c r="R618" s="66">
        <f>L618+O618</f>
        <v>79461</v>
      </c>
      <c r="S618" s="65">
        <f>M618+P618</f>
        <v>25758</v>
      </c>
      <c r="T618" s="64">
        <f>S618/R617%</f>
        <v>32.415902140672785</v>
      </c>
      <c r="U618" s="64">
        <f>Q618-H618</f>
        <v>-4.0986782261024324</v>
      </c>
      <c r="V618" s="64">
        <f>Q618-K618</f>
        <v>-12.848203171207199</v>
      </c>
      <c r="W618" s="64">
        <f>Q618-N618</f>
        <v>-6.6322787610037288</v>
      </c>
    </row>
    <row r="619" spans="1:23" ht="15" x14ac:dyDescent="0.2">
      <c r="A619" s="67" t="s">
        <v>1311</v>
      </c>
      <c r="B619" s="67" t="s">
        <v>516</v>
      </c>
      <c r="C619" s="67">
        <v>2020</v>
      </c>
      <c r="D619" s="64" t="s">
        <v>515</v>
      </c>
      <c r="E619" s="64" t="s">
        <v>0</v>
      </c>
      <c r="F619" s="66">
        <v>43845</v>
      </c>
      <c r="G619" s="65">
        <v>19301</v>
      </c>
      <c r="H619" s="64">
        <f>G619/F619%</f>
        <v>44.020983008324784</v>
      </c>
      <c r="I619" s="66">
        <v>9125</v>
      </c>
      <c r="J619" s="65">
        <v>4627</v>
      </c>
      <c r="K619" s="64">
        <f>J619/I619%</f>
        <v>50.706849315068496</v>
      </c>
      <c r="L619" s="66">
        <f>F619+I619</f>
        <v>52970</v>
      </c>
      <c r="M619" s="65">
        <f>G619+J619</f>
        <v>23928</v>
      </c>
      <c r="N619" s="64">
        <f>M619/L619%</f>
        <v>45.17273928638852</v>
      </c>
      <c r="O619" s="66">
        <v>51332</v>
      </c>
      <c r="P619" s="65">
        <v>18494</v>
      </c>
      <c r="Q619" s="64">
        <f>P619/O619%</f>
        <v>36.028208524896748</v>
      </c>
      <c r="R619" s="66">
        <f>L619+O619</f>
        <v>104302</v>
      </c>
      <c r="S619" s="65">
        <f>M619+P619</f>
        <v>42422</v>
      </c>
      <c r="T619" s="64">
        <f>S619/R619%</f>
        <v>40.672278575674483</v>
      </c>
      <c r="U619" s="64">
        <f>Q619-H619</f>
        <v>-7.9927744834280361</v>
      </c>
      <c r="V619" s="64">
        <f>Q619-K619</f>
        <v>-14.678640790171748</v>
      </c>
      <c r="W619" s="64">
        <f>Q619-N619</f>
        <v>-9.1445307614917724</v>
      </c>
    </row>
    <row r="620" spans="1:23" ht="15" x14ac:dyDescent="0.2">
      <c r="A620" s="67" t="s">
        <v>1311</v>
      </c>
      <c r="B620" s="67" t="s">
        <v>516</v>
      </c>
      <c r="C620" s="67">
        <v>2020</v>
      </c>
      <c r="D620" s="64" t="s">
        <v>514</v>
      </c>
      <c r="E620" s="64" t="s">
        <v>4</v>
      </c>
      <c r="F620" s="66">
        <v>43845</v>
      </c>
      <c r="G620" s="65">
        <v>23194</v>
      </c>
      <c r="H620" s="64">
        <f>G620/F619%</f>
        <v>52.899988596191129</v>
      </c>
      <c r="I620" s="66">
        <v>9125</v>
      </c>
      <c r="J620" s="65">
        <v>4133</v>
      </c>
      <c r="K620" s="64">
        <f>J620/I619%</f>
        <v>45.293150684931504</v>
      </c>
      <c r="L620" s="66">
        <f>F620+I620</f>
        <v>52970</v>
      </c>
      <c r="M620" s="65">
        <f>G620+J620</f>
        <v>27327</v>
      </c>
      <c r="N620" s="64">
        <f>M620/L619%</f>
        <v>51.589579006985083</v>
      </c>
      <c r="O620" s="66">
        <v>51332</v>
      </c>
      <c r="P620" s="65">
        <v>30895</v>
      </c>
      <c r="Q620" s="64">
        <f>P620/O619%</f>
        <v>60.186628224109711</v>
      </c>
      <c r="R620" s="66">
        <f>L620+O620</f>
        <v>104302</v>
      </c>
      <c r="S620" s="65">
        <f>M620+P620</f>
        <v>58222</v>
      </c>
      <c r="T620" s="64">
        <f>S620/R619%</f>
        <v>55.820597879235301</v>
      </c>
      <c r="U620" s="64">
        <f>Q620-H620</f>
        <v>7.2866396279185821</v>
      </c>
      <c r="V620" s="64">
        <f>Q620-K620</f>
        <v>14.893477539178207</v>
      </c>
      <c r="W620" s="64">
        <f>Q620-N620</f>
        <v>8.5970492171246278</v>
      </c>
    </row>
    <row r="621" spans="1:23" ht="15" x14ac:dyDescent="0.2">
      <c r="A621" s="67" t="s">
        <v>1311</v>
      </c>
      <c r="B621" s="67" t="s">
        <v>516</v>
      </c>
      <c r="C621" s="67">
        <v>2016</v>
      </c>
      <c r="D621" s="64" t="s">
        <v>514</v>
      </c>
      <c r="E621" s="64" t="s">
        <v>2</v>
      </c>
      <c r="F621" s="66">
        <v>19985</v>
      </c>
      <c r="G621" s="65">
        <v>10944</v>
      </c>
      <c r="H621" s="64">
        <f>G621/F621%</f>
        <v>54.761070803102328</v>
      </c>
      <c r="I621" s="66">
        <v>6686</v>
      </c>
      <c r="J621" s="65">
        <v>3001</v>
      </c>
      <c r="K621" s="64">
        <f>J621/I621%</f>
        <v>44.884833981453781</v>
      </c>
      <c r="L621" s="66">
        <f>F621+I621</f>
        <v>26671</v>
      </c>
      <c r="M621" s="65">
        <f>G621+J621</f>
        <v>13945</v>
      </c>
      <c r="N621" s="64">
        <f>M621/L621%</f>
        <v>52.285253646282484</v>
      </c>
      <c r="O621" s="66">
        <v>67198</v>
      </c>
      <c r="P621" s="65">
        <v>37778</v>
      </c>
      <c r="Q621" s="64">
        <f>P621/O621%</f>
        <v>56.218935087353792</v>
      </c>
      <c r="R621" s="66">
        <f>L621+O621</f>
        <v>93869</v>
      </c>
      <c r="S621" s="65">
        <f>M621+P621</f>
        <v>51723</v>
      </c>
      <c r="T621" s="64">
        <f>S621/R621%</f>
        <v>55.101258136338934</v>
      </c>
      <c r="U621" s="64">
        <f>Q621-H621</f>
        <v>1.457864284251464</v>
      </c>
      <c r="V621" s="64">
        <f>Q621-K621</f>
        <v>11.334101105900011</v>
      </c>
      <c r="W621" s="64">
        <f>Q621-N621</f>
        <v>3.9336814410713075</v>
      </c>
    </row>
    <row r="622" spans="1:23" ht="15" x14ac:dyDescent="0.2">
      <c r="A622" s="67" t="s">
        <v>1311</v>
      </c>
      <c r="B622" s="67" t="s">
        <v>516</v>
      </c>
      <c r="C622" s="67">
        <v>2016</v>
      </c>
      <c r="D622" s="64" t="s">
        <v>513</v>
      </c>
      <c r="E622" s="64" t="s">
        <v>0</v>
      </c>
      <c r="F622" s="66">
        <v>19985</v>
      </c>
      <c r="G622" s="65">
        <v>8578</v>
      </c>
      <c r="H622" s="64">
        <f>G622/F621%</f>
        <v>42.922191643732802</v>
      </c>
      <c r="I622" s="66">
        <v>6686</v>
      </c>
      <c r="J622" s="65">
        <v>3536</v>
      </c>
      <c r="K622" s="64">
        <f>J622/I621%</f>
        <v>52.886628776548008</v>
      </c>
      <c r="L622" s="66">
        <f>F622+I622</f>
        <v>26671</v>
      </c>
      <c r="M622" s="65">
        <f>G622+J622</f>
        <v>12114</v>
      </c>
      <c r="N622" s="64">
        <f>M622/L621%</f>
        <v>45.420119230625026</v>
      </c>
      <c r="O622" s="66">
        <v>67198</v>
      </c>
      <c r="P622" s="65">
        <v>27410</v>
      </c>
      <c r="Q622" s="64">
        <f>P622/O621%</f>
        <v>40.789904461442305</v>
      </c>
      <c r="R622" s="66">
        <f>L622+O622</f>
        <v>93869</v>
      </c>
      <c r="S622" s="65">
        <f>M622+P622</f>
        <v>39524</v>
      </c>
      <c r="T622" s="64">
        <f>S622/R621%</f>
        <v>42.105487434616322</v>
      </c>
      <c r="U622" s="64">
        <f>Q622-H622</f>
        <v>-2.1322871822904972</v>
      </c>
      <c r="V622" s="64">
        <f>Q622-K622</f>
        <v>-12.096724315105703</v>
      </c>
      <c r="W622" s="64">
        <f>Q622-N622</f>
        <v>-4.6302147691827216</v>
      </c>
    </row>
    <row r="623" spans="1:23" ht="15" x14ac:dyDescent="0.2">
      <c r="A623" s="67" t="s">
        <v>1311</v>
      </c>
      <c r="B623" s="67" t="s">
        <v>511</v>
      </c>
      <c r="C623" s="67">
        <v>2020</v>
      </c>
      <c r="D623" s="64" t="s">
        <v>510</v>
      </c>
      <c r="E623" s="64" t="s">
        <v>0</v>
      </c>
      <c r="F623" s="66">
        <v>40406</v>
      </c>
      <c r="G623" s="65">
        <v>22366</v>
      </c>
      <c r="H623" s="64">
        <f>G623/F623%</f>
        <v>55.353165371479484</v>
      </c>
      <c r="I623" s="66">
        <v>9611</v>
      </c>
      <c r="J623" s="65">
        <v>5547</v>
      </c>
      <c r="K623" s="64">
        <f>J623/I623%</f>
        <v>57.715118093850798</v>
      </c>
      <c r="L623" s="66">
        <f>F623+I623</f>
        <v>50017</v>
      </c>
      <c r="M623" s="65">
        <f>G623+J623</f>
        <v>27913</v>
      </c>
      <c r="N623" s="64">
        <f>M623/L623%</f>
        <v>55.807025611292161</v>
      </c>
      <c r="O623" s="66">
        <v>57616</v>
      </c>
      <c r="P623" s="65">
        <v>25962</v>
      </c>
      <c r="Q623" s="64">
        <f>P623/O623%</f>
        <v>45.060399888919747</v>
      </c>
      <c r="R623" s="66">
        <f>L623+O623</f>
        <v>107633</v>
      </c>
      <c r="S623" s="65">
        <f>M623+P623</f>
        <v>53875</v>
      </c>
      <c r="T623" s="64">
        <f>S623/R623%</f>
        <v>50.054351360642187</v>
      </c>
      <c r="U623" s="64">
        <f>Q623-H623</f>
        <v>-10.292765482559737</v>
      </c>
      <c r="V623" s="64">
        <f>Q623-K623</f>
        <v>-12.654718204931051</v>
      </c>
      <c r="W623" s="64">
        <f>Q623-N623</f>
        <v>-10.746625722372414</v>
      </c>
    </row>
    <row r="624" spans="1:23" ht="15" x14ac:dyDescent="0.2">
      <c r="A624" s="67" t="s">
        <v>1311</v>
      </c>
      <c r="B624" s="67" t="s">
        <v>511</v>
      </c>
      <c r="C624" s="67">
        <v>2020</v>
      </c>
      <c r="D624" s="64" t="s">
        <v>509</v>
      </c>
      <c r="E624" s="64" t="s">
        <v>4</v>
      </c>
      <c r="F624" s="66">
        <v>40406</v>
      </c>
      <c r="G624" s="65">
        <v>17146</v>
      </c>
      <c r="H624" s="64">
        <f>G624/F623%</f>
        <v>42.434291936841063</v>
      </c>
      <c r="I624" s="66">
        <v>9611</v>
      </c>
      <c r="J624" s="65">
        <v>3722</v>
      </c>
      <c r="K624" s="64">
        <f>J624/I623%</f>
        <v>38.726459265425035</v>
      </c>
      <c r="L624" s="66">
        <f>F624+I624</f>
        <v>50017</v>
      </c>
      <c r="M624" s="65">
        <f>G624+J624</f>
        <v>20868</v>
      </c>
      <c r="N624" s="64">
        <f>M624/L623%</f>
        <v>41.721814583041763</v>
      </c>
      <c r="O624" s="66">
        <v>57616</v>
      </c>
      <c r="P624" s="65">
        <v>30017</v>
      </c>
      <c r="Q624" s="64">
        <f>P624/O623%</f>
        <v>52.098375451263543</v>
      </c>
      <c r="R624" s="66">
        <f>L624+O624</f>
        <v>107633</v>
      </c>
      <c r="S624" s="65">
        <f>M624+P624</f>
        <v>50885</v>
      </c>
      <c r="T624" s="64">
        <f>S624/R623%</f>
        <v>47.276392927819536</v>
      </c>
      <c r="U624" s="64">
        <f>Q624-H624</f>
        <v>9.6640835144224795</v>
      </c>
      <c r="V624" s="64">
        <f>Q624-K624</f>
        <v>13.371916185838508</v>
      </c>
      <c r="W624" s="64">
        <f>Q624-N624</f>
        <v>10.37656086822178</v>
      </c>
    </row>
    <row r="625" spans="1:23" ht="15" x14ac:dyDescent="0.2">
      <c r="A625" s="67" t="s">
        <v>1311</v>
      </c>
      <c r="B625" s="67" t="s">
        <v>511</v>
      </c>
      <c r="C625" s="67">
        <v>2016</v>
      </c>
      <c r="D625" s="64" t="s">
        <v>509</v>
      </c>
      <c r="E625" s="64" t="s">
        <v>2</v>
      </c>
      <c r="F625" s="66">
        <v>17181</v>
      </c>
      <c r="G625" s="65">
        <v>7739</v>
      </c>
      <c r="H625" s="64">
        <f>G625/F625%</f>
        <v>45.043943891508057</v>
      </c>
      <c r="I625" s="66">
        <v>6597</v>
      </c>
      <c r="J625" s="65">
        <v>2372</v>
      </c>
      <c r="K625" s="64">
        <f>J625/I625%</f>
        <v>35.955737456419584</v>
      </c>
      <c r="L625" s="66">
        <f>F625+I625</f>
        <v>23778</v>
      </c>
      <c r="M625" s="65">
        <f>G625+J625</f>
        <v>10111</v>
      </c>
      <c r="N625" s="64">
        <f>M625/L625%</f>
        <v>42.522499789721593</v>
      </c>
      <c r="O625" s="66">
        <v>68801</v>
      </c>
      <c r="P625" s="65">
        <v>30942</v>
      </c>
      <c r="Q625" s="64">
        <f>P625/O625%</f>
        <v>44.973183529309168</v>
      </c>
      <c r="R625" s="66">
        <f>L625+O625</f>
        <v>92579</v>
      </c>
      <c r="S625" s="65">
        <f>M625+P625</f>
        <v>41053</v>
      </c>
      <c r="T625" s="64">
        <f>S625/R625%</f>
        <v>44.343749662450449</v>
      </c>
      <c r="U625" s="64">
        <f>Q625-H625</f>
        <v>-7.0760362198889482E-2</v>
      </c>
      <c r="V625" s="64">
        <f>Q625-K625</f>
        <v>9.0174460728895838</v>
      </c>
      <c r="W625" s="64">
        <f>Q625-N625</f>
        <v>2.4506837395875749</v>
      </c>
    </row>
    <row r="626" spans="1:23" ht="15" x14ac:dyDescent="0.2">
      <c r="A626" s="67" t="s">
        <v>1311</v>
      </c>
      <c r="B626" s="67" t="s">
        <v>511</v>
      </c>
      <c r="C626" s="67">
        <v>2016</v>
      </c>
      <c r="D626" s="64" t="s">
        <v>508</v>
      </c>
      <c r="E626" s="64" t="s">
        <v>0</v>
      </c>
      <c r="F626" s="66">
        <v>17181</v>
      </c>
      <c r="G626" s="65">
        <v>7070</v>
      </c>
      <c r="H626" s="64">
        <f>G626/F625%</f>
        <v>41.150107677085153</v>
      </c>
      <c r="I626" s="66">
        <v>6597</v>
      </c>
      <c r="J626" s="65">
        <v>2966</v>
      </c>
      <c r="K626" s="64">
        <f>J626/I625%</f>
        <v>44.959830225860237</v>
      </c>
      <c r="L626" s="66">
        <f>F626+I626</f>
        <v>23778</v>
      </c>
      <c r="M626" s="65">
        <f>G626+J626</f>
        <v>10036</v>
      </c>
      <c r="N626" s="64">
        <f>M626/L625%</f>
        <v>42.207082176802089</v>
      </c>
      <c r="O626" s="66">
        <v>68801</v>
      </c>
      <c r="P626" s="65">
        <v>25991</v>
      </c>
      <c r="Q626" s="64">
        <f>P626/O625%</f>
        <v>37.777067193790785</v>
      </c>
      <c r="R626" s="66">
        <f>L626+O626</f>
        <v>92579</v>
      </c>
      <c r="S626" s="65">
        <f>M626+P626</f>
        <v>36027</v>
      </c>
      <c r="T626" s="64">
        <f>S626/R625%</f>
        <v>38.914872703312845</v>
      </c>
      <c r="U626" s="64">
        <f>Q626-H626</f>
        <v>-3.3730404832943677</v>
      </c>
      <c r="V626" s="64">
        <f>Q626-K626</f>
        <v>-7.1827630320694524</v>
      </c>
      <c r="W626" s="64">
        <f>Q626-N626</f>
        <v>-4.4300149830113043</v>
      </c>
    </row>
    <row r="627" spans="1:23" ht="15" x14ac:dyDescent="0.2">
      <c r="A627" s="67" t="s">
        <v>1310</v>
      </c>
      <c r="B627" s="67" t="s">
        <v>506</v>
      </c>
      <c r="C627" s="67">
        <v>2020</v>
      </c>
      <c r="D627" s="64" t="s">
        <v>505</v>
      </c>
      <c r="E627" s="64" t="s">
        <v>0</v>
      </c>
      <c r="F627" s="66">
        <v>25183</v>
      </c>
      <c r="G627" s="65">
        <v>13427</v>
      </c>
      <c r="H627" s="64">
        <f>G627/F627%</f>
        <v>53.317714331096369</v>
      </c>
      <c r="I627" s="66">
        <v>9560</v>
      </c>
      <c r="J627" s="65">
        <v>5787</v>
      </c>
      <c r="K627" s="64">
        <f>J627/I627%</f>
        <v>60.533472803347287</v>
      </c>
      <c r="L627" s="66">
        <f>F627+I627</f>
        <v>34743</v>
      </c>
      <c r="M627" s="65">
        <f>G627+J627</f>
        <v>19214</v>
      </c>
      <c r="N627" s="64">
        <f>M627/L627%</f>
        <v>55.303226549232939</v>
      </c>
      <c r="O627" s="66">
        <v>59942</v>
      </c>
      <c r="P627" s="65">
        <v>26637</v>
      </c>
      <c r="Q627" s="64">
        <f>P627/O627%</f>
        <v>44.437956691468422</v>
      </c>
      <c r="R627" s="66">
        <f>L627+O627</f>
        <v>94685</v>
      </c>
      <c r="S627" s="65">
        <f>M627+P627</f>
        <v>45851</v>
      </c>
      <c r="T627" s="64">
        <f>S627/R627%</f>
        <v>48.424776891799119</v>
      </c>
      <c r="U627" s="64">
        <f>Q627-H627</f>
        <v>-8.8797576396279467</v>
      </c>
      <c r="V627" s="64">
        <f>Q627-K627</f>
        <v>-16.095516111878865</v>
      </c>
      <c r="W627" s="64">
        <f>Q627-N627</f>
        <v>-10.865269857764517</v>
      </c>
    </row>
    <row r="628" spans="1:23" ht="15" x14ac:dyDescent="0.2">
      <c r="A628" s="67" t="s">
        <v>1310</v>
      </c>
      <c r="B628" s="67" t="s">
        <v>506</v>
      </c>
      <c r="C628" s="67">
        <v>2020</v>
      </c>
      <c r="D628" s="64" t="s">
        <v>504</v>
      </c>
      <c r="E628" s="64" t="s">
        <v>4</v>
      </c>
      <c r="F628" s="66">
        <v>25183</v>
      </c>
      <c r="G628" s="65">
        <v>10913</v>
      </c>
      <c r="H628" s="64">
        <f>G628/F627%</f>
        <v>43.334789342016435</v>
      </c>
      <c r="I628" s="66">
        <v>9560</v>
      </c>
      <c r="J628" s="65">
        <v>3321</v>
      </c>
      <c r="K628" s="64">
        <f>J628/I627%</f>
        <v>34.738493723849373</v>
      </c>
      <c r="L628" s="66">
        <f>F628+I628</f>
        <v>34743</v>
      </c>
      <c r="M628" s="65">
        <f>G628+J628</f>
        <v>14234</v>
      </c>
      <c r="N628" s="64">
        <f>M628/L627%</f>
        <v>40.969403908701032</v>
      </c>
      <c r="O628" s="66">
        <v>59942</v>
      </c>
      <c r="P628" s="65">
        <v>30328</v>
      </c>
      <c r="Q628" s="64">
        <f>P628/O627%</f>
        <v>50.595575723199097</v>
      </c>
      <c r="R628" s="66">
        <f>L628+O628</f>
        <v>94685</v>
      </c>
      <c r="S628" s="65">
        <f>M628+P628</f>
        <v>44562</v>
      </c>
      <c r="T628" s="64">
        <f>S628/R627%</f>
        <v>47.063420816391194</v>
      </c>
      <c r="U628" s="64">
        <f>Q628-H628</f>
        <v>7.2607863811826618</v>
      </c>
      <c r="V628" s="64">
        <f>Q628-K628</f>
        <v>15.857081999349724</v>
      </c>
      <c r="W628" s="64">
        <f>Q628-N628</f>
        <v>9.6261718144980648</v>
      </c>
    </row>
    <row r="629" spans="1:23" ht="15" x14ac:dyDescent="0.2">
      <c r="A629" s="67" t="s">
        <v>1310</v>
      </c>
      <c r="B629" s="67" t="s">
        <v>506</v>
      </c>
      <c r="C629" s="67">
        <v>2016</v>
      </c>
      <c r="D629" s="64" t="s">
        <v>503</v>
      </c>
      <c r="E629" s="64" t="s">
        <v>2</v>
      </c>
      <c r="F629" s="66">
        <v>9306</v>
      </c>
      <c r="G629" s="65">
        <v>4332</v>
      </c>
      <c r="H629" s="64">
        <f>G629/F629%</f>
        <v>46.550612508059316</v>
      </c>
      <c r="I629" s="66">
        <v>6282</v>
      </c>
      <c r="J629" s="65">
        <v>1950</v>
      </c>
      <c r="K629" s="64">
        <f>J629/I629%</f>
        <v>31.041069723018147</v>
      </c>
      <c r="L629" s="66">
        <f>F629+I629</f>
        <v>15588</v>
      </c>
      <c r="M629" s="65">
        <f>G629+J629</f>
        <v>6282</v>
      </c>
      <c r="N629" s="64">
        <f>M629/L629%</f>
        <v>40.300230946882216</v>
      </c>
      <c r="O629" s="66">
        <v>66284</v>
      </c>
      <c r="P629" s="65">
        <v>30423</v>
      </c>
      <c r="Q629" s="64">
        <f>P629/O629%</f>
        <v>45.897954257437689</v>
      </c>
      <c r="R629" s="66">
        <f>L629+O629</f>
        <v>81872</v>
      </c>
      <c r="S629" s="65">
        <f>M629+P629</f>
        <v>36705</v>
      </c>
      <c r="T629" s="64">
        <f>S629/R629%</f>
        <v>44.832177056869256</v>
      </c>
      <c r="U629" s="64">
        <f>Q629-H629</f>
        <v>-0.65265825062162719</v>
      </c>
      <c r="V629" s="64">
        <f>Q629-K629</f>
        <v>14.856884534419542</v>
      </c>
      <c r="W629" s="64">
        <f>Q629-N629</f>
        <v>5.5977233105554731</v>
      </c>
    </row>
    <row r="630" spans="1:23" ht="15" x14ac:dyDescent="0.2">
      <c r="A630" s="67" t="s">
        <v>1310</v>
      </c>
      <c r="B630" s="67" t="s">
        <v>506</v>
      </c>
      <c r="C630" s="67">
        <v>2016</v>
      </c>
      <c r="D630" s="64" t="s">
        <v>502</v>
      </c>
      <c r="E630" s="64" t="s">
        <v>0</v>
      </c>
      <c r="F630" s="66">
        <v>9306</v>
      </c>
      <c r="G630" s="65">
        <v>3198</v>
      </c>
      <c r="H630" s="64">
        <f>G630/F629%</f>
        <v>34.364925854287556</v>
      </c>
      <c r="I630" s="66">
        <v>6282</v>
      </c>
      <c r="J630" s="65">
        <v>2795</v>
      </c>
      <c r="K630" s="64">
        <f>J630/I629%</f>
        <v>44.49219993632601</v>
      </c>
      <c r="L630" s="66">
        <f>F630+I630</f>
        <v>15588</v>
      </c>
      <c r="M630" s="65">
        <f>G630+J630</f>
        <v>5993</v>
      </c>
      <c r="N630" s="64">
        <f>M630/L629%</f>
        <v>38.446240697972797</v>
      </c>
      <c r="O630" s="66">
        <v>66284</v>
      </c>
      <c r="P630" s="65">
        <v>21961</v>
      </c>
      <c r="Q630" s="64">
        <f>P630/O629%</f>
        <v>33.131675819202222</v>
      </c>
      <c r="R630" s="66">
        <f>L630+O630</f>
        <v>81872</v>
      </c>
      <c r="S630" s="65">
        <f>M630+P630</f>
        <v>27954</v>
      </c>
      <c r="T630" s="64">
        <f>S630/R629%</f>
        <v>34.143541137385185</v>
      </c>
      <c r="U630" s="64">
        <f>Q630-H630</f>
        <v>-1.2332500350853337</v>
      </c>
      <c r="V630" s="64">
        <f>Q630-K630</f>
        <v>-11.360524117123788</v>
      </c>
      <c r="W630" s="64">
        <f>Q630-N630</f>
        <v>-5.3145648787705753</v>
      </c>
    </row>
    <row r="631" spans="1:23" ht="15" x14ac:dyDescent="0.2">
      <c r="A631" s="67" t="s">
        <v>1310</v>
      </c>
      <c r="B631" s="67" t="s">
        <v>500</v>
      </c>
      <c r="C631" s="67">
        <v>2020</v>
      </c>
      <c r="D631" s="64" t="s">
        <v>497</v>
      </c>
      <c r="E631" s="64" t="s">
        <v>0</v>
      </c>
      <c r="F631" s="66">
        <v>31637</v>
      </c>
      <c r="G631" s="65">
        <v>20411</v>
      </c>
      <c r="H631" s="64">
        <f>G631/F631%</f>
        <v>64.516230995353538</v>
      </c>
      <c r="I631" s="66">
        <v>12655</v>
      </c>
      <c r="J631" s="65">
        <v>7719</v>
      </c>
      <c r="K631" s="64">
        <f>J631/I631%</f>
        <v>60.995653891742393</v>
      </c>
      <c r="L631" s="66">
        <f>F631+I631</f>
        <v>44292</v>
      </c>
      <c r="M631" s="65">
        <f>G631+J631</f>
        <v>28130</v>
      </c>
      <c r="N631" s="64">
        <f>M631/L631%</f>
        <v>63.510340467804568</v>
      </c>
      <c r="O631" s="66">
        <v>89962</v>
      </c>
      <c r="P631" s="65">
        <v>49881</v>
      </c>
      <c r="Q631" s="64">
        <f>P631/O631%</f>
        <v>55.446744180876372</v>
      </c>
      <c r="R631" s="66">
        <f>L631+O631</f>
        <v>134254</v>
      </c>
      <c r="S631" s="65">
        <f>M631+P631</f>
        <v>78011</v>
      </c>
      <c r="T631" s="64">
        <f>S631/R631%</f>
        <v>58.107021019857882</v>
      </c>
      <c r="U631" s="64">
        <f>Q631-H631</f>
        <v>-9.0694868144771661</v>
      </c>
      <c r="V631" s="64">
        <f>Q631-K631</f>
        <v>-5.5489097108660204</v>
      </c>
      <c r="W631" s="64">
        <f>Q631-N631</f>
        <v>-8.0635962869281954</v>
      </c>
    </row>
    <row r="632" spans="1:23" ht="15" x14ac:dyDescent="0.2">
      <c r="A632" s="67" t="s">
        <v>1310</v>
      </c>
      <c r="B632" s="67" t="s">
        <v>500</v>
      </c>
      <c r="C632" s="67">
        <v>2020</v>
      </c>
      <c r="D632" s="64" t="s">
        <v>499</v>
      </c>
      <c r="E632" s="64" t="s">
        <v>4</v>
      </c>
      <c r="F632" s="66">
        <v>31637</v>
      </c>
      <c r="G632" s="65">
        <v>9277</v>
      </c>
      <c r="H632" s="64">
        <f>G632/F631%</f>
        <v>29.323260739008123</v>
      </c>
      <c r="I632" s="66">
        <v>12655</v>
      </c>
      <c r="J632" s="65">
        <v>3775</v>
      </c>
      <c r="K632" s="64">
        <f>J632/I631%</f>
        <v>29.830106677202686</v>
      </c>
      <c r="L632" s="66">
        <f>F632+I632</f>
        <v>44292</v>
      </c>
      <c r="M632" s="65">
        <f>G632+J632</f>
        <v>13052</v>
      </c>
      <c r="N632" s="64">
        <f>M632/L631%</f>
        <v>29.468075498961436</v>
      </c>
      <c r="O632" s="66">
        <v>89962</v>
      </c>
      <c r="P632" s="65">
        <v>33187</v>
      </c>
      <c r="Q632" s="64">
        <f>P632/O631%</f>
        <v>36.890020230764101</v>
      </c>
      <c r="R632" s="66">
        <f>L632+O632</f>
        <v>134254</v>
      </c>
      <c r="S632" s="65">
        <f>M632+P632</f>
        <v>46239</v>
      </c>
      <c r="T632" s="64">
        <f>S632/R631%</f>
        <v>34.441431912643196</v>
      </c>
      <c r="U632" s="64">
        <f>Q632-H632</f>
        <v>7.5667594917559775</v>
      </c>
      <c r="V632" s="64">
        <f>Q632-K632</f>
        <v>7.0599135535614153</v>
      </c>
      <c r="W632" s="64">
        <f>Q632-N632</f>
        <v>7.4219447318026646</v>
      </c>
    </row>
    <row r="633" spans="1:23" ht="15" x14ac:dyDescent="0.2">
      <c r="A633" s="67" t="s">
        <v>1310</v>
      </c>
      <c r="B633" s="67" t="s">
        <v>500</v>
      </c>
      <c r="C633" s="67">
        <v>2016</v>
      </c>
      <c r="D633" s="64" t="s">
        <v>498</v>
      </c>
      <c r="E633" s="64" t="s">
        <v>2</v>
      </c>
      <c r="F633" s="66">
        <v>10322</v>
      </c>
      <c r="G633" s="65">
        <v>2778</v>
      </c>
      <c r="H633" s="64">
        <f>G633/F633%</f>
        <v>26.913388878124394</v>
      </c>
      <c r="I633" s="66">
        <v>6752</v>
      </c>
      <c r="J633" s="65">
        <v>1660</v>
      </c>
      <c r="K633" s="64">
        <f>J633/I633%</f>
        <v>24.585308056872041</v>
      </c>
      <c r="L633" s="66">
        <f>F633+I633</f>
        <v>17074</v>
      </c>
      <c r="M633" s="65">
        <f>G633+J633</f>
        <v>4438</v>
      </c>
      <c r="N633" s="64">
        <f>M633/L633%</f>
        <v>25.992737495607354</v>
      </c>
      <c r="O633" s="66">
        <v>73721</v>
      </c>
      <c r="P633" s="65">
        <v>21658</v>
      </c>
      <c r="Q633" s="64">
        <f>P633/O633%</f>
        <v>29.378331818613418</v>
      </c>
      <c r="R633" s="66">
        <f>L633+O633</f>
        <v>90795</v>
      </c>
      <c r="S633" s="65">
        <f>M633+P633</f>
        <v>26096</v>
      </c>
      <c r="T633" s="64">
        <f>S633/R633%</f>
        <v>28.741670796850045</v>
      </c>
      <c r="U633" s="64">
        <f>Q633-H633</f>
        <v>2.4649429404890242</v>
      </c>
      <c r="V633" s="64">
        <f>Q633-K633</f>
        <v>4.7930237617413773</v>
      </c>
      <c r="W633" s="64">
        <f>Q633-N633</f>
        <v>3.3855943230060639</v>
      </c>
    </row>
    <row r="634" spans="1:23" ht="15" x14ac:dyDescent="0.2">
      <c r="A634" s="67" t="s">
        <v>1310</v>
      </c>
      <c r="B634" s="67" t="s">
        <v>500</v>
      </c>
      <c r="C634" s="67">
        <v>2016</v>
      </c>
      <c r="D634" s="64" t="s">
        <v>497</v>
      </c>
      <c r="E634" s="64" t="s">
        <v>0</v>
      </c>
      <c r="F634" s="66">
        <v>10322</v>
      </c>
      <c r="G634" s="65">
        <v>5828</v>
      </c>
      <c r="H634" s="64">
        <f>G634/F633%</f>
        <v>56.461925983336563</v>
      </c>
      <c r="I634" s="66">
        <v>6752</v>
      </c>
      <c r="J634" s="65">
        <v>3555</v>
      </c>
      <c r="K634" s="64">
        <f>J634/I633%</f>
        <v>52.651066350710906</v>
      </c>
      <c r="L634" s="66">
        <f>F634+I634</f>
        <v>17074</v>
      </c>
      <c r="M634" s="65">
        <f>G634+J634</f>
        <v>9383</v>
      </c>
      <c r="N634" s="64">
        <f>M634/L633%</f>
        <v>54.954902190465035</v>
      </c>
      <c r="O634" s="66">
        <v>73721</v>
      </c>
      <c r="P634" s="65">
        <v>37981</v>
      </c>
      <c r="Q634" s="64">
        <f>P634/O633%</f>
        <v>51.51991969723688</v>
      </c>
      <c r="R634" s="66">
        <f>L634+O634</f>
        <v>90795</v>
      </c>
      <c r="S634" s="65">
        <f>M634+P634</f>
        <v>47364</v>
      </c>
      <c r="T634" s="64">
        <f>S634/R633%</f>
        <v>52.165868164546502</v>
      </c>
      <c r="U634" s="64">
        <f>Q634-H634</f>
        <v>-4.9420062860996836</v>
      </c>
      <c r="V634" s="64">
        <f>Q634-K634</f>
        <v>-1.1311466534740262</v>
      </c>
      <c r="W634" s="64">
        <f>Q634-N634</f>
        <v>-3.434982493228155</v>
      </c>
    </row>
    <row r="635" spans="1:23" ht="15" x14ac:dyDescent="0.2">
      <c r="A635" s="67" t="s">
        <v>1310</v>
      </c>
      <c r="B635" s="67" t="s">
        <v>495</v>
      </c>
      <c r="C635" s="67">
        <v>2020</v>
      </c>
      <c r="D635" s="64" t="s">
        <v>494</v>
      </c>
      <c r="E635" s="64" t="s">
        <v>0</v>
      </c>
      <c r="F635" s="66">
        <v>20540</v>
      </c>
      <c r="G635" s="65">
        <v>11411</v>
      </c>
      <c r="H635" s="64">
        <f>G635/F635%</f>
        <v>55.555014605647514</v>
      </c>
      <c r="I635" s="66">
        <v>9724</v>
      </c>
      <c r="J635" s="65">
        <v>5188</v>
      </c>
      <c r="K635" s="64">
        <f>J635/I635%</f>
        <v>53.352529823118061</v>
      </c>
      <c r="L635" s="66">
        <f>F635+I635</f>
        <v>30264</v>
      </c>
      <c r="M635" s="65">
        <f>G635+J635</f>
        <v>16599</v>
      </c>
      <c r="N635" s="64">
        <f>M635/L635%</f>
        <v>54.847343378271219</v>
      </c>
      <c r="O635" s="66">
        <v>60392</v>
      </c>
      <c r="P635" s="65">
        <v>26347</v>
      </c>
      <c r="Q635" s="64">
        <f>P635/O635%</f>
        <v>43.626639289972182</v>
      </c>
      <c r="R635" s="66">
        <f>L635+O635</f>
        <v>90656</v>
      </c>
      <c r="S635" s="65">
        <f>M635+P635</f>
        <v>42946</v>
      </c>
      <c r="T635" s="64">
        <f>S635/R635%</f>
        <v>47.372484998235088</v>
      </c>
      <c r="U635" s="64">
        <f>Q635-H635</f>
        <v>-11.928375315675332</v>
      </c>
      <c r="V635" s="64">
        <f>Q635-K635</f>
        <v>-9.7258905331458791</v>
      </c>
      <c r="W635" s="64">
        <f>Q635-N635</f>
        <v>-11.220704088299037</v>
      </c>
    </row>
    <row r="636" spans="1:23" ht="15" x14ac:dyDescent="0.2">
      <c r="A636" s="67" t="s">
        <v>1310</v>
      </c>
      <c r="B636" s="67" t="s">
        <v>495</v>
      </c>
      <c r="C636" s="67">
        <v>2020</v>
      </c>
      <c r="D636" s="64" t="s">
        <v>493</v>
      </c>
      <c r="E636" s="64" t="s">
        <v>4</v>
      </c>
      <c r="F636" s="66">
        <v>20540</v>
      </c>
      <c r="G636" s="65">
        <v>7064</v>
      </c>
      <c r="H636" s="64">
        <f>G636/F635%</f>
        <v>34.391431353456667</v>
      </c>
      <c r="I636" s="66">
        <v>9724</v>
      </c>
      <c r="J636" s="65">
        <v>3274</v>
      </c>
      <c r="K636" s="64">
        <f>J636/I635%</f>
        <v>33.669271904566024</v>
      </c>
      <c r="L636" s="66">
        <f>F636+I636</f>
        <v>30264</v>
      </c>
      <c r="M636" s="65">
        <f>G636+J636</f>
        <v>10338</v>
      </c>
      <c r="N636" s="64">
        <f>M636/L635%</f>
        <v>34.159397303727204</v>
      </c>
      <c r="O636" s="66">
        <v>60392</v>
      </c>
      <c r="P636" s="65">
        <v>26406</v>
      </c>
      <c r="Q636" s="64">
        <f>P636/O635%</f>
        <v>43.724334348920387</v>
      </c>
      <c r="R636" s="66">
        <f>L636+O636</f>
        <v>90656</v>
      </c>
      <c r="S636" s="65">
        <f>M636+P636</f>
        <v>36744</v>
      </c>
      <c r="T636" s="64">
        <f>S636/R635%</f>
        <v>40.531238969290506</v>
      </c>
      <c r="U636" s="64">
        <f>Q636-H636</f>
        <v>9.3329029954637193</v>
      </c>
      <c r="V636" s="64">
        <f>Q636-K636</f>
        <v>10.055062444354363</v>
      </c>
      <c r="W636" s="64">
        <f>Q636-N636</f>
        <v>9.564937045193183</v>
      </c>
    </row>
    <row r="637" spans="1:23" ht="15" x14ac:dyDescent="0.2">
      <c r="A637" s="67" t="s">
        <v>1310</v>
      </c>
      <c r="B637" s="67" t="s">
        <v>495</v>
      </c>
      <c r="C637" s="67">
        <v>2016</v>
      </c>
      <c r="D637" s="64" t="s">
        <v>493</v>
      </c>
      <c r="E637" s="64" t="s">
        <v>2</v>
      </c>
      <c r="F637" s="66">
        <v>9809</v>
      </c>
      <c r="G637" s="65">
        <v>3011</v>
      </c>
      <c r="H637" s="64">
        <f>G637/F637%</f>
        <v>30.696299316953816</v>
      </c>
      <c r="I637" s="66">
        <v>6272</v>
      </c>
      <c r="J637" s="65">
        <v>1583</v>
      </c>
      <c r="K637" s="64">
        <f>J637/I637%</f>
        <v>25.239158163265305</v>
      </c>
      <c r="L637" s="66">
        <f>F637+I637</f>
        <v>16081</v>
      </c>
      <c r="M637" s="65">
        <f>G637+J637</f>
        <v>4594</v>
      </c>
      <c r="N637" s="64">
        <f>M637/L637%</f>
        <v>28.567875132143524</v>
      </c>
      <c r="O637" s="66">
        <v>61874</v>
      </c>
      <c r="P637" s="65">
        <v>18714</v>
      </c>
      <c r="Q637" s="64">
        <f>P637/O637%</f>
        <v>30.24533729838058</v>
      </c>
      <c r="R637" s="66">
        <f>L637+O637</f>
        <v>77955</v>
      </c>
      <c r="S637" s="65">
        <f>M637+P637</f>
        <v>23308</v>
      </c>
      <c r="T637" s="64">
        <f>S637/R637%</f>
        <v>29.899300878712079</v>
      </c>
      <c r="U637" s="64">
        <f>Q637-H637</f>
        <v>-0.45096201857323592</v>
      </c>
      <c r="V637" s="64">
        <f>Q637-K637</f>
        <v>5.0061791351152749</v>
      </c>
      <c r="W637" s="64">
        <f>Q637-N637</f>
        <v>1.6774621662370564</v>
      </c>
    </row>
    <row r="638" spans="1:23" ht="15" x14ac:dyDescent="0.2">
      <c r="A638" s="67" t="s">
        <v>1310</v>
      </c>
      <c r="B638" s="67" t="s">
        <v>495</v>
      </c>
      <c r="C638" s="67">
        <v>2016</v>
      </c>
      <c r="D638" s="64" t="s">
        <v>492</v>
      </c>
      <c r="E638" s="64" t="s">
        <v>0</v>
      </c>
      <c r="F638" s="66">
        <v>9809</v>
      </c>
      <c r="G638" s="65">
        <v>5056</v>
      </c>
      <c r="H638" s="64">
        <f>G638/F637%</f>
        <v>51.544499949026402</v>
      </c>
      <c r="I638" s="66">
        <v>6272</v>
      </c>
      <c r="J638" s="65">
        <v>3426</v>
      </c>
      <c r="K638" s="64">
        <f>J638/I637%</f>
        <v>54.623724489795919</v>
      </c>
      <c r="L638" s="66">
        <f>F638+I638</f>
        <v>16081</v>
      </c>
      <c r="M638" s="65">
        <f>G638+J638</f>
        <v>8482</v>
      </c>
      <c r="N638" s="64">
        <f>M638/L637%</f>
        <v>52.745476027610223</v>
      </c>
      <c r="O638" s="66">
        <v>61874</v>
      </c>
      <c r="P638" s="65">
        <v>29876</v>
      </c>
      <c r="Q638" s="64">
        <f>P638/O637%</f>
        <v>48.28522481171413</v>
      </c>
      <c r="R638" s="66">
        <f>L638+O638</f>
        <v>77955</v>
      </c>
      <c r="S638" s="65">
        <f>M638+P638</f>
        <v>38358</v>
      </c>
      <c r="T638" s="64">
        <f>S638/R637%</f>
        <v>49.205310756205506</v>
      </c>
      <c r="U638" s="64">
        <f>Q638-H638</f>
        <v>-3.2592751373122724</v>
      </c>
      <c r="V638" s="64">
        <f>Q638-K638</f>
        <v>-6.3384996780817886</v>
      </c>
      <c r="W638" s="64">
        <f>Q638-N638</f>
        <v>-4.4602512158960934</v>
      </c>
    </row>
    <row r="639" spans="1:23" ht="15" x14ac:dyDescent="0.2">
      <c r="A639" s="67" t="s">
        <v>1310</v>
      </c>
      <c r="B639" s="67" t="s">
        <v>490</v>
      </c>
      <c r="C639" s="67">
        <v>2020</v>
      </c>
      <c r="D639" s="64" t="s">
        <v>488</v>
      </c>
      <c r="E639" s="64" t="s">
        <v>0</v>
      </c>
      <c r="F639" s="66">
        <v>47103</v>
      </c>
      <c r="G639" s="65">
        <v>23794</v>
      </c>
      <c r="H639" s="64">
        <f>G639/F639%</f>
        <v>50.51482920408467</v>
      </c>
      <c r="I639" s="66">
        <v>10038</v>
      </c>
      <c r="J639" s="65">
        <v>5802</v>
      </c>
      <c r="K639" s="64">
        <f>J639/I639%</f>
        <v>57.800358637178725</v>
      </c>
      <c r="L639" s="66">
        <f>F639+I639</f>
        <v>57141</v>
      </c>
      <c r="M639" s="65">
        <f>G639+J639</f>
        <v>29596</v>
      </c>
      <c r="N639" s="64">
        <f>M639/L639%</f>
        <v>51.794683327208141</v>
      </c>
      <c r="O639" s="66">
        <v>62162</v>
      </c>
      <c r="P639" s="65">
        <v>25024</v>
      </c>
      <c r="Q639" s="64">
        <f>P639/O639%</f>
        <v>40.256105015926131</v>
      </c>
      <c r="R639" s="66">
        <f>L639+O639</f>
        <v>119303</v>
      </c>
      <c r="S639" s="65">
        <f>M639+P639</f>
        <v>54620</v>
      </c>
      <c r="T639" s="64">
        <f>S639/R639%</f>
        <v>45.782587193951535</v>
      </c>
      <c r="U639" s="64">
        <f>Q639-H639</f>
        <v>-10.258724188158538</v>
      </c>
      <c r="V639" s="64">
        <f>Q639-K639</f>
        <v>-17.544253621252594</v>
      </c>
      <c r="W639" s="64">
        <f>Q639-N639</f>
        <v>-11.538578311282009</v>
      </c>
    </row>
    <row r="640" spans="1:23" ht="15" x14ac:dyDescent="0.2">
      <c r="A640" s="67" t="s">
        <v>1310</v>
      </c>
      <c r="B640" s="67" t="s">
        <v>490</v>
      </c>
      <c r="C640" s="67">
        <v>2020</v>
      </c>
      <c r="D640" s="64" t="s">
        <v>489</v>
      </c>
      <c r="E640" s="64" t="s">
        <v>4</v>
      </c>
      <c r="F640" s="66">
        <v>47103</v>
      </c>
      <c r="G640" s="65">
        <v>20717</v>
      </c>
      <c r="H640" s="64">
        <f>G640/F639%</f>
        <v>43.982336581534085</v>
      </c>
      <c r="I640" s="66">
        <v>10038</v>
      </c>
      <c r="J640" s="65">
        <v>3548</v>
      </c>
      <c r="K640" s="64">
        <f>J640/I639%</f>
        <v>35.345686391711496</v>
      </c>
      <c r="L640" s="66">
        <f>F640+I640</f>
        <v>57141</v>
      </c>
      <c r="M640" s="65">
        <f>G640+J640</f>
        <v>24265</v>
      </c>
      <c r="N640" s="64">
        <f>M640/L639%</f>
        <v>42.465130116728794</v>
      </c>
      <c r="O640" s="66">
        <v>62162</v>
      </c>
      <c r="P640" s="65">
        <v>32979</v>
      </c>
      <c r="Q640" s="64">
        <f>P640/O639%</f>
        <v>53.053312312988645</v>
      </c>
      <c r="R640" s="66">
        <f>L640+O640</f>
        <v>119303</v>
      </c>
      <c r="S640" s="65">
        <f>M640+P640</f>
        <v>57244</v>
      </c>
      <c r="T640" s="64">
        <f>S640/R639%</f>
        <v>47.982028951493255</v>
      </c>
      <c r="U640" s="64">
        <f>Q640-H640</f>
        <v>9.0709757314545598</v>
      </c>
      <c r="V640" s="64">
        <f>Q640-K640</f>
        <v>17.707625921277149</v>
      </c>
      <c r="W640" s="64">
        <f>Q640-N640</f>
        <v>10.588182196259851</v>
      </c>
    </row>
    <row r="641" spans="1:23" ht="15" x14ac:dyDescent="0.2">
      <c r="A641" s="67" t="s">
        <v>1310</v>
      </c>
      <c r="B641" s="67" t="s">
        <v>490</v>
      </c>
      <c r="C641" s="67">
        <v>2016</v>
      </c>
      <c r="D641" s="64" t="s">
        <v>489</v>
      </c>
      <c r="E641" s="64" t="s">
        <v>2</v>
      </c>
      <c r="F641" s="66">
        <v>19072</v>
      </c>
      <c r="G641" s="65">
        <v>8588</v>
      </c>
      <c r="H641" s="64">
        <f>G641/F641%</f>
        <v>45.029362416107382</v>
      </c>
      <c r="I641" s="66">
        <v>7851</v>
      </c>
      <c r="J641" s="65">
        <v>2391</v>
      </c>
      <c r="K641" s="64">
        <f>J641/I641%</f>
        <v>30.454719144058078</v>
      </c>
      <c r="L641" s="66">
        <f>F641+I641</f>
        <v>26923</v>
      </c>
      <c r="M641" s="65">
        <f>G641+J641</f>
        <v>10979</v>
      </c>
      <c r="N641" s="64">
        <f>M641/L641%</f>
        <v>40.779259369312484</v>
      </c>
      <c r="O641" s="66">
        <v>80928</v>
      </c>
      <c r="P641" s="65">
        <v>40180</v>
      </c>
      <c r="Q641" s="64">
        <f>P641/O641%</f>
        <v>49.649070778964017</v>
      </c>
      <c r="R641" s="66">
        <f>L641+O641</f>
        <v>107851</v>
      </c>
      <c r="S641" s="65">
        <f>M641+P641</f>
        <v>51159</v>
      </c>
      <c r="T641" s="64">
        <f>S641/R641%</f>
        <v>47.434887020055449</v>
      </c>
      <c r="U641" s="64">
        <f>Q641-H641</f>
        <v>4.6197083628566347</v>
      </c>
      <c r="V641" s="64">
        <f>Q641-K641</f>
        <v>19.194351634905939</v>
      </c>
      <c r="W641" s="64">
        <f>Q641-N641</f>
        <v>8.8698114096515326</v>
      </c>
    </row>
    <row r="642" spans="1:23" ht="15" x14ac:dyDescent="0.2">
      <c r="A642" s="67" t="s">
        <v>1310</v>
      </c>
      <c r="B642" s="67" t="s">
        <v>490</v>
      </c>
      <c r="C642" s="67">
        <v>2016</v>
      </c>
      <c r="D642" s="64" t="s">
        <v>488</v>
      </c>
      <c r="E642" s="64" t="s">
        <v>0</v>
      </c>
      <c r="F642" s="66">
        <v>19072</v>
      </c>
      <c r="G642" s="65">
        <v>9178</v>
      </c>
      <c r="H642" s="64">
        <f>G642/F641%</f>
        <v>48.122902684563762</v>
      </c>
      <c r="I642" s="66">
        <v>7851</v>
      </c>
      <c r="J642" s="65">
        <v>4469</v>
      </c>
      <c r="K642" s="64">
        <f>J642/I641%</f>
        <v>56.922685008279196</v>
      </c>
      <c r="L642" s="66">
        <f>F642+I642</f>
        <v>26923</v>
      </c>
      <c r="M642" s="65">
        <f>G642+J642</f>
        <v>13647</v>
      </c>
      <c r="N642" s="64">
        <f>M642/L641%</f>
        <v>50.689001968577053</v>
      </c>
      <c r="O642" s="66">
        <v>80928</v>
      </c>
      <c r="P642" s="65">
        <v>34145</v>
      </c>
      <c r="Q642" s="64">
        <f>P642/O641%</f>
        <v>42.19182483194939</v>
      </c>
      <c r="R642" s="66">
        <f>L642+O642</f>
        <v>107851</v>
      </c>
      <c r="S642" s="65">
        <f>M642+P642</f>
        <v>47792</v>
      </c>
      <c r="T642" s="64">
        <f>S642/R641%</f>
        <v>44.312987362194136</v>
      </c>
      <c r="U642" s="64">
        <f>Q642-H642</f>
        <v>-5.9310778526143721</v>
      </c>
      <c r="V642" s="64">
        <f>Q642-K642</f>
        <v>-14.730860176329806</v>
      </c>
      <c r="W642" s="64">
        <f>Q642-N642</f>
        <v>-8.4971771366276627</v>
      </c>
    </row>
    <row r="643" spans="1:23" ht="15" x14ac:dyDescent="0.2">
      <c r="A643" s="67" t="s">
        <v>1310</v>
      </c>
      <c r="B643" s="67" t="s">
        <v>486</v>
      </c>
      <c r="C643" s="67">
        <v>2020</v>
      </c>
      <c r="D643" s="64" t="s">
        <v>484</v>
      </c>
      <c r="E643" s="64" t="s">
        <v>0</v>
      </c>
      <c r="F643" s="66">
        <v>38129</v>
      </c>
      <c r="G643" s="65">
        <v>19635</v>
      </c>
      <c r="H643" s="64">
        <f>G643/F643%</f>
        <v>51.496236460436933</v>
      </c>
      <c r="I643" s="66">
        <v>6339</v>
      </c>
      <c r="J643" s="65">
        <v>3855</v>
      </c>
      <c r="K643" s="64">
        <f>J643/I643%</f>
        <v>60.814008518693797</v>
      </c>
      <c r="L643" s="66">
        <f>F643+I643</f>
        <v>44468</v>
      </c>
      <c r="M643" s="65">
        <f>G643+J643</f>
        <v>23490</v>
      </c>
      <c r="N643" s="64">
        <f>M643/L643%</f>
        <v>52.824503013402897</v>
      </c>
      <c r="O643" s="66">
        <v>47602</v>
      </c>
      <c r="P643" s="65">
        <v>21068</v>
      </c>
      <c r="Q643" s="64">
        <f>P643/O643%</f>
        <v>44.258644594764931</v>
      </c>
      <c r="R643" s="66">
        <f>L643+O643</f>
        <v>92070</v>
      </c>
      <c r="S643" s="65">
        <f>M643+P643</f>
        <v>44558</v>
      </c>
      <c r="T643" s="64">
        <f>S643/R643%</f>
        <v>48.395785815140648</v>
      </c>
      <c r="U643" s="64">
        <f>Q643-H643</f>
        <v>-7.2375918656720017</v>
      </c>
      <c r="V643" s="64">
        <f>Q643-K643</f>
        <v>-16.555363923928866</v>
      </c>
      <c r="W643" s="64">
        <f>Q643-N643</f>
        <v>-8.5658584186379656</v>
      </c>
    </row>
    <row r="644" spans="1:23" ht="15" x14ac:dyDescent="0.2">
      <c r="A644" s="67" t="s">
        <v>1310</v>
      </c>
      <c r="B644" s="67" t="s">
        <v>486</v>
      </c>
      <c r="C644" s="67">
        <v>2020</v>
      </c>
      <c r="D644" s="64" t="s">
        <v>485</v>
      </c>
      <c r="E644" s="64" t="s">
        <v>4</v>
      </c>
      <c r="F644" s="66">
        <v>38129</v>
      </c>
      <c r="G644" s="65">
        <v>17925</v>
      </c>
      <c r="H644" s="64">
        <f>G644/F643%</f>
        <v>47.011461092606673</v>
      </c>
      <c r="I644" s="66">
        <v>6339</v>
      </c>
      <c r="J644" s="65">
        <v>2355</v>
      </c>
      <c r="K644" s="64">
        <f>J644/I643%</f>
        <v>37.150970184571698</v>
      </c>
      <c r="L644" s="66">
        <f>F644+I644</f>
        <v>44468</v>
      </c>
      <c r="M644" s="65">
        <f>G644+J644</f>
        <v>20280</v>
      </c>
      <c r="N644" s="64">
        <f>M644/L643%</f>
        <v>45.605828910677339</v>
      </c>
      <c r="O644" s="66">
        <v>47602</v>
      </c>
      <c r="P644" s="65">
        <v>25815</v>
      </c>
      <c r="Q644" s="64">
        <f>P644/O643%</f>
        <v>54.230914667450946</v>
      </c>
      <c r="R644" s="66">
        <f>L644+O644</f>
        <v>92070</v>
      </c>
      <c r="S644" s="65">
        <f>M644+P644</f>
        <v>46095</v>
      </c>
      <c r="T644" s="64">
        <f>S644/R643%</f>
        <v>50.065167807103286</v>
      </c>
      <c r="U644" s="64">
        <f>Q644-H644</f>
        <v>7.2194535748442732</v>
      </c>
      <c r="V644" s="64">
        <f>Q644-K644</f>
        <v>17.079944482879249</v>
      </c>
      <c r="W644" s="64">
        <f>Q644-N644</f>
        <v>8.6250857567736077</v>
      </c>
    </row>
    <row r="645" spans="1:23" ht="15" x14ac:dyDescent="0.2">
      <c r="A645" s="67" t="s">
        <v>1310</v>
      </c>
      <c r="B645" s="67" t="s">
        <v>486</v>
      </c>
      <c r="C645" s="67">
        <v>2016</v>
      </c>
      <c r="D645" s="64" t="s">
        <v>485</v>
      </c>
      <c r="E645" s="64" t="s">
        <v>2</v>
      </c>
      <c r="F645" s="66">
        <v>15321</v>
      </c>
      <c r="G645" s="65">
        <v>7464</v>
      </c>
      <c r="H645" s="64">
        <f>G645/F645%</f>
        <v>48.717446641864107</v>
      </c>
      <c r="I645" s="66">
        <v>5395</v>
      </c>
      <c r="J645" s="65">
        <v>1649</v>
      </c>
      <c r="K645" s="64">
        <f>J645/I645%</f>
        <v>30.565338276181649</v>
      </c>
      <c r="L645" s="66">
        <f>F645+I645</f>
        <v>20716</v>
      </c>
      <c r="M645" s="65">
        <f>G645+J645</f>
        <v>9113</v>
      </c>
      <c r="N645" s="64">
        <f>M645/L645%</f>
        <v>43.990152539100215</v>
      </c>
      <c r="O645" s="66">
        <v>62110</v>
      </c>
      <c r="P645" s="65">
        <v>32228</v>
      </c>
      <c r="Q645" s="64">
        <f>P645/O645%</f>
        <v>51.888584768958296</v>
      </c>
      <c r="R645" s="66">
        <f>L645+O645</f>
        <v>82826</v>
      </c>
      <c r="S645" s="65">
        <f>M645+P645</f>
        <v>41341</v>
      </c>
      <c r="T645" s="64">
        <f>S645/R645%</f>
        <v>49.913070774877454</v>
      </c>
      <c r="U645" s="64">
        <f>Q645-H645</f>
        <v>3.1711381270941885</v>
      </c>
      <c r="V645" s="64">
        <f>Q645-K645</f>
        <v>21.323246492776647</v>
      </c>
      <c r="W645" s="64">
        <f>Q645-N645</f>
        <v>7.8984322298580807</v>
      </c>
    </row>
    <row r="646" spans="1:23" ht="15" x14ac:dyDescent="0.2">
      <c r="A646" s="67" t="s">
        <v>1310</v>
      </c>
      <c r="B646" s="67" t="s">
        <v>486</v>
      </c>
      <c r="C646" s="67">
        <v>2016</v>
      </c>
      <c r="D646" s="64" t="s">
        <v>484</v>
      </c>
      <c r="E646" s="64" t="s">
        <v>0</v>
      </c>
      <c r="F646" s="66">
        <v>15321</v>
      </c>
      <c r="G646" s="65">
        <v>6937</v>
      </c>
      <c r="H646" s="64">
        <f>G646/F645%</f>
        <v>45.277723386201941</v>
      </c>
      <c r="I646" s="66">
        <v>5395</v>
      </c>
      <c r="J646" s="65">
        <v>3264</v>
      </c>
      <c r="K646" s="64">
        <f>J646/I645%</f>
        <v>60.500463392029651</v>
      </c>
      <c r="L646" s="66">
        <f>F646+I646</f>
        <v>20716</v>
      </c>
      <c r="M646" s="65">
        <f>G646+J646</f>
        <v>10201</v>
      </c>
      <c r="N646" s="64">
        <f>M646/L645%</f>
        <v>49.242131685653604</v>
      </c>
      <c r="O646" s="66">
        <v>62110</v>
      </c>
      <c r="P646" s="65">
        <v>26273</v>
      </c>
      <c r="Q646" s="64">
        <f>P646/O645%</f>
        <v>42.300756721944936</v>
      </c>
      <c r="R646" s="66">
        <f>L646+O646</f>
        <v>82826</v>
      </c>
      <c r="S646" s="65">
        <f>M646+P646</f>
        <v>36474</v>
      </c>
      <c r="T646" s="64">
        <f>S646/R645%</f>
        <v>44.036896626663129</v>
      </c>
      <c r="U646" s="64">
        <f>Q646-H646</f>
        <v>-2.9769666642570058</v>
      </c>
      <c r="V646" s="64">
        <f>Q646-K646</f>
        <v>-18.199706670084716</v>
      </c>
      <c r="W646" s="64">
        <f>Q646-N646</f>
        <v>-6.9413749637086681</v>
      </c>
    </row>
    <row r="647" spans="1:23" ht="15" x14ac:dyDescent="0.2">
      <c r="A647" s="67" t="s">
        <v>1310</v>
      </c>
      <c r="B647" s="67" t="s">
        <v>482</v>
      </c>
      <c r="C647" s="67">
        <v>2020</v>
      </c>
      <c r="D647" s="64" t="s">
        <v>481</v>
      </c>
      <c r="E647" s="64" t="s">
        <v>0</v>
      </c>
      <c r="F647" s="66">
        <v>22747</v>
      </c>
      <c r="G647" s="65">
        <v>12162</v>
      </c>
      <c r="H647" s="64">
        <f>G647/F647%</f>
        <v>53.466391172462302</v>
      </c>
      <c r="I647" s="66">
        <v>5794</v>
      </c>
      <c r="J647" s="65">
        <v>3436</v>
      </c>
      <c r="K647" s="64">
        <f>J647/I647%</f>
        <v>59.302726958923024</v>
      </c>
      <c r="L647" s="66">
        <f>F647+I647</f>
        <v>28541</v>
      </c>
      <c r="M647" s="65">
        <f>G647+J647</f>
        <v>15598</v>
      </c>
      <c r="N647" s="64">
        <f>M647/L647%</f>
        <v>54.651203531761318</v>
      </c>
      <c r="O647" s="66">
        <v>48794</v>
      </c>
      <c r="P647" s="65">
        <v>21868</v>
      </c>
      <c r="Q647" s="64">
        <f>P647/O647%</f>
        <v>44.816985694962497</v>
      </c>
      <c r="R647" s="66">
        <f>L647+O647</f>
        <v>77335</v>
      </c>
      <c r="S647" s="65">
        <f>M647+P647</f>
        <v>37466</v>
      </c>
      <c r="T647" s="64">
        <f>S647/R647%</f>
        <v>48.446369690308394</v>
      </c>
      <c r="U647" s="64">
        <f>Q647-H647</f>
        <v>-8.6494054774998048</v>
      </c>
      <c r="V647" s="64">
        <f>Q647-K647</f>
        <v>-14.485741263960527</v>
      </c>
      <c r="W647" s="64">
        <f>Q647-N647</f>
        <v>-9.8342178367988211</v>
      </c>
    </row>
    <row r="648" spans="1:23" ht="15" x14ac:dyDescent="0.2">
      <c r="A648" s="67" t="s">
        <v>1310</v>
      </c>
      <c r="B648" s="67" t="s">
        <v>482</v>
      </c>
      <c r="C648" s="67">
        <v>2020</v>
      </c>
      <c r="D648" s="64" t="s">
        <v>480</v>
      </c>
      <c r="E648" s="64" t="s">
        <v>4</v>
      </c>
      <c r="F648" s="66">
        <v>22747</v>
      </c>
      <c r="G648" s="65">
        <v>10106</v>
      </c>
      <c r="H648" s="64">
        <f>G648/F647%</f>
        <v>44.427836637798393</v>
      </c>
      <c r="I648" s="66">
        <v>5794</v>
      </c>
      <c r="J648" s="65">
        <v>2188</v>
      </c>
      <c r="K648" s="64">
        <f>J648/I647%</f>
        <v>37.76320331377287</v>
      </c>
      <c r="L648" s="66">
        <f>F648+I648</f>
        <v>28541</v>
      </c>
      <c r="M648" s="65">
        <f>G648+J648</f>
        <v>12294</v>
      </c>
      <c r="N648" s="64">
        <f>M648/L647%</f>
        <v>43.0748747415998</v>
      </c>
      <c r="O648" s="66">
        <v>48794</v>
      </c>
      <c r="P648" s="65">
        <v>25781</v>
      </c>
      <c r="Q648" s="64">
        <f>P648/O647%</f>
        <v>52.836414313235231</v>
      </c>
      <c r="R648" s="66">
        <f>L648+O648</f>
        <v>77335</v>
      </c>
      <c r="S648" s="65">
        <f>M648+P648</f>
        <v>38075</v>
      </c>
      <c r="T648" s="64">
        <f>S648/R647%</f>
        <v>49.233852718691409</v>
      </c>
      <c r="U648" s="64">
        <f>Q648-H648</f>
        <v>8.4085776754368382</v>
      </c>
      <c r="V648" s="64">
        <f>Q648-K648</f>
        <v>15.073210999462361</v>
      </c>
      <c r="W648" s="64">
        <f>Q648-N648</f>
        <v>9.7615395716354314</v>
      </c>
    </row>
    <row r="649" spans="1:23" ht="15" x14ac:dyDescent="0.2">
      <c r="A649" s="67" t="s">
        <v>1310</v>
      </c>
      <c r="B649" s="67" t="s">
        <v>482</v>
      </c>
      <c r="C649" s="67">
        <v>2016</v>
      </c>
      <c r="D649" s="64" t="s">
        <v>480</v>
      </c>
      <c r="E649" s="64" t="s">
        <v>2</v>
      </c>
      <c r="F649" s="66">
        <v>7744</v>
      </c>
      <c r="G649" s="65">
        <v>4253</v>
      </c>
      <c r="H649" s="64">
        <f>G649/F649%</f>
        <v>54.919938016528924</v>
      </c>
      <c r="I649" s="66">
        <v>4173</v>
      </c>
      <c r="J649" s="65">
        <v>1883</v>
      </c>
      <c r="K649" s="64">
        <f>J649/I649%</f>
        <v>45.123412413132044</v>
      </c>
      <c r="L649" s="66">
        <f>F649+I649</f>
        <v>11917</v>
      </c>
      <c r="M649" s="65">
        <f>G649+J649</f>
        <v>6136</v>
      </c>
      <c r="N649" s="64">
        <f>M649/L649%</f>
        <v>51.489468826046824</v>
      </c>
      <c r="O649" s="66">
        <v>50560</v>
      </c>
      <c r="P649" s="65">
        <v>27659</v>
      </c>
      <c r="Q649" s="64">
        <f>P649/O649%</f>
        <v>54.705300632911388</v>
      </c>
      <c r="R649" s="66">
        <f>L649+O649</f>
        <v>62477</v>
      </c>
      <c r="S649" s="65">
        <f>M649+P649</f>
        <v>33795</v>
      </c>
      <c r="T649" s="64">
        <f>S649/R649%</f>
        <v>54.091905821342259</v>
      </c>
      <c r="U649" s="64">
        <f>Q649-H649</f>
        <v>-0.2146373836175357</v>
      </c>
      <c r="V649" s="64">
        <f>Q649-K649</f>
        <v>9.5818882197793442</v>
      </c>
      <c r="W649" s="64">
        <f>Q649-N649</f>
        <v>3.2158318068645642</v>
      </c>
    </row>
    <row r="650" spans="1:23" ht="15" x14ac:dyDescent="0.2">
      <c r="A650" s="67" t="s">
        <v>1310</v>
      </c>
      <c r="B650" s="67" t="s">
        <v>482</v>
      </c>
      <c r="C650" s="67">
        <v>2016</v>
      </c>
      <c r="D650" s="64" t="s">
        <v>479</v>
      </c>
      <c r="E650" s="64" t="s">
        <v>0</v>
      </c>
      <c r="F650" s="66">
        <v>7744</v>
      </c>
      <c r="G650" s="65">
        <v>3376</v>
      </c>
      <c r="H650" s="64">
        <f>G650/F649%</f>
        <v>43.595041322314053</v>
      </c>
      <c r="I650" s="66">
        <v>4173</v>
      </c>
      <c r="J650" s="65">
        <v>2198</v>
      </c>
      <c r="K650" s="64">
        <f>J650/I649%</f>
        <v>52.671938653247068</v>
      </c>
      <c r="L650" s="66">
        <f>F650+I650</f>
        <v>11917</v>
      </c>
      <c r="M650" s="65">
        <f>G650+J650</f>
        <v>5574</v>
      </c>
      <c r="N650" s="64">
        <f>M650/L649%</f>
        <v>46.773516824704203</v>
      </c>
      <c r="O650" s="66">
        <v>50560</v>
      </c>
      <c r="P650" s="65">
        <v>21965</v>
      </c>
      <c r="Q650" s="64">
        <f>P650/O649%</f>
        <v>43.443433544303794</v>
      </c>
      <c r="R650" s="66">
        <f>L650+O650</f>
        <v>62477</v>
      </c>
      <c r="S650" s="65">
        <f>M650+P650</f>
        <v>27539</v>
      </c>
      <c r="T650" s="64">
        <f>S650/R649%</f>
        <v>44.078620932503163</v>
      </c>
      <c r="U650" s="64">
        <f>Q650-H650</f>
        <v>-0.15160777801025915</v>
      </c>
      <c r="V650" s="64">
        <f>Q650-K650</f>
        <v>-9.2285051089432741</v>
      </c>
      <c r="W650" s="64">
        <f>Q650-N650</f>
        <v>-3.3300832804004088</v>
      </c>
    </row>
    <row r="651" spans="1:23" ht="15" x14ac:dyDescent="0.2">
      <c r="A651" s="67" t="s">
        <v>1310</v>
      </c>
      <c r="B651" s="67" t="s">
        <v>477</v>
      </c>
      <c r="C651" s="67">
        <v>2020</v>
      </c>
      <c r="D651" s="64" t="s">
        <v>474</v>
      </c>
      <c r="E651" s="64" t="s">
        <v>0</v>
      </c>
      <c r="F651" s="66">
        <v>19616</v>
      </c>
      <c r="G651" s="65">
        <v>12828</v>
      </c>
      <c r="H651" s="64">
        <f>G651/F651%</f>
        <v>65.395595432300169</v>
      </c>
      <c r="I651" s="66">
        <v>8099</v>
      </c>
      <c r="J651" s="65">
        <v>5041</v>
      </c>
      <c r="K651" s="64">
        <f>J651/I651%</f>
        <v>62.242252129892584</v>
      </c>
      <c r="L651" s="66">
        <f>F651+I651</f>
        <v>27715</v>
      </c>
      <c r="M651" s="65">
        <f>G651+J651</f>
        <v>17869</v>
      </c>
      <c r="N651" s="64">
        <f>M651/L651%</f>
        <v>64.474111491971868</v>
      </c>
      <c r="O651" s="66">
        <v>48942</v>
      </c>
      <c r="P651" s="65">
        <v>27328</v>
      </c>
      <c r="Q651" s="64">
        <f>P651/O651%</f>
        <v>55.837521964774631</v>
      </c>
      <c r="R651" s="66">
        <f>L651+O651</f>
        <v>76657</v>
      </c>
      <c r="S651" s="65">
        <f>M651+P651</f>
        <v>45197</v>
      </c>
      <c r="T651" s="64">
        <f>S651/R651%</f>
        <v>58.960042788003697</v>
      </c>
      <c r="U651" s="64">
        <f>Q651-H651</f>
        <v>-9.5580734675255385</v>
      </c>
      <c r="V651" s="64">
        <f>Q651-K651</f>
        <v>-6.4047301651179538</v>
      </c>
      <c r="W651" s="64">
        <f>Q651-N651</f>
        <v>-8.6365895271972377</v>
      </c>
    </row>
    <row r="652" spans="1:23" ht="15" x14ac:dyDescent="0.2">
      <c r="A652" s="67" t="s">
        <v>1310</v>
      </c>
      <c r="B652" s="67" t="s">
        <v>477</v>
      </c>
      <c r="C652" s="67">
        <v>2020</v>
      </c>
      <c r="D652" s="64" t="s">
        <v>476</v>
      </c>
      <c r="E652" s="64" t="s">
        <v>4</v>
      </c>
      <c r="F652" s="66">
        <v>19616</v>
      </c>
      <c r="G652" s="65">
        <v>6577</v>
      </c>
      <c r="H652" s="64">
        <f>G652/F651%</f>
        <v>33.528752039151712</v>
      </c>
      <c r="I652" s="66">
        <v>8099</v>
      </c>
      <c r="J652" s="65">
        <v>2888</v>
      </c>
      <c r="K652" s="64">
        <f>J652/I651%</f>
        <v>35.658723299172742</v>
      </c>
      <c r="L652" s="66">
        <f>F652+I652</f>
        <v>27715</v>
      </c>
      <c r="M652" s="65">
        <f>G652+J652</f>
        <v>9465</v>
      </c>
      <c r="N652" s="64">
        <f>M652/L651%</f>
        <v>34.151181670575504</v>
      </c>
      <c r="O652" s="66">
        <v>48942</v>
      </c>
      <c r="P652" s="65">
        <v>21039</v>
      </c>
      <c r="Q652" s="64">
        <f>P652/O651%</f>
        <v>42.987617996812553</v>
      </c>
      <c r="R652" s="66">
        <f>L652+O652</f>
        <v>76657</v>
      </c>
      <c r="S652" s="65">
        <f>M652+P652</f>
        <v>30504</v>
      </c>
      <c r="T652" s="64">
        <f>S652/R651%</f>
        <v>39.792843445477907</v>
      </c>
      <c r="U652" s="64">
        <f>Q652-H652</f>
        <v>9.4588659576608407</v>
      </c>
      <c r="V652" s="64">
        <f>Q652-K652</f>
        <v>7.3288946976398108</v>
      </c>
      <c r="W652" s="64">
        <f>Q652-N652</f>
        <v>8.8364363262370489</v>
      </c>
    </row>
    <row r="653" spans="1:23" ht="15" x14ac:dyDescent="0.2">
      <c r="A653" s="67" t="s">
        <v>1310</v>
      </c>
      <c r="B653" s="67" t="s">
        <v>477</v>
      </c>
      <c r="C653" s="67">
        <v>2016</v>
      </c>
      <c r="D653" s="64" t="s">
        <v>475</v>
      </c>
      <c r="E653" s="64" t="s">
        <v>2</v>
      </c>
      <c r="F653" s="66">
        <v>6675</v>
      </c>
      <c r="G653" s="65">
        <v>2196</v>
      </c>
      <c r="H653" s="64">
        <f>G653/F653%</f>
        <v>32.898876404494381</v>
      </c>
      <c r="I653" s="66">
        <v>4555</v>
      </c>
      <c r="J653" s="65">
        <v>1421</v>
      </c>
      <c r="K653" s="64">
        <f>J653/I653%</f>
        <v>31.196487376509332</v>
      </c>
      <c r="L653" s="66">
        <f>F653+I653</f>
        <v>11230</v>
      </c>
      <c r="M653" s="65">
        <f>G653+J653</f>
        <v>3617</v>
      </c>
      <c r="N653" s="64">
        <f>M653/L653%</f>
        <v>32.208370436331258</v>
      </c>
      <c r="O653" s="66">
        <v>49403</v>
      </c>
      <c r="P653" s="65">
        <v>16617</v>
      </c>
      <c r="Q653" s="64">
        <f>P653/O653%</f>
        <v>33.635609173531975</v>
      </c>
      <c r="R653" s="66">
        <f>L653+O653</f>
        <v>60633</v>
      </c>
      <c r="S653" s="65">
        <f>M653+P653</f>
        <v>20234</v>
      </c>
      <c r="T653" s="64">
        <f>S653/R653%</f>
        <v>33.371266472053172</v>
      </c>
      <c r="U653" s="64">
        <f>Q653-H653</f>
        <v>0.73673276903759444</v>
      </c>
      <c r="V653" s="64">
        <f>Q653-K653</f>
        <v>2.4391217970226435</v>
      </c>
      <c r="W653" s="64">
        <f>Q653-N653</f>
        <v>1.4272387372007174</v>
      </c>
    </row>
    <row r="654" spans="1:23" ht="15" x14ac:dyDescent="0.2">
      <c r="A654" s="67" t="s">
        <v>1310</v>
      </c>
      <c r="B654" s="67" t="s">
        <v>477</v>
      </c>
      <c r="C654" s="67">
        <v>2016</v>
      </c>
      <c r="D654" s="64" t="s">
        <v>474</v>
      </c>
      <c r="E654" s="64" t="s">
        <v>0</v>
      </c>
      <c r="F654" s="66">
        <v>6675</v>
      </c>
      <c r="G654" s="65">
        <v>3297</v>
      </c>
      <c r="H654" s="64">
        <f>G654/F653%</f>
        <v>49.393258426966291</v>
      </c>
      <c r="I654" s="66">
        <v>4555</v>
      </c>
      <c r="J654" s="65">
        <v>2261</v>
      </c>
      <c r="K654" s="64">
        <f>J654/I653%</f>
        <v>49.637760702524702</v>
      </c>
      <c r="L654" s="66">
        <f>F654+I654</f>
        <v>11230</v>
      </c>
      <c r="M654" s="65">
        <f>G654+J654</f>
        <v>5558</v>
      </c>
      <c r="N654" s="64">
        <f>M654/L653%</f>
        <v>49.492430988423862</v>
      </c>
      <c r="O654" s="66">
        <v>49403</v>
      </c>
      <c r="P654" s="65">
        <v>22914</v>
      </c>
      <c r="Q654" s="64">
        <f>P654/O653%</f>
        <v>46.381798676193753</v>
      </c>
      <c r="R654" s="66">
        <f>L654+O654</f>
        <v>60633</v>
      </c>
      <c r="S654" s="65">
        <f>M654+P654</f>
        <v>28472</v>
      </c>
      <c r="T654" s="64">
        <f>S654/R653%</f>
        <v>46.957927201358991</v>
      </c>
      <c r="U654" s="64">
        <f>Q654-H654</f>
        <v>-3.0114597507725378</v>
      </c>
      <c r="V654" s="64">
        <f>Q654-K654</f>
        <v>-3.2559620263309483</v>
      </c>
      <c r="W654" s="64">
        <f>Q654-N654</f>
        <v>-3.1106323122301092</v>
      </c>
    </row>
    <row r="655" spans="1:23" ht="15" x14ac:dyDescent="0.2">
      <c r="A655" s="67" t="s">
        <v>1310</v>
      </c>
      <c r="B655" s="67" t="s">
        <v>472</v>
      </c>
      <c r="C655" s="67">
        <v>2020</v>
      </c>
      <c r="D655" s="64" t="s">
        <v>470</v>
      </c>
      <c r="E655" s="64" t="s">
        <v>0</v>
      </c>
      <c r="F655" s="66">
        <v>48332</v>
      </c>
      <c r="G655" s="65">
        <v>23757</v>
      </c>
      <c r="H655" s="64">
        <f>G655/F655%</f>
        <v>49.153769759165769</v>
      </c>
      <c r="I655" s="66">
        <v>9071</v>
      </c>
      <c r="J655" s="65">
        <v>4550</v>
      </c>
      <c r="K655" s="64">
        <f>J655/I655%</f>
        <v>50.159850071656933</v>
      </c>
      <c r="L655" s="66">
        <f>F655+I655</f>
        <v>57403</v>
      </c>
      <c r="M655" s="65">
        <f>G655+J655</f>
        <v>28307</v>
      </c>
      <c r="N655" s="64">
        <f>M655/L655%</f>
        <v>49.312753688831599</v>
      </c>
      <c r="O655" s="66">
        <v>70617</v>
      </c>
      <c r="P655" s="65">
        <v>27565</v>
      </c>
      <c r="Q655" s="64">
        <f>P655/O655%</f>
        <v>39.03451010379937</v>
      </c>
      <c r="R655" s="66">
        <f>L655+O655</f>
        <v>128020</v>
      </c>
      <c r="S655" s="65">
        <f>M655+P655</f>
        <v>55872</v>
      </c>
      <c r="T655" s="64">
        <f>S655/R655%</f>
        <v>43.643180753007343</v>
      </c>
      <c r="U655" s="64">
        <f>Q655-H655</f>
        <v>-10.119259655366399</v>
      </c>
      <c r="V655" s="64">
        <f>Q655-K655</f>
        <v>-11.125339967857563</v>
      </c>
      <c r="W655" s="64">
        <f>Q655-N655</f>
        <v>-10.278243585032229</v>
      </c>
    </row>
    <row r="656" spans="1:23" ht="15" x14ac:dyDescent="0.2">
      <c r="A656" s="67" t="s">
        <v>1310</v>
      </c>
      <c r="B656" s="67" t="s">
        <v>472</v>
      </c>
      <c r="C656" s="67">
        <v>2020</v>
      </c>
      <c r="D656" s="64" t="s">
        <v>471</v>
      </c>
      <c r="E656" s="64" t="s">
        <v>4</v>
      </c>
      <c r="F656" s="66">
        <v>48332</v>
      </c>
      <c r="G656" s="65">
        <v>22787</v>
      </c>
      <c r="H656" s="64">
        <f>G656/F655%</f>
        <v>47.146817843250851</v>
      </c>
      <c r="I656" s="66">
        <v>9071</v>
      </c>
      <c r="J656" s="65">
        <v>3923</v>
      </c>
      <c r="K656" s="64">
        <f>J656/I655%</f>
        <v>43.247712490353877</v>
      </c>
      <c r="L656" s="66">
        <f>F656+I656</f>
        <v>57403</v>
      </c>
      <c r="M656" s="65">
        <f>G656+J656</f>
        <v>26710</v>
      </c>
      <c r="N656" s="64">
        <f>M656/L655%</f>
        <v>46.530669128791182</v>
      </c>
      <c r="O656" s="66">
        <v>70617</v>
      </c>
      <c r="P656" s="65">
        <v>39891</v>
      </c>
      <c r="Q656" s="64">
        <f>P656/O655%</f>
        <v>56.489230638514812</v>
      </c>
      <c r="R656" s="66">
        <f>L656+O656</f>
        <v>128020</v>
      </c>
      <c r="S656" s="65">
        <f>M656+P656</f>
        <v>66601</v>
      </c>
      <c r="T656" s="64">
        <f>S656/R655%</f>
        <v>52.023902515231995</v>
      </c>
      <c r="U656" s="64">
        <f>Q656-H656</f>
        <v>9.3424127952639608</v>
      </c>
      <c r="V656" s="64">
        <f>Q656-K656</f>
        <v>13.241518148160935</v>
      </c>
      <c r="W656" s="64">
        <f>Q656-N656</f>
        <v>9.95856150972363</v>
      </c>
    </row>
    <row r="657" spans="1:23" ht="15" x14ac:dyDescent="0.2">
      <c r="A657" s="67" t="s">
        <v>1310</v>
      </c>
      <c r="B657" s="67" t="s">
        <v>472</v>
      </c>
      <c r="C657" s="67">
        <v>2016</v>
      </c>
      <c r="D657" s="64" t="s">
        <v>471</v>
      </c>
      <c r="E657" s="64" t="s">
        <v>2</v>
      </c>
      <c r="F657" s="66">
        <v>19631</v>
      </c>
      <c r="G657" s="65">
        <v>6720</v>
      </c>
      <c r="H657" s="64">
        <f>G657/F657%</f>
        <v>34.231572512862307</v>
      </c>
      <c r="I657" s="66">
        <v>7485</v>
      </c>
      <c r="J657" s="65">
        <v>2349</v>
      </c>
      <c r="K657" s="64">
        <f>J657/I657%</f>
        <v>31.382765531062127</v>
      </c>
      <c r="L657" s="66">
        <f>F657+I657</f>
        <v>27116</v>
      </c>
      <c r="M657" s="65">
        <f>G657+J657</f>
        <v>9069</v>
      </c>
      <c r="N657" s="64">
        <f>M657/L657%</f>
        <v>33.445198406844668</v>
      </c>
      <c r="O657" s="66">
        <v>79896</v>
      </c>
      <c r="P657" s="65">
        <v>32112</v>
      </c>
      <c r="Q657" s="64">
        <f>P657/O657%</f>
        <v>40.19224992490237</v>
      </c>
      <c r="R657" s="66">
        <f>L657+O657</f>
        <v>107012</v>
      </c>
      <c r="S657" s="65">
        <f>M657+P657</f>
        <v>41181</v>
      </c>
      <c r="T657" s="64">
        <f>S657/R657%</f>
        <v>38.482600082233773</v>
      </c>
      <c r="U657" s="64">
        <f>Q657-H657</f>
        <v>5.960677412040063</v>
      </c>
      <c r="V657" s="64">
        <f>Q657-K657</f>
        <v>8.8094843938402434</v>
      </c>
      <c r="W657" s="64">
        <f>Q657-N657</f>
        <v>6.7470515180577024</v>
      </c>
    </row>
    <row r="658" spans="1:23" ht="15" x14ac:dyDescent="0.2">
      <c r="A658" s="67" t="s">
        <v>1310</v>
      </c>
      <c r="B658" s="67" t="s">
        <v>472</v>
      </c>
      <c r="C658" s="67">
        <v>2016</v>
      </c>
      <c r="D658" s="64" t="s">
        <v>470</v>
      </c>
      <c r="E658" s="64" t="s">
        <v>0</v>
      </c>
      <c r="F658" s="66">
        <v>19631</v>
      </c>
      <c r="G658" s="65">
        <v>8131</v>
      </c>
      <c r="H658" s="64">
        <f>G658/F657%</f>
        <v>41.41918394376242</v>
      </c>
      <c r="I658" s="66">
        <v>7485</v>
      </c>
      <c r="J658" s="65">
        <v>3660</v>
      </c>
      <c r="K658" s="64">
        <f>J658/I657%</f>
        <v>48.897795591182366</v>
      </c>
      <c r="L658" s="66">
        <f>F658+I658</f>
        <v>27116</v>
      </c>
      <c r="M658" s="65">
        <f>G658+J658</f>
        <v>11791</v>
      </c>
      <c r="N658" s="64">
        <f>M658/L657%</f>
        <v>43.483552146334262</v>
      </c>
      <c r="O658" s="66">
        <v>79896</v>
      </c>
      <c r="P658" s="65">
        <v>27535</v>
      </c>
      <c r="Q658" s="64">
        <f>P658/O657%</f>
        <v>34.463552618403924</v>
      </c>
      <c r="R658" s="66">
        <f>L658+O658</f>
        <v>107012</v>
      </c>
      <c r="S658" s="65">
        <f>M658+P658</f>
        <v>39326</v>
      </c>
      <c r="T658" s="64">
        <f>S658/R657%</f>
        <v>36.749149628079095</v>
      </c>
      <c r="U658" s="64">
        <f>Q658-H658</f>
        <v>-6.955631325358496</v>
      </c>
      <c r="V658" s="64">
        <f>Q658-K658</f>
        <v>-14.434242972778442</v>
      </c>
      <c r="W658" s="64">
        <f>Q658-N658</f>
        <v>-9.019999527930338</v>
      </c>
    </row>
    <row r="659" spans="1:23" ht="15" x14ac:dyDescent="0.2">
      <c r="A659" s="67" t="s">
        <v>1310</v>
      </c>
      <c r="B659" s="67" t="s">
        <v>468</v>
      </c>
      <c r="C659" s="67">
        <v>2020</v>
      </c>
      <c r="D659" s="64" t="s">
        <v>465</v>
      </c>
      <c r="E659" s="64" t="s">
        <v>0</v>
      </c>
      <c r="F659" s="66">
        <v>21572</v>
      </c>
      <c r="G659" s="65">
        <v>12672</v>
      </c>
      <c r="H659" s="64">
        <f>G659/F659%</f>
        <v>58.742814759873909</v>
      </c>
      <c r="I659" s="66">
        <v>9872</v>
      </c>
      <c r="J659" s="65">
        <v>5796</v>
      </c>
      <c r="K659" s="64">
        <f>J659/I659%</f>
        <v>58.711507293354941</v>
      </c>
      <c r="L659" s="66">
        <f>F659+I659</f>
        <v>31444</v>
      </c>
      <c r="M659" s="65">
        <f>G659+J659</f>
        <v>18468</v>
      </c>
      <c r="N659" s="64">
        <f>M659/L659%</f>
        <v>58.73298562523852</v>
      </c>
      <c r="O659" s="66">
        <v>65103</v>
      </c>
      <c r="P659" s="65">
        <v>29169</v>
      </c>
      <c r="Q659" s="64">
        <f>P659/O659%</f>
        <v>44.804386894613152</v>
      </c>
      <c r="R659" s="66">
        <f>L659+O659</f>
        <v>96547</v>
      </c>
      <c r="S659" s="65">
        <f>M659+P659</f>
        <v>47637</v>
      </c>
      <c r="T659" s="64">
        <f>S659/R659%</f>
        <v>49.340735600277583</v>
      </c>
      <c r="U659" s="64">
        <f>Q659-H659</f>
        <v>-13.938427865260756</v>
      </c>
      <c r="V659" s="64">
        <f>Q659-K659</f>
        <v>-13.907120398741789</v>
      </c>
      <c r="W659" s="64">
        <f>Q659-N659</f>
        <v>-13.928598730625367</v>
      </c>
    </row>
    <row r="660" spans="1:23" ht="15" x14ac:dyDescent="0.2">
      <c r="A660" s="67" t="s">
        <v>1310</v>
      </c>
      <c r="B660" s="67" t="s">
        <v>468</v>
      </c>
      <c r="C660" s="67">
        <v>2020</v>
      </c>
      <c r="D660" s="64" t="s">
        <v>467</v>
      </c>
      <c r="E660" s="64" t="s">
        <v>4</v>
      </c>
      <c r="F660" s="66">
        <v>21572</v>
      </c>
      <c r="G660" s="65">
        <v>8206</v>
      </c>
      <c r="H660" s="64">
        <f>G660/F659%</f>
        <v>38.040051919154457</v>
      </c>
      <c r="I660" s="66">
        <v>9872</v>
      </c>
      <c r="J660" s="65">
        <v>3479</v>
      </c>
      <c r="K660" s="64">
        <f>J660/I659%</f>
        <v>35.241085899513777</v>
      </c>
      <c r="L660" s="66">
        <f>F660+I660</f>
        <v>31444</v>
      </c>
      <c r="M660" s="65">
        <f>G660+J660</f>
        <v>11685</v>
      </c>
      <c r="N660" s="64">
        <f>M660/L659%</f>
        <v>37.161302633252767</v>
      </c>
      <c r="O660" s="66">
        <v>65103</v>
      </c>
      <c r="P660" s="65">
        <v>33117</v>
      </c>
      <c r="Q660" s="64">
        <f>P660/O659%</f>
        <v>50.868623565734303</v>
      </c>
      <c r="R660" s="66">
        <f>L660+O660</f>
        <v>96547</v>
      </c>
      <c r="S660" s="65">
        <f>M660+P660</f>
        <v>44802</v>
      </c>
      <c r="T660" s="64">
        <f>S660/R659%</f>
        <v>46.404341926729984</v>
      </c>
      <c r="U660" s="64">
        <f>Q660-H660</f>
        <v>12.828571646579846</v>
      </c>
      <c r="V660" s="64">
        <f>Q660-K660</f>
        <v>15.627537666220526</v>
      </c>
      <c r="W660" s="64">
        <f>Q660-N660</f>
        <v>13.707320932481537</v>
      </c>
    </row>
    <row r="661" spans="1:23" ht="15" x14ac:dyDescent="0.2">
      <c r="A661" s="67" t="s">
        <v>1310</v>
      </c>
      <c r="B661" s="67" t="s">
        <v>468</v>
      </c>
      <c r="C661" s="67">
        <v>2016</v>
      </c>
      <c r="D661" s="64" t="s">
        <v>466</v>
      </c>
      <c r="E661" s="64" t="s">
        <v>2</v>
      </c>
      <c r="F661" s="66">
        <v>16839</v>
      </c>
      <c r="G661" s="65">
        <v>6470</v>
      </c>
      <c r="H661" s="64">
        <f>G661/F661%</f>
        <v>38.422709187006355</v>
      </c>
      <c r="I661" s="66">
        <v>8198</v>
      </c>
      <c r="J661" s="65">
        <v>3093</v>
      </c>
      <c r="K661" s="64">
        <f>J661/I661%</f>
        <v>37.728714320565992</v>
      </c>
      <c r="L661" s="66">
        <f>F661+I661</f>
        <v>25037</v>
      </c>
      <c r="M661" s="65">
        <f>G661+J661</f>
        <v>9563</v>
      </c>
      <c r="N661" s="64">
        <f>M661/L661%</f>
        <v>38.195470703359028</v>
      </c>
      <c r="O661" s="66">
        <v>80387</v>
      </c>
      <c r="P661" s="65">
        <v>34602</v>
      </c>
      <c r="Q661" s="64">
        <f>P661/O661%</f>
        <v>43.044273327776878</v>
      </c>
      <c r="R661" s="66">
        <f>L661+O661</f>
        <v>105424</v>
      </c>
      <c r="S661" s="65">
        <f>M661+P661</f>
        <v>44165</v>
      </c>
      <c r="T661" s="64">
        <f>S661/R661%</f>
        <v>41.892737896494154</v>
      </c>
      <c r="U661" s="64">
        <f>Q661-H661</f>
        <v>4.6215641407705235</v>
      </c>
      <c r="V661" s="64">
        <f>Q661-K661</f>
        <v>5.3155590072108865</v>
      </c>
      <c r="W661" s="64">
        <f>Q661-N661</f>
        <v>4.8488026244178499</v>
      </c>
    </row>
    <row r="662" spans="1:23" ht="15" x14ac:dyDescent="0.2">
      <c r="A662" s="67" t="s">
        <v>1310</v>
      </c>
      <c r="B662" s="67" t="s">
        <v>468</v>
      </c>
      <c r="C662" s="67">
        <v>2016</v>
      </c>
      <c r="D662" s="64" t="s">
        <v>465</v>
      </c>
      <c r="E662" s="64" t="s">
        <v>0</v>
      </c>
      <c r="F662" s="66">
        <v>16839</v>
      </c>
      <c r="G662" s="65">
        <v>7816</v>
      </c>
      <c r="H662" s="64">
        <f>G662/F661%</f>
        <v>46.416057960686508</v>
      </c>
      <c r="I662" s="66">
        <v>8198</v>
      </c>
      <c r="J662" s="65">
        <v>3725</v>
      </c>
      <c r="K662" s="64">
        <f>J662/I661%</f>
        <v>45.437911685777017</v>
      </c>
      <c r="L662" s="66">
        <f>F662+I662</f>
        <v>25037</v>
      </c>
      <c r="M662" s="65">
        <f>G662+J662</f>
        <v>11541</v>
      </c>
      <c r="N662" s="64">
        <f>M662/L661%</f>
        <v>46.095778248192673</v>
      </c>
      <c r="O662" s="66">
        <v>80387</v>
      </c>
      <c r="P662" s="65">
        <v>33662</v>
      </c>
      <c r="Q662" s="64">
        <f>P662/O661%</f>
        <v>41.874930025999227</v>
      </c>
      <c r="R662" s="66">
        <f>L662+O662</f>
        <v>105424</v>
      </c>
      <c r="S662" s="65">
        <f>M662+P662</f>
        <v>45203</v>
      </c>
      <c r="T662" s="64">
        <f>S662/R661%</f>
        <v>42.877333434512067</v>
      </c>
      <c r="U662" s="64">
        <f>Q662-H662</f>
        <v>-4.5411279346872817</v>
      </c>
      <c r="V662" s="64">
        <f>Q662-K662</f>
        <v>-3.5629816597777904</v>
      </c>
      <c r="W662" s="64">
        <f>Q662-N662</f>
        <v>-4.220848222193446</v>
      </c>
    </row>
    <row r="663" spans="1:23" ht="15" x14ac:dyDescent="0.2">
      <c r="A663" s="67" t="s">
        <v>1310</v>
      </c>
      <c r="B663" s="67" t="s">
        <v>463</v>
      </c>
      <c r="C663" s="67">
        <v>2020</v>
      </c>
      <c r="D663" s="64" t="s">
        <v>462</v>
      </c>
      <c r="E663" s="64" t="s">
        <v>0</v>
      </c>
      <c r="F663" s="66">
        <v>25877</v>
      </c>
      <c r="G663" s="65">
        <v>15379</v>
      </c>
      <c r="H663" s="64">
        <f>G663/F663%</f>
        <v>59.431155079800597</v>
      </c>
      <c r="I663" s="66">
        <v>5625</v>
      </c>
      <c r="J663" s="65">
        <v>2986</v>
      </c>
      <c r="K663" s="64">
        <f>J663/I663%</f>
        <v>53.084444444444443</v>
      </c>
      <c r="L663" s="66">
        <f>F663+I663</f>
        <v>31502</v>
      </c>
      <c r="M663" s="65">
        <f>G663+J663</f>
        <v>18365</v>
      </c>
      <c r="N663" s="64">
        <f>M663/L663%</f>
        <v>58.297885848517559</v>
      </c>
      <c r="O663" s="66">
        <v>50033</v>
      </c>
      <c r="P663" s="65">
        <v>20019</v>
      </c>
      <c r="Q663" s="64">
        <f>P663/O663%</f>
        <v>40.011592349049629</v>
      </c>
      <c r="R663" s="66">
        <f>L663+O663</f>
        <v>81535</v>
      </c>
      <c r="S663" s="65">
        <f>M663+P663</f>
        <v>38384</v>
      </c>
      <c r="T663" s="64">
        <f>S663/R663%</f>
        <v>47.076715520941924</v>
      </c>
      <c r="U663" s="64">
        <f>Q663-H663</f>
        <v>-19.419562730750968</v>
      </c>
      <c r="V663" s="64">
        <f>Q663-K663</f>
        <v>-13.072852095394815</v>
      </c>
      <c r="W663" s="64">
        <f>Q663-N663</f>
        <v>-18.286293499467931</v>
      </c>
    </row>
    <row r="664" spans="1:23" ht="15" x14ac:dyDescent="0.2">
      <c r="A664" s="67" t="s">
        <v>1310</v>
      </c>
      <c r="B664" s="67" t="s">
        <v>463</v>
      </c>
      <c r="C664" s="67">
        <v>2020</v>
      </c>
      <c r="D664" s="64" t="s">
        <v>174</v>
      </c>
      <c r="E664" s="64" t="s">
        <v>4</v>
      </c>
      <c r="F664" s="66">
        <v>25877</v>
      </c>
      <c r="G664" s="65">
        <v>5782</v>
      </c>
      <c r="H664" s="64">
        <f>G664/F663%</f>
        <v>22.34416663446304</v>
      </c>
      <c r="I664" s="66">
        <v>5625</v>
      </c>
      <c r="J664" s="65">
        <v>1904</v>
      </c>
      <c r="K664" s="64">
        <f>J664/I663%</f>
        <v>33.848888888888887</v>
      </c>
      <c r="L664" s="66">
        <f>F664+I664</f>
        <v>31502</v>
      </c>
      <c r="M664" s="65">
        <f>G664+J664</f>
        <v>7686</v>
      </c>
      <c r="N664" s="64">
        <f>M664/L663%</f>
        <v>24.398450892006856</v>
      </c>
      <c r="O664" s="66">
        <v>50033</v>
      </c>
      <c r="P664" s="65">
        <v>16689</v>
      </c>
      <c r="Q664" s="64">
        <f>P664/O663%</f>
        <v>33.355985049867087</v>
      </c>
      <c r="R664" s="66">
        <f>L664+O664</f>
        <v>81535</v>
      </c>
      <c r="S664" s="65">
        <f>M664+P664</f>
        <v>24375</v>
      </c>
      <c r="T664" s="64">
        <f>S664/R663%</f>
        <v>29.895137057705281</v>
      </c>
      <c r="U664" s="64">
        <f>Q664-H664</f>
        <v>11.011818415404047</v>
      </c>
      <c r="V664" s="64">
        <f>Q664-K664</f>
        <v>-0.49290383902179968</v>
      </c>
      <c r="W664" s="64">
        <f>Q664-N664</f>
        <v>8.9575341578602306</v>
      </c>
    </row>
    <row r="665" spans="1:23" ht="15" x14ac:dyDescent="0.2">
      <c r="A665" s="67" t="s">
        <v>1310</v>
      </c>
      <c r="B665" s="67" t="s">
        <v>463</v>
      </c>
      <c r="C665" s="67">
        <v>2016</v>
      </c>
      <c r="D665" s="64" t="s">
        <v>174</v>
      </c>
      <c r="E665" s="64" t="s">
        <v>2</v>
      </c>
      <c r="F665" s="66">
        <v>10358</v>
      </c>
      <c r="G665" s="65">
        <v>3551</v>
      </c>
      <c r="H665" s="64">
        <f>G665/F665%</f>
        <v>34.282680054064492</v>
      </c>
      <c r="I665" s="66">
        <v>4671</v>
      </c>
      <c r="J665" s="65">
        <v>1669</v>
      </c>
      <c r="K665" s="64">
        <f>J665/I665%</f>
        <v>35.731106829372727</v>
      </c>
      <c r="L665" s="66">
        <f>F665+I665</f>
        <v>15029</v>
      </c>
      <c r="M665" s="65">
        <f>G665+J665</f>
        <v>5220</v>
      </c>
      <c r="N665" s="64">
        <f>M665/L665%</f>
        <v>34.732849823674229</v>
      </c>
      <c r="O665" s="66">
        <v>56477</v>
      </c>
      <c r="P665" s="65">
        <v>22130</v>
      </c>
      <c r="Q665" s="64">
        <f>P665/O665%</f>
        <v>39.184092639481563</v>
      </c>
      <c r="R665" s="66">
        <f>L665+O665</f>
        <v>71506</v>
      </c>
      <c r="S665" s="65">
        <f>M665+P665</f>
        <v>27350</v>
      </c>
      <c r="T665" s="64">
        <f>S665/R665%</f>
        <v>38.24853858417476</v>
      </c>
      <c r="U665" s="64">
        <f>Q665-H665</f>
        <v>4.90141258541707</v>
      </c>
      <c r="V665" s="64">
        <f>Q665-K665</f>
        <v>3.4529858101088351</v>
      </c>
      <c r="W665" s="64">
        <f>Q665-N665</f>
        <v>4.4512428158073334</v>
      </c>
    </row>
    <row r="666" spans="1:23" ht="15" x14ac:dyDescent="0.2">
      <c r="A666" s="67" t="s">
        <v>1310</v>
      </c>
      <c r="B666" s="67" t="s">
        <v>463</v>
      </c>
      <c r="C666" s="67">
        <v>2016</v>
      </c>
      <c r="D666" s="64" t="s">
        <v>462</v>
      </c>
      <c r="E666" s="64" t="s">
        <v>0</v>
      </c>
      <c r="F666" s="66">
        <v>10358</v>
      </c>
      <c r="G666" s="65">
        <v>4393</v>
      </c>
      <c r="H666" s="64">
        <f>G666/F665%</f>
        <v>42.411662483104848</v>
      </c>
      <c r="I666" s="66">
        <v>4671</v>
      </c>
      <c r="J666" s="65">
        <v>1940</v>
      </c>
      <c r="K666" s="64">
        <f>J666/I665%</f>
        <v>41.532862342110896</v>
      </c>
      <c r="L666" s="66">
        <f>F666+I666</f>
        <v>15029</v>
      </c>
      <c r="M666" s="65">
        <f>G666+J666</f>
        <v>6333</v>
      </c>
      <c r="N666" s="64">
        <f>M666/L665%</f>
        <v>42.138532171135807</v>
      </c>
      <c r="O666" s="66">
        <v>56477</v>
      </c>
      <c r="P666" s="65">
        <v>22197</v>
      </c>
      <c r="Q666" s="64">
        <f>P666/O665%</f>
        <v>39.302725003098608</v>
      </c>
      <c r="R666" s="66">
        <f>L666+O666</f>
        <v>71506</v>
      </c>
      <c r="S666" s="65">
        <f>M666+P666</f>
        <v>28530</v>
      </c>
      <c r="T666" s="64">
        <f>S666/R665%</f>
        <v>39.898749755265293</v>
      </c>
      <c r="U666" s="64">
        <f>Q666-H666</f>
        <v>-3.1089374800062402</v>
      </c>
      <c r="V666" s="64">
        <f>Q666-K666</f>
        <v>-2.2301373390122876</v>
      </c>
      <c r="W666" s="64">
        <f>Q666-N666</f>
        <v>-2.8358071680371992</v>
      </c>
    </row>
    <row r="667" spans="1:23" ht="15" x14ac:dyDescent="0.2">
      <c r="A667" s="67" t="s">
        <v>1310</v>
      </c>
      <c r="B667" s="67" t="s">
        <v>460</v>
      </c>
      <c r="C667" s="67">
        <v>2020</v>
      </c>
      <c r="D667" s="64" t="s">
        <v>459</v>
      </c>
      <c r="E667" s="64" t="s">
        <v>0</v>
      </c>
      <c r="F667" s="66">
        <v>35107</v>
      </c>
      <c r="G667" s="65">
        <v>16796</v>
      </c>
      <c r="H667" s="64">
        <f>G667/F667%</f>
        <v>47.842310650297662</v>
      </c>
      <c r="I667" s="66">
        <v>8032</v>
      </c>
      <c r="J667" s="65">
        <v>4394</v>
      </c>
      <c r="K667" s="64">
        <f>J667/I667%</f>
        <v>54.706175298804787</v>
      </c>
      <c r="L667" s="66">
        <f>F667+I667</f>
        <v>43139</v>
      </c>
      <c r="M667" s="65">
        <f>G667+J667</f>
        <v>21190</v>
      </c>
      <c r="N667" s="64">
        <f>M667/L667%</f>
        <v>49.120285588446649</v>
      </c>
      <c r="O667" s="66">
        <v>54193</v>
      </c>
      <c r="P667" s="65">
        <v>21570</v>
      </c>
      <c r="Q667" s="64">
        <f>P667/O667%</f>
        <v>39.802188474526233</v>
      </c>
      <c r="R667" s="66">
        <f>L667+O667</f>
        <v>97332</v>
      </c>
      <c r="S667" s="65">
        <f>M667+P667</f>
        <v>42760</v>
      </c>
      <c r="T667" s="64">
        <f>S667/R667%</f>
        <v>43.932108659022724</v>
      </c>
      <c r="U667" s="64">
        <f>Q667-H667</f>
        <v>-8.0401221757714296</v>
      </c>
      <c r="V667" s="64">
        <f>Q667-K667</f>
        <v>-14.903986824278554</v>
      </c>
      <c r="W667" s="64">
        <f>Q667-N667</f>
        <v>-9.3180971139204161</v>
      </c>
    </row>
    <row r="668" spans="1:23" ht="15" x14ac:dyDescent="0.2">
      <c r="A668" s="67" t="s">
        <v>1310</v>
      </c>
      <c r="B668" s="67" t="s">
        <v>460</v>
      </c>
      <c r="C668" s="67">
        <v>2020</v>
      </c>
      <c r="D668" s="64" t="s">
        <v>458</v>
      </c>
      <c r="E668" s="64" t="s">
        <v>4</v>
      </c>
      <c r="F668" s="66">
        <v>35107</v>
      </c>
      <c r="G668" s="65">
        <v>17431</v>
      </c>
      <c r="H668" s="64">
        <f>G668/F667%</f>
        <v>49.651066738827012</v>
      </c>
      <c r="I668" s="66">
        <v>8032</v>
      </c>
      <c r="J668" s="65">
        <v>3396</v>
      </c>
      <c r="K668" s="64">
        <f>J668/I667%</f>
        <v>42.280876494023907</v>
      </c>
      <c r="L668" s="66">
        <f>F668+I668</f>
        <v>43139</v>
      </c>
      <c r="M668" s="65">
        <f>G668+J668</f>
        <v>20827</v>
      </c>
      <c r="N668" s="64">
        <f>M668/L667%</f>
        <v>48.278819629569533</v>
      </c>
      <c r="O668" s="66">
        <v>54193</v>
      </c>
      <c r="P668" s="65">
        <v>31053</v>
      </c>
      <c r="Q668" s="64">
        <f>P668/O667%</f>
        <v>57.300758400531443</v>
      </c>
      <c r="R668" s="66">
        <f>L668+O668</f>
        <v>97332</v>
      </c>
      <c r="S668" s="65">
        <f>M668+P668</f>
        <v>51880</v>
      </c>
      <c r="T668" s="64">
        <f>S668/R667%</f>
        <v>53.302100028767512</v>
      </c>
      <c r="U668" s="64">
        <f>Q668-H668</f>
        <v>7.6496916617044306</v>
      </c>
      <c r="V668" s="64">
        <f>Q668-K668</f>
        <v>15.019881906507536</v>
      </c>
      <c r="W668" s="64">
        <f>Q668-N668</f>
        <v>9.0219387709619099</v>
      </c>
    </row>
    <row r="669" spans="1:23" ht="15" x14ac:dyDescent="0.2">
      <c r="A669" s="67" t="s">
        <v>1310</v>
      </c>
      <c r="B669" s="67" t="s">
        <v>460</v>
      </c>
      <c r="C669" s="67">
        <v>2016</v>
      </c>
      <c r="D669" s="64" t="s">
        <v>458</v>
      </c>
      <c r="E669" s="64" t="s">
        <v>2</v>
      </c>
      <c r="F669" s="66">
        <v>13099</v>
      </c>
      <c r="G669" s="65">
        <v>4939</v>
      </c>
      <c r="H669" s="64">
        <f>G669/F669%</f>
        <v>37.70516833346057</v>
      </c>
      <c r="I669" s="66">
        <v>6168</v>
      </c>
      <c r="J669" s="65">
        <v>2192</v>
      </c>
      <c r="K669" s="64">
        <f>J669/I669%</f>
        <v>35.538261997405968</v>
      </c>
      <c r="L669" s="66">
        <f>F669+I669</f>
        <v>19267</v>
      </c>
      <c r="M669" s="65">
        <f>G669+J669</f>
        <v>7131</v>
      </c>
      <c r="N669" s="64">
        <f>M669/L669%</f>
        <v>37.011470389785643</v>
      </c>
      <c r="O669" s="66">
        <v>66609</v>
      </c>
      <c r="P669" s="65">
        <v>28827</v>
      </c>
      <c r="Q669" s="64">
        <f>P669/O669%</f>
        <v>43.277935414133225</v>
      </c>
      <c r="R669" s="66">
        <f>L669+O669</f>
        <v>85876</v>
      </c>
      <c r="S669" s="65">
        <f>M669+P669</f>
        <v>35958</v>
      </c>
      <c r="T669" s="64">
        <f>S669/R669%</f>
        <v>41.872001490521214</v>
      </c>
      <c r="U669" s="64">
        <f>Q669-H669</f>
        <v>5.572767080672655</v>
      </c>
      <c r="V669" s="64">
        <f>Q669-K669</f>
        <v>7.7396734167272569</v>
      </c>
      <c r="W669" s="64">
        <f>Q669-N669</f>
        <v>6.2664650243475819</v>
      </c>
    </row>
    <row r="670" spans="1:23" ht="15" x14ac:dyDescent="0.2">
      <c r="A670" s="67" t="s">
        <v>1310</v>
      </c>
      <c r="B670" s="67" t="s">
        <v>460</v>
      </c>
      <c r="C670" s="67">
        <v>2016</v>
      </c>
      <c r="D670" s="64" t="s">
        <v>457</v>
      </c>
      <c r="E670" s="64" t="s">
        <v>0</v>
      </c>
      <c r="F670" s="66">
        <v>13099</v>
      </c>
      <c r="G670" s="65">
        <v>3638</v>
      </c>
      <c r="H670" s="64">
        <f>G670/F669%</f>
        <v>27.77311245133216</v>
      </c>
      <c r="I670" s="66">
        <v>6168</v>
      </c>
      <c r="J670" s="65">
        <v>2445</v>
      </c>
      <c r="K670" s="64">
        <f>J670/I669%</f>
        <v>39.640077821011673</v>
      </c>
      <c r="L670" s="66">
        <f>F670+I670</f>
        <v>19267</v>
      </c>
      <c r="M670" s="65">
        <f>G670+J670</f>
        <v>6083</v>
      </c>
      <c r="N670" s="64">
        <f>M670/L669%</f>
        <v>31.572118129444128</v>
      </c>
      <c r="O670" s="66">
        <v>66609</v>
      </c>
      <c r="P670" s="65">
        <v>14313</v>
      </c>
      <c r="Q670" s="64">
        <f>P670/O669%</f>
        <v>21.48808719542404</v>
      </c>
      <c r="R670" s="66">
        <f>L670+O670</f>
        <v>85876</v>
      </c>
      <c r="S670" s="65">
        <f>M670+P670</f>
        <v>20396</v>
      </c>
      <c r="T670" s="64">
        <f>S670/R669%</f>
        <v>23.750524011365226</v>
      </c>
      <c r="U670" s="64">
        <f>Q670-H670</f>
        <v>-6.2850252559081206</v>
      </c>
      <c r="V670" s="64">
        <f>Q670-K670</f>
        <v>-18.151990625587633</v>
      </c>
      <c r="W670" s="64">
        <f>Q670-N670</f>
        <v>-10.084030934020088</v>
      </c>
    </row>
    <row r="671" spans="1:23" ht="15" x14ac:dyDescent="0.2">
      <c r="A671" s="67" t="s">
        <v>1309</v>
      </c>
      <c r="B671" s="67" t="s">
        <v>455</v>
      </c>
      <c r="C671" s="67">
        <v>2020</v>
      </c>
      <c r="D671" s="64" t="s">
        <v>454</v>
      </c>
      <c r="E671" s="64" t="s">
        <v>0</v>
      </c>
      <c r="F671" s="66">
        <v>39802</v>
      </c>
      <c r="G671" s="65">
        <v>14008</v>
      </c>
      <c r="H671" s="64">
        <f>G671/F671%</f>
        <v>35.194211346163513</v>
      </c>
      <c r="I671" s="66">
        <v>11684</v>
      </c>
      <c r="J671" s="65">
        <v>4960</v>
      </c>
      <c r="K671" s="64">
        <f>J671/I671%</f>
        <v>42.451215337213284</v>
      </c>
      <c r="L671" s="66">
        <f>F671+I671</f>
        <v>51486</v>
      </c>
      <c r="M671" s="65">
        <f>G671+J671</f>
        <v>18968</v>
      </c>
      <c r="N671" s="64">
        <f>M671/L671%</f>
        <v>36.841083012857865</v>
      </c>
      <c r="O671" s="66">
        <v>77969</v>
      </c>
      <c r="P671" s="65">
        <v>20698</v>
      </c>
      <c r="Q671" s="64">
        <f>P671/O671%</f>
        <v>26.54644794726109</v>
      </c>
      <c r="R671" s="66">
        <f>L671+O671</f>
        <v>129455</v>
      </c>
      <c r="S671" s="65">
        <f>M671+P671</f>
        <v>39666</v>
      </c>
      <c r="T671" s="64">
        <f>S671/R671%</f>
        <v>30.640763199567417</v>
      </c>
      <c r="U671" s="64">
        <f>Q671-H671</f>
        <v>-8.6477633989024234</v>
      </c>
      <c r="V671" s="64">
        <f>Q671-K671</f>
        <v>-15.904767389952195</v>
      </c>
      <c r="W671" s="64">
        <f>Q671-N671</f>
        <v>-10.294635065596776</v>
      </c>
    </row>
    <row r="672" spans="1:23" ht="15" x14ac:dyDescent="0.2">
      <c r="A672" s="67" t="s">
        <v>1309</v>
      </c>
      <c r="B672" s="67" t="s">
        <v>455</v>
      </c>
      <c r="C672" s="67">
        <v>2020</v>
      </c>
      <c r="D672" s="64" t="s">
        <v>453</v>
      </c>
      <c r="E672" s="64" t="s">
        <v>4</v>
      </c>
      <c r="F672" s="66">
        <v>39802</v>
      </c>
      <c r="G672" s="65">
        <v>24862</v>
      </c>
      <c r="H672" s="64">
        <f>G672/F671%</f>
        <v>62.464197779006085</v>
      </c>
      <c r="I672" s="66">
        <v>11684</v>
      </c>
      <c r="J672" s="65">
        <v>6296</v>
      </c>
      <c r="K672" s="64">
        <f>J672/I671%</f>
        <v>53.885655597398149</v>
      </c>
      <c r="L672" s="66">
        <f>F672+I672</f>
        <v>51486</v>
      </c>
      <c r="M672" s="65">
        <f>G672+J672</f>
        <v>31158</v>
      </c>
      <c r="N672" s="64">
        <f>M672/L671%</f>
        <v>60.517422211863419</v>
      </c>
      <c r="O672" s="66">
        <v>77969</v>
      </c>
      <c r="P672" s="65">
        <v>55202</v>
      </c>
      <c r="Q672" s="64">
        <f>P672/O671%</f>
        <v>70.799933306827072</v>
      </c>
      <c r="R672" s="66">
        <f>L672+O672</f>
        <v>129455</v>
      </c>
      <c r="S672" s="65">
        <f>M672+P672</f>
        <v>86360</v>
      </c>
      <c r="T672" s="64">
        <f>S672/R671%</f>
        <v>66.710439921208149</v>
      </c>
      <c r="U672" s="64">
        <f>Q672-H672</f>
        <v>8.3357355278209866</v>
      </c>
      <c r="V672" s="64">
        <f>Q672-K672</f>
        <v>16.914277709428923</v>
      </c>
      <c r="W672" s="64">
        <f>Q672-N672</f>
        <v>10.282511094963652</v>
      </c>
    </row>
    <row r="673" spans="1:23" ht="15" x14ac:dyDescent="0.2">
      <c r="A673" s="67" t="s">
        <v>1309</v>
      </c>
      <c r="B673" s="67" t="s">
        <v>455</v>
      </c>
      <c r="C673" s="67">
        <v>2016</v>
      </c>
      <c r="D673" s="64" t="s">
        <v>453</v>
      </c>
      <c r="E673" s="64" t="s">
        <v>2</v>
      </c>
      <c r="F673" s="66">
        <v>12092</v>
      </c>
      <c r="G673" s="65">
        <v>6582</v>
      </c>
      <c r="H673" s="64">
        <f>G673/F673%</f>
        <v>54.432682765464769</v>
      </c>
      <c r="I673" s="66">
        <v>7107</v>
      </c>
      <c r="J673" s="65">
        <v>3216</v>
      </c>
      <c r="K673" s="64">
        <f>J673/I673%</f>
        <v>45.251160827353317</v>
      </c>
      <c r="L673" s="66">
        <f>F673+I673</f>
        <v>19199</v>
      </c>
      <c r="M673" s="65">
        <f>G673+J673</f>
        <v>9798</v>
      </c>
      <c r="N673" s="64">
        <f>M673/L673%</f>
        <v>51.033908016042503</v>
      </c>
      <c r="O673" s="66">
        <v>85424</v>
      </c>
      <c r="P673" s="65">
        <v>52433</v>
      </c>
      <c r="Q673" s="64">
        <f>P673/O673%</f>
        <v>61.379705937441464</v>
      </c>
      <c r="R673" s="66">
        <f>L673+O673</f>
        <v>104623</v>
      </c>
      <c r="S673" s="65">
        <f>M673+P673</f>
        <v>62231</v>
      </c>
      <c r="T673" s="64">
        <f>S673/R673%</f>
        <v>59.48118482551638</v>
      </c>
      <c r="U673" s="64">
        <f>Q673-H673</f>
        <v>6.9470231719766957</v>
      </c>
      <c r="V673" s="64">
        <f>Q673-K673</f>
        <v>16.128545110088147</v>
      </c>
      <c r="W673" s="64">
        <f>Q673-N673</f>
        <v>10.345797921398962</v>
      </c>
    </row>
    <row r="674" spans="1:23" ht="15" x14ac:dyDescent="0.2">
      <c r="A674" s="67" t="s">
        <v>1309</v>
      </c>
      <c r="B674" s="67" t="s">
        <v>455</v>
      </c>
      <c r="C674" s="67">
        <v>2016</v>
      </c>
      <c r="D674" s="64" t="s">
        <v>452</v>
      </c>
      <c r="E674" s="64" t="s">
        <v>0</v>
      </c>
      <c r="F674" s="66">
        <v>12092</v>
      </c>
      <c r="G674" s="65">
        <v>3075</v>
      </c>
      <c r="H674" s="64">
        <f>G674/F673%</f>
        <v>25.430036387694344</v>
      </c>
      <c r="I674" s="66">
        <v>7107</v>
      </c>
      <c r="J674" s="65">
        <v>2361</v>
      </c>
      <c r="K674" s="64">
        <f>J674/I673%</f>
        <v>33.220768256648377</v>
      </c>
      <c r="L674" s="66">
        <f>F674+I674</f>
        <v>19199</v>
      </c>
      <c r="M674" s="65">
        <f>G674+J674</f>
        <v>5436</v>
      </c>
      <c r="N674" s="64">
        <f>M674/L673%</f>
        <v>28.31397468618157</v>
      </c>
      <c r="O674" s="66">
        <v>85424</v>
      </c>
      <c r="P674" s="65">
        <v>17580</v>
      </c>
      <c r="Q674" s="64">
        <f>P674/O673%</f>
        <v>20.579696572391832</v>
      </c>
      <c r="R674" s="66">
        <f>L674+O674</f>
        <v>104623</v>
      </c>
      <c r="S674" s="65">
        <f>M674+P674</f>
        <v>23016</v>
      </c>
      <c r="T674" s="64">
        <f>S674/R673%</f>
        <v>21.998986838458084</v>
      </c>
      <c r="U674" s="64">
        <f>Q674-H674</f>
        <v>-4.8503398153025117</v>
      </c>
      <c r="V674" s="64">
        <f>Q674-K674</f>
        <v>-12.641071684256545</v>
      </c>
      <c r="W674" s="64">
        <f>Q674-N674</f>
        <v>-7.7342781137897383</v>
      </c>
    </row>
    <row r="675" spans="1:23" ht="15" x14ac:dyDescent="0.2">
      <c r="A675" s="67" t="s">
        <v>1309</v>
      </c>
      <c r="B675" s="67" t="s">
        <v>450</v>
      </c>
      <c r="C675" s="67">
        <v>2020</v>
      </c>
      <c r="D675" s="64" t="s">
        <v>449</v>
      </c>
      <c r="E675" s="64" t="s">
        <v>0</v>
      </c>
      <c r="F675" s="66">
        <v>26752</v>
      </c>
      <c r="G675" s="65">
        <v>7881</v>
      </c>
      <c r="H675" s="64">
        <f>G675/F675%</f>
        <v>29.459479665071772</v>
      </c>
      <c r="I675" s="66">
        <v>7025</v>
      </c>
      <c r="J675" s="65">
        <v>2709</v>
      </c>
      <c r="K675" s="64">
        <f>J675/I675%</f>
        <v>38.562277580071175</v>
      </c>
      <c r="L675" s="66">
        <f>F675+I675</f>
        <v>33777</v>
      </c>
      <c r="M675" s="65">
        <f>G675+J675</f>
        <v>10590</v>
      </c>
      <c r="N675" s="64">
        <f>M675/L675%</f>
        <v>31.352695621280755</v>
      </c>
      <c r="O675" s="66">
        <v>48121</v>
      </c>
      <c r="P675" s="65">
        <v>10887</v>
      </c>
      <c r="Q675" s="64">
        <f>P675/O675%</f>
        <v>22.624218116830491</v>
      </c>
      <c r="R675" s="66">
        <f>L675+O675</f>
        <v>81898</v>
      </c>
      <c r="S675" s="65">
        <f>M675+P675</f>
        <v>21477</v>
      </c>
      <c r="T675" s="64">
        <f>S675/R675%</f>
        <v>26.224083616205522</v>
      </c>
      <c r="U675" s="64">
        <f>Q675-H675</f>
        <v>-6.8352615482412808</v>
      </c>
      <c r="V675" s="64">
        <f>Q675-K675</f>
        <v>-15.938059463240684</v>
      </c>
      <c r="W675" s="64">
        <f>Q675-N675</f>
        <v>-8.7284775044502645</v>
      </c>
    </row>
    <row r="676" spans="1:23" ht="15" x14ac:dyDescent="0.2">
      <c r="A676" s="67" t="s">
        <v>1309</v>
      </c>
      <c r="B676" s="67" t="s">
        <v>450</v>
      </c>
      <c r="C676" s="67">
        <v>2020</v>
      </c>
      <c r="D676" s="64" t="s">
        <v>448</v>
      </c>
      <c r="E676" s="64" t="s">
        <v>4</v>
      </c>
      <c r="F676" s="66">
        <v>26752</v>
      </c>
      <c r="G676" s="65">
        <v>17782</v>
      </c>
      <c r="H676" s="64">
        <f>G676/F675%</f>
        <v>66.469796650717711</v>
      </c>
      <c r="I676" s="66">
        <v>7025</v>
      </c>
      <c r="J676" s="65">
        <v>3816</v>
      </c>
      <c r="K676" s="64">
        <f>J676/I675%</f>
        <v>54.320284697508896</v>
      </c>
      <c r="L676" s="66">
        <f>F676+I676</f>
        <v>33777</v>
      </c>
      <c r="M676" s="65">
        <f>G676+J676</f>
        <v>21598</v>
      </c>
      <c r="N676" s="64">
        <f>M676/L675%</f>
        <v>63.94291973828345</v>
      </c>
      <c r="O676" s="66">
        <v>48121</v>
      </c>
      <c r="P676" s="65">
        <v>34681</v>
      </c>
      <c r="Q676" s="64">
        <f>P676/O675%</f>
        <v>72.07040585191497</v>
      </c>
      <c r="R676" s="66">
        <f>L676+O676</f>
        <v>81898</v>
      </c>
      <c r="S676" s="65">
        <f>M676+P676</f>
        <v>56279</v>
      </c>
      <c r="T676" s="64">
        <f>S676/R675%</f>
        <v>68.71840582187599</v>
      </c>
      <c r="U676" s="64">
        <f>Q676-H676</f>
        <v>5.6006092011972584</v>
      </c>
      <c r="V676" s="64">
        <f>Q676-K676</f>
        <v>17.750121154406074</v>
      </c>
      <c r="W676" s="64">
        <f>Q676-N676</f>
        <v>8.1274861136315195</v>
      </c>
    </row>
    <row r="677" spans="1:23" ht="15" x14ac:dyDescent="0.2">
      <c r="A677" s="67" t="s">
        <v>1309</v>
      </c>
      <c r="B677" s="67" t="s">
        <v>450</v>
      </c>
      <c r="C677" s="67">
        <v>2016</v>
      </c>
      <c r="D677" s="64" t="s">
        <v>447</v>
      </c>
      <c r="E677" s="64" t="s">
        <v>2</v>
      </c>
      <c r="F677" s="66">
        <v>9895</v>
      </c>
      <c r="G677" s="65">
        <v>4426</v>
      </c>
      <c r="H677" s="64">
        <f>G677/F677%</f>
        <v>44.72966144517433</v>
      </c>
      <c r="I677" s="66">
        <v>4737</v>
      </c>
      <c r="J677" s="65">
        <v>1748</v>
      </c>
      <c r="K677" s="64">
        <f>J677/I677%</f>
        <v>36.90099218914925</v>
      </c>
      <c r="L677" s="66">
        <f>F677+I677</f>
        <v>14632</v>
      </c>
      <c r="M677" s="65">
        <f>G677+J677</f>
        <v>6174</v>
      </c>
      <c r="N677" s="64">
        <f>M677/L677%</f>
        <v>42.195188627665395</v>
      </c>
      <c r="O677" s="66">
        <v>59753</v>
      </c>
      <c r="P677" s="65">
        <v>29719</v>
      </c>
      <c r="Q677" s="64">
        <f>P677/O677%</f>
        <v>49.736414908038093</v>
      </c>
      <c r="R677" s="66">
        <f>L677+O677</f>
        <v>74385</v>
      </c>
      <c r="S677" s="65">
        <f>M677+P677</f>
        <v>35893</v>
      </c>
      <c r="T677" s="64">
        <f>S677/R677%</f>
        <v>48.25300799892451</v>
      </c>
      <c r="U677" s="64">
        <f>Q677-H677</f>
        <v>5.0067534628637631</v>
      </c>
      <c r="V677" s="64">
        <f>Q677-K677</f>
        <v>12.835422718888843</v>
      </c>
      <c r="W677" s="64">
        <f>Q677-N677</f>
        <v>7.5412262803726975</v>
      </c>
    </row>
    <row r="678" spans="1:23" thickBot="1" x14ac:dyDescent="0.25">
      <c r="A678" s="67" t="s">
        <v>1309</v>
      </c>
      <c r="B678" s="67" t="s">
        <v>450</v>
      </c>
      <c r="C678" s="67">
        <v>2016</v>
      </c>
      <c r="D678" s="64" t="s">
        <v>446</v>
      </c>
      <c r="E678" s="64" t="s">
        <v>0</v>
      </c>
      <c r="F678" s="66">
        <v>9895</v>
      </c>
      <c r="G678" s="65">
        <v>565</v>
      </c>
      <c r="H678" s="64">
        <f>G678/F677%</f>
        <v>5.7099545224861039</v>
      </c>
      <c r="I678" s="66">
        <v>4737</v>
      </c>
      <c r="J678" s="65">
        <v>458</v>
      </c>
      <c r="K678" s="64">
        <f>J678/I677%</f>
        <v>9.668566603335444</v>
      </c>
      <c r="L678" s="66">
        <f>F678+I678</f>
        <v>14632</v>
      </c>
      <c r="M678" s="65">
        <f>G678+J678</f>
        <v>1023</v>
      </c>
      <c r="N678" s="64">
        <f>M678/L677%</f>
        <v>6.991525423728814</v>
      </c>
      <c r="O678" s="66">
        <v>59753</v>
      </c>
      <c r="P678" s="65">
        <v>3553</v>
      </c>
      <c r="Q678" s="64">
        <f>P678/O677%</f>
        <v>5.9461449634327987</v>
      </c>
      <c r="R678" s="66">
        <f>L678+O678</f>
        <v>74385</v>
      </c>
      <c r="S678" s="65">
        <f>M678+P678</f>
        <v>4576</v>
      </c>
      <c r="T678" s="64">
        <f>S678/R677%</f>
        <v>6.1517779122134835</v>
      </c>
      <c r="U678" s="64">
        <f>Q678-H678</f>
        <v>0.23619044094669484</v>
      </c>
      <c r="V678" s="64">
        <f>Q678-K678</f>
        <v>-3.7224216399026453</v>
      </c>
      <c r="W678" s="64">
        <f>Q678-N678</f>
        <v>-1.0453804602960153</v>
      </c>
    </row>
    <row r="679" spans="1:23" ht="15" x14ac:dyDescent="0.2">
      <c r="A679" s="67" t="s">
        <v>1309</v>
      </c>
      <c r="B679" s="67" t="s">
        <v>444</v>
      </c>
      <c r="C679" s="67">
        <v>2020</v>
      </c>
      <c r="D679" s="64" t="s">
        <v>442</v>
      </c>
      <c r="E679" s="64" t="s">
        <v>0</v>
      </c>
      <c r="F679" s="66">
        <v>23378</v>
      </c>
      <c r="G679" s="65">
        <v>8115</v>
      </c>
      <c r="H679" s="64">
        <f>G679/F679%</f>
        <v>34.712122508341174</v>
      </c>
      <c r="I679" s="66">
        <v>10648</v>
      </c>
      <c r="J679" s="65">
        <v>4265</v>
      </c>
      <c r="K679" s="64">
        <f>J679/I679%</f>
        <v>40.05447032306536</v>
      </c>
      <c r="L679" s="66">
        <f>F679+I679</f>
        <v>34026</v>
      </c>
      <c r="M679" s="65">
        <f>G679+J679</f>
        <v>12380</v>
      </c>
      <c r="N679" s="64">
        <f>M679/L679%</f>
        <v>36.383941691647564</v>
      </c>
      <c r="O679" s="66">
        <v>77540</v>
      </c>
      <c r="P679" s="71">
        <v>21264</v>
      </c>
      <c r="Q679" s="64">
        <f>P679/O679%</f>
        <v>27.423265411400568</v>
      </c>
      <c r="R679" s="66">
        <f>L679+O679</f>
        <v>111566</v>
      </c>
      <c r="S679" s="65">
        <f>M679+P679</f>
        <v>33644</v>
      </c>
      <c r="T679" s="64">
        <f>S679/R679%</f>
        <v>30.156140759729663</v>
      </c>
      <c r="U679" s="64">
        <f>Q679-H679</f>
        <v>-7.2888570969406068</v>
      </c>
      <c r="V679" s="64">
        <f>Q679-K679</f>
        <v>-12.631204911664792</v>
      </c>
      <c r="W679" s="64">
        <f>Q679-N679</f>
        <v>-8.9606762802469966</v>
      </c>
    </row>
    <row r="680" spans="1:23" ht="15" x14ac:dyDescent="0.2">
      <c r="A680" s="67" t="s">
        <v>1309</v>
      </c>
      <c r="B680" s="67" t="s">
        <v>444</v>
      </c>
      <c r="C680" s="67">
        <v>2020</v>
      </c>
      <c r="D680" s="64" t="s">
        <v>443</v>
      </c>
      <c r="E680" s="64" t="s">
        <v>4</v>
      </c>
      <c r="F680" s="66">
        <v>23378</v>
      </c>
      <c r="G680" s="65">
        <v>13135</v>
      </c>
      <c r="H680" s="64">
        <f>G680/F679%</f>
        <v>56.185302421079648</v>
      </c>
      <c r="I680" s="66">
        <v>10648</v>
      </c>
      <c r="J680" s="65">
        <v>5301</v>
      </c>
      <c r="K680" s="64">
        <f>J680/I679%</f>
        <v>49.783996994740797</v>
      </c>
      <c r="L680" s="66">
        <f>F680+I680</f>
        <v>34026</v>
      </c>
      <c r="M680" s="65">
        <f>G680+J680</f>
        <v>18436</v>
      </c>
      <c r="N680" s="64">
        <f>M680/L679%</f>
        <v>54.182096044201494</v>
      </c>
      <c r="O680" s="66">
        <v>77540</v>
      </c>
      <c r="P680" s="65">
        <v>48025</v>
      </c>
      <c r="Q680" s="64">
        <f>P680/O679%</f>
        <v>61.935775083827707</v>
      </c>
      <c r="R680" s="66">
        <f>L680+O680</f>
        <v>111566</v>
      </c>
      <c r="S680" s="65">
        <f>M680+P680</f>
        <v>66461</v>
      </c>
      <c r="T680" s="64">
        <f>S680/R679%</f>
        <v>59.571016259433875</v>
      </c>
      <c r="U680" s="64">
        <f>Q680-H680</f>
        <v>5.7504726627480593</v>
      </c>
      <c r="V680" s="64">
        <f>Q680-K680</f>
        <v>12.15177808908691</v>
      </c>
      <c r="W680" s="64">
        <f>Q680-N680</f>
        <v>7.7536790396262134</v>
      </c>
    </row>
    <row r="681" spans="1:23" ht="15" x14ac:dyDescent="0.2">
      <c r="A681" s="67" t="s">
        <v>1309</v>
      </c>
      <c r="B681" s="67" t="s">
        <v>444</v>
      </c>
      <c r="C681" s="67">
        <v>2016</v>
      </c>
      <c r="D681" s="64" t="s">
        <v>442</v>
      </c>
      <c r="E681" s="64" t="s">
        <v>0</v>
      </c>
      <c r="F681" s="66">
        <v>8100</v>
      </c>
      <c r="G681" s="65">
        <v>1768</v>
      </c>
      <c r="H681" s="64">
        <f>G681/F681%</f>
        <v>21.827160493827162</v>
      </c>
      <c r="I681" s="66">
        <v>6615</v>
      </c>
      <c r="J681" s="65">
        <v>1497</v>
      </c>
      <c r="K681" s="64">
        <f>J681/I681%</f>
        <v>22.630385487528343</v>
      </c>
      <c r="L681" s="66">
        <f>F681+I681</f>
        <v>14715</v>
      </c>
      <c r="M681" s="65">
        <f>G681+J681</f>
        <v>3265</v>
      </c>
      <c r="N681" s="64">
        <f>M681/L681%</f>
        <v>22.18824328916072</v>
      </c>
      <c r="O681" s="66">
        <v>70893</v>
      </c>
      <c r="P681" s="65">
        <v>16188</v>
      </c>
      <c r="Q681" s="64">
        <f>P681/O681%</f>
        <v>22.834412424357836</v>
      </c>
      <c r="R681" s="66">
        <f>L681+O681</f>
        <v>85608</v>
      </c>
      <c r="S681" s="65">
        <f>M681+P681</f>
        <v>19453</v>
      </c>
      <c r="T681" s="64">
        <f>S681/R681%</f>
        <v>22.723343612746472</v>
      </c>
      <c r="U681" s="64">
        <f>Q681-H681</f>
        <v>1.0072519305306749</v>
      </c>
      <c r="V681" s="64">
        <f>Q681-K681</f>
        <v>0.20402693682949291</v>
      </c>
      <c r="W681" s="64">
        <f>Q681-N681</f>
        <v>0.64616913519711616</v>
      </c>
    </row>
    <row r="682" spans="1:23" ht="15" x14ac:dyDescent="0.2">
      <c r="A682" s="67" t="s">
        <v>1309</v>
      </c>
      <c r="B682" s="67" t="s">
        <v>444</v>
      </c>
      <c r="C682" s="67">
        <v>2016</v>
      </c>
      <c r="D682" s="64" t="s">
        <v>441</v>
      </c>
      <c r="E682" s="64" t="s">
        <v>37</v>
      </c>
      <c r="F682" s="66">
        <v>8100</v>
      </c>
      <c r="G682" s="65">
        <v>5915</v>
      </c>
      <c r="H682" s="64">
        <f>G682/F681%</f>
        <v>73.024691358024697</v>
      </c>
      <c r="I682" s="66">
        <v>6615</v>
      </c>
      <c r="J682" s="65">
        <v>4870</v>
      </c>
      <c r="K682" s="64">
        <f>J682/I681%</f>
        <v>73.620559334845041</v>
      </c>
      <c r="L682" s="66">
        <f>F682+I682</f>
        <v>14715</v>
      </c>
      <c r="M682" s="65">
        <f>G682+J682</f>
        <v>10785</v>
      </c>
      <c r="N682" s="64">
        <f>M682/L681%</f>
        <v>73.292558613659523</v>
      </c>
      <c r="O682" s="66">
        <v>70893</v>
      </c>
      <c r="P682" s="65">
        <v>50231</v>
      </c>
      <c r="Q682" s="64">
        <f>P682/O681%</f>
        <v>70.854668302935409</v>
      </c>
      <c r="R682" s="66">
        <f>L682+O682</f>
        <v>85608</v>
      </c>
      <c r="S682" s="65">
        <f>M682+P682</f>
        <v>61016</v>
      </c>
      <c r="T682" s="64">
        <f>S682/R681%</f>
        <v>71.273712737127369</v>
      </c>
      <c r="U682" s="64">
        <f>Q682-H682</f>
        <v>-2.1700230550892883</v>
      </c>
      <c r="V682" s="64">
        <f>Q682-K682</f>
        <v>-2.7658910319096321</v>
      </c>
      <c r="W682" s="64">
        <f>Q682-N682</f>
        <v>-2.4378903107241143</v>
      </c>
    </row>
    <row r="683" spans="1:23" ht="15" x14ac:dyDescent="0.2">
      <c r="A683" s="67" t="s">
        <v>1309</v>
      </c>
      <c r="B683" s="67" t="s">
        <v>439</v>
      </c>
      <c r="C683" s="67">
        <v>2020</v>
      </c>
      <c r="D683" s="64" t="s">
        <v>438</v>
      </c>
      <c r="E683" s="64" t="s">
        <v>0</v>
      </c>
      <c r="F683" s="66">
        <v>29516</v>
      </c>
      <c r="G683" s="65">
        <v>6023</v>
      </c>
      <c r="H683" s="64">
        <f>G683/F683%</f>
        <v>20.405881555766364</v>
      </c>
      <c r="I683" s="66">
        <v>7165</v>
      </c>
      <c r="J683" s="65">
        <v>2123</v>
      </c>
      <c r="K683" s="64">
        <f>J683/I683%</f>
        <v>29.630146545708303</v>
      </c>
      <c r="L683" s="66">
        <f>F683+I683</f>
        <v>36681</v>
      </c>
      <c r="M683" s="65">
        <f>G683+J683</f>
        <v>8146</v>
      </c>
      <c r="N683" s="64">
        <f>M683/L683%</f>
        <v>22.207682451405361</v>
      </c>
      <c r="O683" s="66">
        <v>63157</v>
      </c>
      <c r="P683" s="65">
        <v>9434</v>
      </c>
      <c r="Q683" s="64">
        <f>P683/O683%</f>
        <v>14.937378279525625</v>
      </c>
      <c r="R683" s="66">
        <f>L683+O683</f>
        <v>99838</v>
      </c>
      <c r="S683" s="65">
        <f>M683+P683</f>
        <v>17580</v>
      </c>
      <c r="T683" s="64">
        <f>S683/R683%</f>
        <v>17.608525811815142</v>
      </c>
      <c r="U683" s="64">
        <f>Q683-H683</f>
        <v>-5.4685032762407388</v>
      </c>
      <c r="V683" s="64">
        <f>Q683-K683</f>
        <v>-14.692768266182679</v>
      </c>
      <c r="W683" s="64">
        <f>Q683-N683</f>
        <v>-7.2703041718797365</v>
      </c>
    </row>
    <row r="684" spans="1:23" ht="15" x14ac:dyDescent="0.2">
      <c r="A684" s="67" t="s">
        <v>1309</v>
      </c>
      <c r="B684" s="67" t="s">
        <v>439</v>
      </c>
      <c r="C684" s="67">
        <v>2020</v>
      </c>
      <c r="D684" s="64" t="s">
        <v>437</v>
      </c>
      <c r="E684" s="64" t="s">
        <v>4</v>
      </c>
      <c r="F684" s="66">
        <v>29516</v>
      </c>
      <c r="G684" s="65">
        <v>18969</v>
      </c>
      <c r="H684" s="64">
        <f>G684/F683%</f>
        <v>64.266838324976277</v>
      </c>
      <c r="I684" s="66">
        <v>7165</v>
      </c>
      <c r="J684" s="65">
        <v>3843</v>
      </c>
      <c r="K684" s="64">
        <f>J684/I683%</f>
        <v>53.635729239357985</v>
      </c>
      <c r="L684" s="66">
        <f>F684+I684</f>
        <v>36681</v>
      </c>
      <c r="M684" s="65">
        <f>G684+J684</f>
        <v>22812</v>
      </c>
      <c r="N684" s="64">
        <f>M684/L683%</f>
        <v>62.190234726425125</v>
      </c>
      <c r="O684" s="66">
        <v>63157</v>
      </c>
      <c r="P684" s="65">
        <v>43762</v>
      </c>
      <c r="Q684" s="64">
        <f>P684/O683%</f>
        <v>69.290814953211836</v>
      </c>
      <c r="R684" s="66">
        <f>L684+O684</f>
        <v>99838</v>
      </c>
      <c r="S684" s="65">
        <f>M684+P684</f>
        <v>66574</v>
      </c>
      <c r="T684" s="64">
        <f>S684/R683%</f>
        <v>66.682024880306102</v>
      </c>
      <c r="U684" s="64">
        <f>Q684-H684</f>
        <v>5.0239766282355589</v>
      </c>
      <c r="V684" s="64">
        <f>Q684-K684</f>
        <v>15.65508571385385</v>
      </c>
      <c r="W684" s="64">
        <f>Q684-N684</f>
        <v>7.1005802267867111</v>
      </c>
    </row>
    <row r="685" spans="1:23" ht="15" x14ac:dyDescent="0.2">
      <c r="A685" s="67" t="s">
        <v>1309</v>
      </c>
      <c r="B685" s="67" t="s">
        <v>439</v>
      </c>
      <c r="C685" s="67">
        <v>2016</v>
      </c>
      <c r="D685" s="64" t="s">
        <v>437</v>
      </c>
      <c r="E685" s="64" t="s">
        <v>2</v>
      </c>
      <c r="F685" s="66">
        <v>9114</v>
      </c>
      <c r="G685" s="65">
        <v>5081</v>
      </c>
      <c r="H685" s="64">
        <f>G685/F685%</f>
        <v>55.749396532806671</v>
      </c>
      <c r="I685" s="66">
        <v>4985</v>
      </c>
      <c r="J685" s="65">
        <v>2387</v>
      </c>
      <c r="K685" s="64">
        <f>J685/I685%</f>
        <v>47.883650952858574</v>
      </c>
      <c r="L685" s="66">
        <f>F685+I685</f>
        <v>14099</v>
      </c>
      <c r="M685" s="65">
        <f>G685+J685</f>
        <v>7468</v>
      </c>
      <c r="N685" s="64">
        <f>M685/L685%</f>
        <v>52.968295623803101</v>
      </c>
      <c r="O685" s="66">
        <v>72853</v>
      </c>
      <c r="P685" s="65">
        <v>41719</v>
      </c>
      <c r="Q685" s="64">
        <f>P685/O685%</f>
        <v>57.264628773008667</v>
      </c>
      <c r="R685" s="66">
        <f>L685+O685</f>
        <v>86952</v>
      </c>
      <c r="S685" s="65">
        <f>M685+P685</f>
        <v>49187</v>
      </c>
      <c r="T685" s="64">
        <f>S685/R685%</f>
        <v>56.567991535559848</v>
      </c>
      <c r="U685" s="64">
        <f>Q685-H685</f>
        <v>1.5152322402019962</v>
      </c>
      <c r="V685" s="64">
        <f>Q685-K685</f>
        <v>9.3809778201500933</v>
      </c>
      <c r="W685" s="64">
        <f>Q685-N685</f>
        <v>4.2963331492055659</v>
      </c>
    </row>
    <row r="686" spans="1:23" ht="15" x14ac:dyDescent="0.2">
      <c r="A686" s="67" t="s">
        <v>1309</v>
      </c>
      <c r="B686" s="67" t="s">
        <v>439</v>
      </c>
      <c r="C686" s="67">
        <v>2016</v>
      </c>
      <c r="D686" s="64" t="s">
        <v>436</v>
      </c>
      <c r="E686" s="64" t="s">
        <v>0</v>
      </c>
      <c r="F686" s="66">
        <v>9114</v>
      </c>
      <c r="G686" s="65">
        <v>2825</v>
      </c>
      <c r="H686" s="64">
        <f>G686/F685%</f>
        <v>30.996269475532149</v>
      </c>
      <c r="I686" s="66">
        <v>4985</v>
      </c>
      <c r="J686" s="65">
        <v>1765</v>
      </c>
      <c r="K686" s="64">
        <f>J686/I685%</f>
        <v>35.406218655967905</v>
      </c>
      <c r="L686" s="66">
        <f>F686+I686</f>
        <v>14099</v>
      </c>
      <c r="M686" s="65">
        <f>G686+J686</f>
        <v>4590</v>
      </c>
      <c r="N686" s="64">
        <f>M686/L685%</f>
        <v>32.555500390098587</v>
      </c>
      <c r="O686" s="66">
        <v>72853</v>
      </c>
      <c r="P686" s="65">
        <v>21982</v>
      </c>
      <c r="Q686" s="64">
        <f>P686/O685%</f>
        <v>30.173088273646933</v>
      </c>
      <c r="R686" s="66">
        <f>L686+O686</f>
        <v>86952</v>
      </c>
      <c r="S686" s="65">
        <f>M686+P686</f>
        <v>26572</v>
      </c>
      <c r="T686" s="64">
        <f>S686/R685%</f>
        <v>30.559389088232589</v>
      </c>
      <c r="U686" s="64">
        <f>Q686-H686</f>
        <v>-0.82318120188521604</v>
      </c>
      <c r="V686" s="64">
        <f>Q686-K686</f>
        <v>-5.2331303823209723</v>
      </c>
      <c r="W686" s="64">
        <f>Q686-N686</f>
        <v>-2.3824121164516541</v>
      </c>
    </row>
    <row r="687" spans="1:23" ht="15" x14ac:dyDescent="0.2">
      <c r="A687" s="67" t="s">
        <v>1309</v>
      </c>
      <c r="B687" s="67" t="s">
        <v>137</v>
      </c>
      <c r="C687" s="67">
        <v>2020</v>
      </c>
      <c r="D687" s="64" t="s">
        <v>434</v>
      </c>
      <c r="E687" s="64" t="s">
        <v>0</v>
      </c>
      <c r="F687" s="66">
        <v>31887</v>
      </c>
      <c r="G687" s="65">
        <v>9289</v>
      </c>
      <c r="H687" s="64">
        <f>G687/F687%</f>
        <v>29.130993821933703</v>
      </c>
      <c r="I687" s="66">
        <v>8962</v>
      </c>
      <c r="J687" s="65">
        <v>3340</v>
      </c>
      <c r="K687" s="64">
        <f>J687/I687%</f>
        <v>37.268466860075876</v>
      </c>
      <c r="L687" s="66">
        <f>F687+I687</f>
        <v>40849</v>
      </c>
      <c r="M687" s="65">
        <f>G687+J687</f>
        <v>12629</v>
      </c>
      <c r="N687" s="64">
        <f>M687/L687%</f>
        <v>30.916301500648729</v>
      </c>
      <c r="O687" s="66">
        <v>66480</v>
      </c>
      <c r="P687" s="65">
        <v>14766</v>
      </c>
      <c r="Q687" s="64">
        <f>P687/O687%</f>
        <v>22.211191335740075</v>
      </c>
      <c r="R687" s="66">
        <f>L687+O687</f>
        <v>107329</v>
      </c>
      <c r="S687" s="65">
        <f>M687+P687</f>
        <v>27395</v>
      </c>
      <c r="T687" s="64">
        <f>S687/R687%</f>
        <v>25.524322410532104</v>
      </c>
      <c r="U687" s="64">
        <f>Q687-H687</f>
        <v>-6.9198024861936283</v>
      </c>
      <c r="V687" s="64">
        <f>Q687-K687</f>
        <v>-15.0572755243358</v>
      </c>
      <c r="W687" s="64">
        <f>Q687-N687</f>
        <v>-8.7051101649086533</v>
      </c>
    </row>
    <row r="688" spans="1:23" ht="15" x14ac:dyDescent="0.2">
      <c r="A688" s="67" t="s">
        <v>1309</v>
      </c>
      <c r="B688" s="67" t="s">
        <v>137</v>
      </c>
      <c r="C688" s="67">
        <v>2020</v>
      </c>
      <c r="D688" s="64" t="s">
        <v>433</v>
      </c>
      <c r="E688" s="64" t="s">
        <v>4</v>
      </c>
      <c r="F688" s="66">
        <v>31887</v>
      </c>
      <c r="G688" s="65">
        <v>14852</v>
      </c>
      <c r="H688" s="64">
        <f>G688/F687%</f>
        <v>46.576974942766647</v>
      </c>
      <c r="I688" s="66">
        <v>8962</v>
      </c>
      <c r="J688" s="65">
        <v>3642</v>
      </c>
      <c r="K688" s="64">
        <f>J688/I687%</f>
        <v>40.638250390537827</v>
      </c>
      <c r="L688" s="66">
        <f>F688+I688</f>
        <v>40849</v>
      </c>
      <c r="M688" s="65">
        <f>G688+J688</f>
        <v>18494</v>
      </c>
      <c r="N688" s="64">
        <f>M688/L687%</f>
        <v>45.274058116477761</v>
      </c>
      <c r="O688" s="66">
        <v>66480</v>
      </c>
      <c r="P688" s="65">
        <v>34422</v>
      </c>
      <c r="Q688" s="64">
        <f>P688/O687%</f>
        <v>51.777978339350184</v>
      </c>
      <c r="R688" s="66">
        <f>L688+O688</f>
        <v>107329</v>
      </c>
      <c r="S688" s="65">
        <f>M688+P688</f>
        <v>52916</v>
      </c>
      <c r="T688" s="64">
        <f>S688/R687%</f>
        <v>49.302611596120343</v>
      </c>
      <c r="U688" s="64">
        <f>Q688-H688</f>
        <v>5.2010033965835376</v>
      </c>
      <c r="V688" s="64">
        <f>Q688-K688</f>
        <v>11.139727948812357</v>
      </c>
      <c r="W688" s="64">
        <f>Q688-N688</f>
        <v>6.5039202228724236</v>
      </c>
    </row>
    <row r="689" spans="1:23" ht="15" x14ac:dyDescent="0.2">
      <c r="A689" s="67" t="s">
        <v>1309</v>
      </c>
      <c r="B689" s="67" t="s">
        <v>137</v>
      </c>
      <c r="C689" s="67">
        <v>2016</v>
      </c>
      <c r="D689" s="64" t="s">
        <v>432</v>
      </c>
      <c r="E689" s="64" t="s">
        <v>2</v>
      </c>
      <c r="F689" s="66">
        <v>10795</v>
      </c>
      <c r="G689" s="65">
        <v>5149</v>
      </c>
      <c r="H689" s="64">
        <f>G689/F689%</f>
        <v>47.698008337193144</v>
      </c>
      <c r="I689" s="66">
        <v>5580</v>
      </c>
      <c r="J689" s="65">
        <v>2268</v>
      </c>
      <c r="K689" s="64">
        <f>J689/I689%</f>
        <v>40.645161290322584</v>
      </c>
      <c r="L689" s="66">
        <f>F689+I689</f>
        <v>16375</v>
      </c>
      <c r="M689" s="65">
        <f>G689+J689</f>
        <v>7417</v>
      </c>
      <c r="N689" s="64">
        <f>M689/L689%</f>
        <v>45.29465648854962</v>
      </c>
      <c r="O689" s="66">
        <v>71061</v>
      </c>
      <c r="P689" s="65">
        <v>38847</v>
      </c>
      <c r="Q689" s="64">
        <f>P689/O689%</f>
        <v>54.667116983999662</v>
      </c>
      <c r="R689" s="66">
        <f>L689+O689</f>
        <v>87436</v>
      </c>
      <c r="S689" s="65">
        <f>M689+P689</f>
        <v>46264</v>
      </c>
      <c r="T689" s="64">
        <f>S689/R689%</f>
        <v>52.911844091678482</v>
      </c>
      <c r="U689" s="64">
        <f>Q689-H689</f>
        <v>6.969108646806518</v>
      </c>
      <c r="V689" s="64">
        <f>Q689-K689</f>
        <v>14.021955693677079</v>
      </c>
      <c r="W689" s="64">
        <f>Q689-N689</f>
        <v>9.3724604954500421</v>
      </c>
    </row>
    <row r="690" spans="1:23" ht="15" x14ac:dyDescent="0.2">
      <c r="A690" s="67" t="s">
        <v>1309</v>
      </c>
      <c r="B690" s="67" t="s">
        <v>137</v>
      </c>
      <c r="C690" s="67">
        <v>2016</v>
      </c>
      <c r="D690" s="64" t="s">
        <v>120</v>
      </c>
      <c r="E690" s="64" t="s">
        <v>37</v>
      </c>
      <c r="F690" s="66">
        <v>10795</v>
      </c>
      <c r="G690" s="65">
        <v>2974</v>
      </c>
      <c r="H690" s="64">
        <f>G690/F689%</f>
        <v>27.549791570171376</v>
      </c>
      <c r="I690" s="66">
        <v>5580</v>
      </c>
      <c r="J690" s="65">
        <v>1406</v>
      </c>
      <c r="K690" s="64">
        <f>J690/I689%</f>
        <v>25.197132616487455</v>
      </c>
      <c r="L690" s="66">
        <f>F690+I690</f>
        <v>16375</v>
      </c>
      <c r="M690" s="65">
        <f>G690+J690</f>
        <v>4380</v>
      </c>
      <c r="N690" s="64">
        <f>M690/L689%</f>
        <v>26.748091603053435</v>
      </c>
      <c r="O690" s="66">
        <v>71061</v>
      </c>
      <c r="P690" s="65">
        <v>8130</v>
      </c>
      <c r="Q690" s="64">
        <f>P690/O689%</f>
        <v>11.440874741419345</v>
      </c>
      <c r="R690" s="66">
        <f>L690+O690</f>
        <v>87436</v>
      </c>
      <c r="S690" s="65">
        <f>M690+P690</f>
        <v>12510</v>
      </c>
      <c r="T690" s="64">
        <f>S690/R689%</f>
        <v>14.307607850313373</v>
      </c>
      <c r="U690" s="64">
        <f>Q690-H690</f>
        <v>-16.108916828752029</v>
      </c>
      <c r="V690" s="64">
        <f>Q690-K690</f>
        <v>-13.75625787506811</v>
      </c>
      <c r="W690" s="64">
        <f>Q690-N690</f>
        <v>-15.307216861634091</v>
      </c>
    </row>
    <row r="691" spans="1:23" ht="15" x14ac:dyDescent="0.2">
      <c r="A691" s="67" t="s">
        <v>1309</v>
      </c>
      <c r="B691" s="67" t="s">
        <v>132</v>
      </c>
      <c r="C691" s="67">
        <v>2020</v>
      </c>
      <c r="D691" s="64" t="s">
        <v>428</v>
      </c>
      <c r="E691" s="64" t="s">
        <v>0</v>
      </c>
      <c r="F691" s="66">
        <v>32171</v>
      </c>
      <c r="G691" s="65">
        <v>12611</v>
      </c>
      <c r="H691" s="64">
        <f>G691/F691%</f>
        <v>39.199900531534617</v>
      </c>
      <c r="I691" s="66">
        <v>11481</v>
      </c>
      <c r="J691" s="65">
        <v>4905</v>
      </c>
      <c r="K691" s="64">
        <f>J691/I691%</f>
        <v>42.722759341520771</v>
      </c>
      <c r="L691" s="66">
        <f>F691+I691</f>
        <v>43652</v>
      </c>
      <c r="M691" s="65">
        <f>G691+J691</f>
        <v>17516</v>
      </c>
      <c r="N691" s="64">
        <f>M691/L691%</f>
        <v>40.126454687070471</v>
      </c>
      <c r="O691" s="66">
        <v>94929</v>
      </c>
      <c r="P691" s="65">
        <v>28375</v>
      </c>
      <c r="Q691" s="64">
        <f>P691/O691%</f>
        <v>29.890760463082938</v>
      </c>
      <c r="R691" s="66">
        <f>L691+O691</f>
        <v>138581</v>
      </c>
      <c r="S691" s="65">
        <f>M691+P691</f>
        <v>45891</v>
      </c>
      <c r="T691" s="64">
        <f>S691/R691%</f>
        <v>33.114929174995133</v>
      </c>
      <c r="U691" s="64">
        <f>Q691-H691</f>
        <v>-9.3091400684516792</v>
      </c>
      <c r="V691" s="64">
        <f>Q691-K691</f>
        <v>-12.831998878437833</v>
      </c>
      <c r="W691" s="64">
        <f>Q691-N691</f>
        <v>-10.235694223987533</v>
      </c>
    </row>
    <row r="692" spans="1:23" ht="15" x14ac:dyDescent="0.2">
      <c r="A692" s="67" t="s">
        <v>1309</v>
      </c>
      <c r="B692" s="67" t="s">
        <v>132</v>
      </c>
      <c r="C692" s="67">
        <v>2020</v>
      </c>
      <c r="D692" s="64" t="s">
        <v>430</v>
      </c>
      <c r="E692" s="64" t="s">
        <v>4</v>
      </c>
      <c r="F692" s="66">
        <v>32171</v>
      </c>
      <c r="G692" s="65">
        <v>17931</v>
      </c>
      <c r="H692" s="64">
        <f>G692/F691%</f>
        <v>55.736532902303317</v>
      </c>
      <c r="I692" s="66">
        <v>11481</v>
      </c>
      <c r="J692" s="65">
        <v>5605</v>
      </c>
      <c r="K692" s="64">
        <f>J692/I691%</f>
        <v>48.819789216967159</v>
      </c>
      <c r="L692" s="66">
        <f>F692+I692</f>
        <v>43652</v>
      </c>
      <c r="M692" s="65">
        <f>G692+J692</f>
        <v>23536</v>
      </c>
      <c r="N692" s="64">
        <f>M692/L691%</f>
        <v>53.917346284248147</v>
      </c>
      <c r="O692" s="66">
        <v>94929</v>
      </c>
      <c r="P692" s="65">
        <v>60842</v>
      </c>
      <c r="Q692" s="64">
        <f>P692/O691%</f>
        <v>64.092110946075493</v>
      </c>
      <c r="R692" s="66">
        <f>L692+O692</f>
        <v>138581</v>
      </c>
      <c r="S692" s="65">
        <f>M692+P692</f>
        <v>84378</v>
      </c>
      <c r="T692" s="64">
        <f>S692/R691%</f>
        <v>60.887134599981238</v>
      </c>
      <c r="U692" s="64">
        <f>Q692-H692</f>
        <v>8.3555780437721765</v>
      </c>
      <c r="V692" s="64">
        <f>Q692-K692</f>
        <v>15.272321729108334</v>
      </c>
      <c r="W692" s="64">
        <f>Q692-N692</f>
        <v>10.174764661827346</v>
      </c>
    </row>
    <row r="693" spans="1:23" ht="15" x14ac:dyDescent="0.2">
      <c r="A693" s="67" t="s">
        <v>1309</v>
      </c>
      <c r="B693" s="67" t="s">
        <v>132</v>
      </c>
      <c r="C693" s="67">
        <v>2016</v>
      </c>
      <c r="D693" s="64" t="s">
        <v>429</v>
      </c>
      <c r="E693" s="64" t="s">
        <v>2</v>
      </c>
      <c r="F693" s="66">
        <v>11217</v>
      </c>
      <c r="G693" s="65">
        <v>3435</v>
      </c>
      <c r="H693" s="64">
        <f>G693/F693%</f>
        <v>30.623161273067666</v>
      </c>
      <c r="I693" s="66">
        <v>7407</v>
      </c>
      <c r="J693" s="65">
        <v>2532</v>
      </c>
      <c r="K693" s="64">
        <f>J693/I693%</f>
        <v>34.183880113406239</v>
      </c>
      <c r="L693" s="66">
        <f>F693+I693</f>
        <v>18624</v>
      </c>
      <c r="M693" s="65">
        <f>G693+J693</f>
        <v>5967</v>
      </c>
      <c r="N693" s="64">
        <f>M693/L693%</f>
        <v>32.039304123711339</v>
      </c>
      <c r="O693" s="66">
        <v>88081</v>
      </c>
      <c r="P693" s="65">
        <v>35126</v>
      </c>
      <c r="Q693" s="64">
        <f>P693/O693%</f>
        <v>39.879202098068824</v>
      </c>
      <c r="R693" s="66">
        <f>L693+O693</f>
        <v>106705</v>
      </c>
      <c r="S693" s="65">
        <f>M693+P693</f>
        <v>41093</v>
      </c>
      <c r="T693" s="64">
        <f>S693/R693%</f>
        <v>38.51084766412071</v>
      </c>
      <c r="U693" s="64">
        <f>Q693-H693</f>
        <v>9.2560408250011577</v>
      </c>
      <c r="V693" s="64">
        <f>Q693-K693</f>
        <v>5.6953219846625842</v>
      </c>
      <c r="W693" s="64">
        <f>Q693-N693</f>
        <v>7.8398979743574841</v>
      </c>
    </row>
    <row r="694" spans="1:23" ht="15" x14ac:dyDescent="0.2">
      <c r="A694" s="67" t="s">
        <v>1309</v>
      </c>
      <c r="B694" s="67" t="s">
        <v>132</v>
      </c>
      <c r="C694" s="67">
        <v>2016</v>
      </c>
      <c r="D694" s="64" t="s">
        <v>428</v>
      </c>
      <c r="E694" s="64" t="s">
        <v>37</v>
      </c>
      <c r="F694" s="66">
        <v>11217</v>
      </c>
      <c r="G694" s="65">
        <v>6691</v>
      </c>
      <c r="H694" s="64">
        <f>G694/F693%</f>
        <v>59.650530444860479</v>
      </c>
      <c r="I694" s="66">
        <v>7407</v>
      </c>
      <c r="J694" s="65">
        <v>3706</v>
      </c>
      <c r="K694" s="64">
        <f>J694/I693%</f>
        <v>50.033751856352104</v>
      </c>
      <c r="L694" s="66">
        <f>F694+I694</f>
        <v>18624</v>
      </c>
      <c r="M694" s="65">
        <f>G694+J694</f>
        <v>10397</v>
      </c>
      <c r="N694" s="64">
        <f>M694/L693%</f>
        <v>55.825816151202744</v>
      </c>
      <c r="O694" s="66">
        <v>88081</v>
      </c>
      <c r="P694" s="65">
        <v>44775</v>
      </c>
      <c r="Q694" s="64">
        <f>P694/O693%</f>
        <v>50.833891531658367</v>
      </c>
      <c r="R694" s="66">
        <f>L694+O694</f>
        <v>106705</v>
      </c>
      <c r="S694" s="65">
        <f>M694+P694</f>
        <v>55172</v>
      </c>
      <c r="T694" s="64">
        <f>S694/R693%</f>
        <v>51.705168455086458</v>
      </c>
      <c r="U694" s="64">
        <f>Q694-H694</f>
        <v>-8.8166389132021123</v>
      </c>
      <c r="V694" s="64">
        <f>Q694-K694</f>
        <v>0.80013967530626218</v>
      </c>
      <c r="W694" s="64">
        <f>Q694-N694</f>
        <v>-4.9919246195443776</v>
      </c>
    </row>
    <row r="695" spans="1:23" ht="15" x14ac:dyDescent="0.2">
      <c r="A695" s="67" t="s">
        <v>1309</v>
      </c>
      <c r="B695" s="67" t="s">
        <v>426</v>
      </c>
      <c r="C695" s="67">
        <v>2020</v>
      </c>
      <c r="D695" s="64" t="s">
        <v>424</v>
      </c>
      <c r="E695" s="64" t="s">
        <v>0</v>
      </c>
      <c r="F695" s="66">
        <v>44991</v>
      </c>
      <c r="G695" s="65">
        <v>20033</v>
      </c>
      <c r="H695" s="64">
        <f>G695/F695%</f>
        <v>44.526683114400655</v>
      </c>
      <c r="I695" s="66">
        <v>17517</v>
      </c>
      <c r="J695" s="65">
        <v>8138</v>
      </c>
      <c r="K695" s="64">
        <f>J695/I695%</f>
        <v>46.457726779699726</v>
      </c>
      <c r="L695" s="66">
        <f>F695+I695</f>
        <v>62508</v>
      </c>
      <c r="M695" s="65">
        <f>G695+J695</f>
        <v>28171</v>
      </c>
      <c r="N695" s="64">
        <f>M695/L695%</f>
        <v>45.067831317591349</v>
      </c>
      <c r="O695" s="66">
        <v>92186</v>
      </c>
      <c r="P695" s="65">
        <v>32291</v>
      </c>
      <c r="Q695" s="64">
        <f>P695/O695%</f>
        <v>35.028095372399278</v>
      </c>
      <c r="R695" s="66">
        <f>L695+O695</f>
        <v>154694</v>
      </c>
      <c r="S695" s="65">
        <f>M695+P695</f>
        <v>60462</v>
      </c>
      <c r="T695" s="64">
        <f>S695/R695%</f>
        <v>39.08490309902129</v>
      </c>
      <c r="U695" s="64">
        <f>Q695-H695</f>
        <v>-9.4985877420013765</v>
      </c>
      <c r="V695" s="64">
        <f>Q695-K695</f>
        <v>-11.429631407300448</v>
      </c>
      <c r="W695" s="64">
        <f>Q695-N695</f>
        <v>-10.039735945192071</v>
      </c>
    </row>
    <row r="696" spans="1:23" ht="15" x14ac:dyDescent="0.2">
      <c r="A696" s="67" t="s">
        <v>1309</v>
      </c>
      <c r="B696" s="67" t="s">
        <v>426</v>
      </c>
      <c r="C696" s="67">
        <v>2020</v>
      </c>
      <c r="D696" s="64" t="s">
        <v>419</v>
      </c>
      <c r="E696" s="64" t="s">
        <v>4</v>
      </c>
      <c r="F696" s="66">
        <v>44991</v>
      </c>
      <c r="G696" s="65">
        <v>24412</v>
      </c>
      <c r="H696" s="64">
        <f>G696/F695%</f>
        <v>54.259740837056299</v>
      </c>
      <c r="I696" s="66">
        <v>17517</v>
      </c>
      <c r="J696" s="65">
        <v>8958</v>
      </c>
      <c r="K696" s="64">
        <f>J696/I695%</f>
        <v>51.138893646172292</v>
      </c>
      <c r="L696" s="66">
        <f>F696+I696</f>
        <v>62508</v>
      </c>
      <c r="M696" s="65">
        <f>G696+J696</f>
        <v>33370</v>
      </c>
      <c r="N696" s="64">
        <f>M696/L695%</f>
        <v>53.385166698662566</v>
      </c>
      <c r="O696" s="66">
        <v>92186</v>
      </c>
      <c r="P696" s="65">
        <v>58648</v>
      </c>
      <c r="Q696" s="64">
        <f>P696/O695%</f>
        <v>63.619204651465516</v>
      </c>
      <c r="R696" s="66">
        <f>L696+O696</f>
        <v>154694</v>
      </c>
      <c r="S696" s="65">
        <f>M696+P696</f>
        <v>92018</v>
      </c>
      <c r="T696" s="64">
        <f>S696/R695%</f>
        <v>59.483884313548032</v>
      </c>
      <c r="U696" s="64">
        <f>Q696-H696</f>
        <v>9.3594638144092173</v>
      </c>
      <c r="V696" s="64">
        <f>Q696-K696</f>
        <v>12.480311005293224</v>
      </c>
      <c r="W696" s="64">
        <f>Q696-N696</f>
        <v>10.23403795280295</v>
      </c>
    </row>
    <row r="697" spans="1:23" ht="15" x14ac:dyDescent="0.2">
      <c r="A697" s="67" t="s">
        <v>1309</v>
      </c>
      <c r="B697" s="67" t="s">
        <v>426</v>
      </c>
      <c r="C697" s="67">
        <v>2016</v>
      </c>
      <c r="D697" s="64" t="s">
        <v>425</v>
      </c>
      <c r="E697" s="64" t="s">
        <v>2</v>
      </c>
      <c r="F697" s="66">
        <v>20744</v>
      </c>
      <c r="G697" s="65">
        <v>7344</v>
      </c>
      <c r="H697" s="64">
        <f>G697/F697%</f>
        <v>35.403008098727341</v>
      </c>
      <c r="I697" s="66">
        <v>11833</v>
      </c>
      <c r="J697" s="65">
        <v>3588</v>
      </c>
      <c r="K697" s="64">
        <f>J697/I697%</f>
        <v>30.321980900870447</v>
      </c>
      <c r="L697" s="66">
        <f>F697+I697</f>
        <v>32577</v>
      </c>
      <c r="M697" s="65">
        <f>G697+J697</f>
        <v>10932</v>
      </c>
      <c r="N697" s="64">
        <f>M697/L697%</f>
        <v>33.557417810111431</v>
      </c>
      <c r="O697" s="66">
        <v>104323</v>
      </c>
      <c r="P697" s="65">
        <v>40225</v>
      </c>
      <c r="Q697" s="64">
        <f>P697/O697%</f>
        <v>38.558131955561095</v>
      </c>
      <c r="R697" s="66">
        <f>L697+O697</f>
        <v>136900</v>
      </c>
      <c r="S697" s="65">
        <f>M697+P697</f>
        <v>51157</v>
      </c>
      <c r="T697" s="64">
        <f>S697/R697%</f>
        <v>37.368151935719503</v>
      </c>
      <c r="U697" s="64">
        <f>Q697-H697</f>
        <v>3.1551238568337538</v>
      </c>
      <c r="V697" s="64">
        <f>Q697-K697</f>
        <v>8.236151054690648</v>
      </c>
      <c r="W697" s="64">
        <f>Q697-N697</f>
        <v>5.0007141454496633</v>
      </c>
    </row>
    <row r="698" spans="1:23" ht="15" x14ac:dyDescent="0.2">
      <c r="A698" s="67" t="s">
        <v>1309</v>
      </c>
      <c r="B698" s="67" t="s">
        <v>426</v>
      </c>
      <c r="C698" s="67">
        <v>2016</v>
      </c>
      <c r="D698" s="64" t="s">
        <v>424</v>
      </c>
      <c r="E698" s="64" t="s">
        <v>0</v>
      </c>
      <c r="F698" s="66">
        <v>20744</v>
      </c>
      <c r="G698" s="65">
        <v>13280</v>
      </c>
      <c r="H698" s="64">
        <f>G698/F697%</f>
        <v>64.01851137678365</v>
      </c>
      <c r="I698" s="66">
        <v>11833</v>
      </c>
      <c r="J698" s="65">
        <v>8113</v>
      </c>
      <c r="K698" s="64">
        <f>J698/I697%</f>
        <v>68.562494718161076</v>
      </c>
      <c r="L698" s="66">
        <f>F698+I698</f>
        <v>32577</v>
      </c>
      <c r="M698" s="65">
        <f>G698+J698</f>
        <v>21393</v>
      </c>
      <c r="N698" s="64">
        <f>M698/L697%</f>
        <v>65.669030297449126</v>
      </c>
      <c r="O698" s="66">
        <v>104323</v>
      </c>
      <c r="P698" s="65">
        <v>63184</v>
      </c>
      <c r="Q698" s="64">
        <f>P698/O697%</f>
        <v>60.565742933006142</v>
      </c>
      <c r="R698" s="66">
        <f>L698+O698</f>
        <v>136900</v>
      </c>
      <c r="S698" s="65">
        <f>M698+P698</f>
        <v>84577</v>
      </c>
      <c r="T698" s="64">
        <f>S698/R697%</f>
        <v>61.780131482834186</v>
      </c>
      <c r="U698" s="64">
        <f>Q698-H698</f>
        <v>-3.4527684437775079</v>
      </c>
      <c r="V698" s="64">
        <f>Q698-K698</f>
        <v>-7.9967517851549346</v>
      </c>
      <c r="W698" s="64">
        <f>Q698-N698</f>
        <v>-5.1032873644429841</v>
      </c>
    </row>
    <row r="699" spans="1:23" ht="15" x14ac:dyDescent="0.2">
      <c r="A699" s="67" t="s">
        <v>1309</v>
      </c>
      <c r="B699" s="67" t="s">
        <v>422</v>
      </c>
      <c r="C699" s="67">
        <v>2020</v>
      </c>
      <c r="D699" s="64" t="s">
        <v>420</v>
      </c>
      <c r="E699" s="64" t="s">
        <v>4</v>
      </c>
      <c r="F699" s="66">
        <v>31830</v>
      </c>
      <c r="G699" s="65">
        <v>10514</v>
      </c>
      <c r="H699" s="64">
        <f>G699/F699%</f>
        <v>33.031731071316365</v>
      </c>
      <c r="I699" s="66">
        <v>9555</v>
      </c>
      <c r="J699" s="65">
        <v>2917</v>
      </c>
      <c r="K699" s="64">
        <f>J699/I699%</f>
        <v>30.528519099947673</v>
      </c>
      <c r="L699" s="66">
        <f>F699+I699</f>
        <v>41385</v>
      </c>
      <c r="M699" s="65">
        <f>G699+J699</f>
        <v>13431</v>
      </c>
      <c r="N699" s="64">
        <f>M699/L699%</f>
        <v>32.453787604204422</v>
      </c>
      <c r="O699" s="66">
        <v>63362</v>
      </c>
      <c r="P699" s="65">
        <v>23734</v>
      </c>
      <c r="Q699" s="64">
        <f>P699/O699%</f>
        <v>37.457782266973894</v>
      </c>
      <c r="R699" s="66">
        <f>L699+O699</f>
        <v>104747</v>
      </c>
      <c r="S699" s="65">
        <f>M699+P699</f>
        <v>37165</v>
      </c>
      <c r="T699" s="64">
        <f>S699/R699%</f>
        <v>35.480729758370167</v>
      </c>
      <c r="U699" s="64">
        <f>Q699-H699</f>
        <v>4.4260511956575286</v>
      </c>
      <c r="V699" s="64">
        <f>Q699-K699</f>
        <v>6.929263167026221</v>
      </c>
      <c r="W699" s="64">
        <f>Q699-N699</f>
        <v>5.0039946627694718</v>
      </c>
    </row>
    <row r="700" spans="1:23" ht="15" x14ac:dyDescent="0.2">
      <c r="A700" s="67" t="s">
        <v>1309</v>
      </c>
      <c r="B700" s="67" t="s">
        <v>422</v>
      </c>
      <c r="C700" s="67">
        <v>2020</v>
      </c>
      <c r="D700" s="64" t="s">
        <v>421</v>
      </c>
      <c r="E700" s="64" t="s">
        <v>37</v>
      </c>
      <c r="F700" s="66">
        <v>31830</v>
      </c>
      <c r="G700" s="65">
        <v>11341</v>
      </c>
      <c r="H700" s="64">
        <f>G700/F699%</f>
        <v>35.629908890983344</v>
      </c>
      <c r="I700" s="66">
        <v>9555</v>
      </c>
      <c r="J700" s="65">
        <v>3213</v>
      </c>
      <c r="K700" s="64">
        <f>J700/I699%</f>
        <v>33.626373626373628</v>
      </c>
      <c r="L700" s="66">
        <f>F700+I700</f>
        <v>41385</v>
      </c>
      <c r="M700" s="65">
        <f>G700+J700</f>
        <v>14554</v>
      </c>
      <c r="N700" s="64">
        <f>M700/L699%</f>
        <v>35.167331158632351</v>
      </c>
      <c r="O700" s="66">
        <v>63362</v>
      </c>
      <c r="P700" s="65">
        <v>25461</v>
      </c>
      <c r="Q700" s="64">
        <f>P700/O699%</f>
        <v>40.183390675799373</v>
      </c>
      <c r="R700" s="66">
        <f>L700+O700</f>
        <v>104747</v>
      </c>
      <c r="S700" s="65">
        <f>M700+P700</f>
        <v>40015</v>
      </c>
      <c r="T700" s="64">
        <f>S700/R699%</f>
        <v>38.201571405386311</v>
      </c>
      <c r="U700" s="64">
        <f>Q700-H700</f>
        <v>4.5534817848160287</v>
      </c>
      <c r="V700" s="64">
        <f>Q700-K700</f>
        <v>6.5570170494257454</v>
      </c>
      <c r="W700" s="64">
        <f>Q700-N700</f>
        <v>5.0160595171670224</v>
      </c>
    </row>
    <row r="701" spans="1:23" ht="15" x14ac:dyDescent="0.2">
      <c r="A701" s="67" t="s">
        <v>1309</v>
      </c>
      <c r="B701" s="67" t="s">
        <v>422</v>
      </c>
      <c r="C701" s="67">
        <v>2016</v>
      </c>
      <c r="D701" s="64" t="s">
        <v>420</v>
      </c>
      <c r="E701" s="64" t="s">
        <v>2</v>
      </c>
      <c r="F701" s="66">
        <v>12680</v>
      </c>
      <c r="G701" s="65">
        <v>3881</v>
      </c>
      <c r="H701" s="64">
        <f>G701/F701%</f>
        <v>30.607255520504733</v>
      </c>
      <c r="I701" s="66">
        <v>6891</v>
      </c>
      <c r="J701" s="65">
        <v>1833</v>
      </c>
      <c r="K701" s="64">
        <f>J701/I701%</f>
        <v>26.599912929908577</v>
      </c>
      <c r="L701" s="66">
        <f>F701+I701</f>
        <v>19571</v>
      </c>
      <c r="M701" s="65">
        <f>G701+J701</f>
        <v>5714</v>
      </c>
      <c r="N701" s="64">
        <f>M701/L701%</f>
        <v>29.196259772111798</v>
      </c>
      <c r="O701" s="66">
        <v>71818</v>
      </c>
      <c r="P701" s="65">
        <v>26255</v>
      </c>
      <c r="Q701" s="64">
        <f>P701/O701%</f>
        <v>36.55768748781643</v>
      </c>
      <c r="R701" s="66">
        <f>L701+O701</f>
        <v>91389</v>
      </c>
      <c r="S701" s="65">
        <f>M701+P701</f>
        <v>31969</v>
      </c>
      <c r="T701" s="64">
        <f>S701/R701%</f>
        <v>34.981234065368916</v>
      </c>
      <c r="U701" s="64">
        <f>Q701-H701</f>
        <v>5.9504319673116974</v>
      </c>
      <c r="V701" s="64">
        <f>Q701-K701</f>
        <v>9.9577745579078538</v>
      </c>
      <c r="W701" s="64">
        <f>Q701-N701</f>
        <v>7.3614277157046324</v>
      </c>
    </row>
    <row r="702" spans="1:23" ht="15" x14ac:dyDescent="0.2">
      <c r="A702" s="67" t="s">
        <v>1309</v>
      </c>
      <c r="B702" s="67" t="s">
        <v>422</v>
      </c>
      <c r="C702" s="67">
        <v>2016</v>
      </c>
      <c r="D702" s="64" t="s">
        <v>419</v>
      </c>
      <c r="E702" s="64" t="s">
        <v>37</v>
      </c>
      <c r="F702" s="66">
        <v>12680</v>
      </c>
      <c r="G702" s="65">
        <v>6467</v>
      </c>
      <c r="H702" s="64">
        <f>G702/F701%</f>
        <v>51.001577287066247</v>
      </c>
      <c r="I702" s="66">
        <v>6891</v>
      </c>
      <c r="J702" s="65">
        <v>3323</v>
      </c>
      <c r="K702" s="64">
        <f>J702/I701%</f>
        <v>48.222318966768249</v>
      </c>
      <c r="L702" s="66">
        <f>F702+I702</f>
        <v>19571</v>
      </c>
      <c r="M702" s="65">
        <f>G702+J702</f>
        <v>9790</v>
      </c>
      <c r="N702" s="64">
        <f>M702/L701%</f>
        <v>50.022993204230751</v>
      </c>
      <c r="O702" s="66">
        <v>71818</v>
      </c>
      <c r="P702" s="65">
        <v>32414</v>
      </c>
      <c r="Q702" s="64">
        <f>P702/O701%</f>
        <v>45.133531983625275</v>
      </c>
      <c r="R702" s="66">
        <f>L702+O702</f>
        <v>91389</v>
      </c>
      <c r="S702" s="65">
        <f>M702+P702</f>
        <v>42204</v>
      </c>
      <c r="T702" s="64">
        <f>S702/R701%</f>
        <v>46.180612546367726</v>
      </c>
      <c r="U702" s="64">
        <f>Q702-H702</f>
        <v>-5.8680453034409723</v>
      </c>
      <c r="V702" s="64">
        <f>Q702-K702</f>
        <v>-3.088786983142974</v>
      </c>
      <c r="W702" s="64">
        <f>Q702-N702</f>
        <v>-4.8894612206054759</v>
      </c>
    </row>
    <row r="703" spans="1:23" ht="15" x14ac:dyDescent="0.2">
      <c r="A703" s="67" t="s">
        <v>1309</v>
      </c>
      <c r="B703" s="67" t="s">
        <v>417</v>
      </c>
      <c r="C703" s="67">
        <v>2020</v>
      </c>
      <c r="D703" s="64" t="s">
        <v>416</v>
      </c>
      <c r="E703" s="64" t="s">
        <v>0</v>
      </c>
      <c r="F703" s="66">
        <v>22528</v>
      </c>
      <c r="G703" s="65">
        <v>7286</v>
      </c>
      <c r="H703" s="64">
        <f>G703/F703%</f>
        <v>32.34197443181818</v>
      </c>
      <c r="I703" s="66">
        <v>8376</v>
      </c>
      <c r="J703" s="65">
        <v>2896</v>
      </c>
      <c r="K703" s="64">
        <f>J703/I703%</f>
        <v>34.574976122254057</v>
      </c>
      <c r="L703" s="66">
        <f>F703+I703</f>
        <v>30904</v>
      </c>
      <c r="M703" s="65">
        <f>G703+J703</f>
        <v>10182</v>
      </c>
      <c r="N703" s="64">
        <f>M703/L703%</f>
        <v>32.947191302096812</v>
      </c>
      <c r="O703" s="66">
        <v>65279</v>
      </c>
      <c r="P703" s="65">
        <v>15341</v>
      </c>
      <c r="Q703" s="64">
        <f>P703/O703%</f>
        <v>23.500666370502</v>
      </c>
      <c r="R703" s="66">
        <f>L703+O703</f>
        <v>96183</v>
      </c>
      <c r="S703" s="65">
        <f>M703+P703</f>
        <v>25523</v>
      </c>
      <c r="T703" s="64">
        <f>S703/R703%</f>
        <v>26.535874322905293</v>
      </c>
      <c r="U703" s="64">
        <f>Q703-H703</f>
        <v>-8.8413080613161803</v>
      </c>
      <c r="V703" s="64">
        <f>Q703-K703</f>
        <v>-11.074309751752057</v>
      </c>
      <c r="W703" s="64">
        <f>Q703-N703</f>
        <v>-9.4465249315948121</v>
      </c>
    </row>
    <row r="704" spans="1:23" ht="15" x14ac:dyDescent="0.2">
      <c r="A704" s="67" t="s">
        <v>1309</v>
      </c>
      <c r="B704" s="67" t="s">
        <v>417</v>
      </c>
      <c r="C704" s="67">
        <v>2020</v>
      </c>
      <c r="D704" s="64" t="s">
        <v>415</v>
      </c>
      <c r="E704" s="64" t="s">
        <v>4</v>
      </c>
      <c r="F704" s="66">
        <v>22528</v>
      </c>
      <c r="G704" s="65">
        <v>11695</v>
      </c>
      <c r="H704" s="64">
        <f>G704/F703%</f>
        <v>51.913174715909093</v>
      </c>
      <c r="I704" s="66">
        <v>8376</v>
      </c>
      <c r="J704" s="65">
        <v>4033</v>
      </c>
      <c r="K704" s="64">
        <f>J704/I703%</f>
        <v>48.149474689589297</v>
      </c>
      <c r="L704" s="66">
        <f>F704+I704</f>
        <v>30904</v>
      </c>
      <c r="M704" s="65">
        <f>G704+J704</f>
        <v>15728</v>
      </c>
      <c r="N704" s="64">
        <f>M704/L703%</f>
        <v>50.893088273362665</v>
      </c>
      <c r="O704" s="66">
        <v>65279</v>
      </c>
      <c r="P704" s="65">
        <v>38972</v>
      </c>
      <c r="Q704" s="64">
        <f>P704/O703%</f>
        <v>59.700669434274424</v>
      </c>
      <c r="R704" s="66">
        <f>L704+O704</f>
        <v>96183</v>
      </c>
      <c r="S704" s="65">
        <f>M704+P704</f>
        <v>54700</v>
      </c>
      <c r="T704" s="64">
        <f>S704/R703%</f>
        <v>56.870756786542316</v>
      </c>
      <c r="U704" s="64">
        <f>Q704-H704</f>
        <v>7.7874947183653305</v>
      </c>
      <c r="V704" s="64">
        <f>Q704-K704</f>
        <v>11.551194744685127</v>
      </c>
      <c r="W704" s="64">
        <f>Q704-N704</f>
        <v>8.8075811609117594</v>
      </c>
    </row>
    <row r="705" spans="1:23" ht="15" x14ac:dyDescent="0.2">
      <c r="A705" s="67" t="s">
        <v>1309</v>
      </c>
      <c r="B705" s="67" t="s">
        <v>417</v>
      </c>
      <c r="C705" s="67">
        <v>2016</v>
      </c>
      <c r="D705" s="64" t="s">
        <v>414</v>
      </c>
      <c r="E705" s="64" t="s">
        <v>2</v>
      </c>
      <c r="F705" s="66">
        <v>6621</v>
      </c>
      <c r="G705" s="65">
        <v>4244</v>
      </c>
      <c r="H705" s="64">
        <f>G705/F705%</f>
        <v>64.099078689019791</v>
      </c>
      <c r="I705" s="66">
        <v>5706</v>
      </c>
      <c r="J705" s="65">
        <v>3602</v>
      </c>
      <c r="K705" s="64">
        <f>J705/I705%</f>
        <v>63.126533473536625</v>
      </c>
      <c r="L705" s="66">
        <f>F705+I705</f>
        <v>12327</v>
      </c>
      <c r="M705" s="65">
        <f>G705+J705</f>
        <v>7846</v>
      </c>
      <c r="N705" s="64">
        <f>M705/L705%</f>
        <v>63.648900786890565</v>
      </c>
      <c r="O705" s="66">
        <v>61817</v>
      </c>
      <c r="P705" s="65">
        <v>42118</v>
      </c>
      <c r="Q705" s="64">
        <f>P705/O705%</f>
        <v>68.13336137308508</v>
      </c>
      <c r="R705" s="66">
        <f>L705+O705</f>
        <v>74144</v>
      </c>
      <c r="S705" s="65">
        <f>M705+P705</f>
        <v>49964</v>
      </c>
      <c r="T705" s="64">
        <f>S705/R705%</f>
        <v>67.387785930082003</v>
      </c>
      <c r="U705" s="64">
        <f>Q705-H705</f>
        <v>4.034282684065289</v>
      </c>
      <c r="V705" s="64">
        <f>Q705-K705</f>
        <v>5.0068278995484548</v>
      </c>
      <c r="W705" s="64">
        <f>Q705-N705</f>
        <v>4.4844605861945155</v>
      </c>
    </row>
    <row r="706" spans="1:23" ht="15" x14ac:dyDescent="0.2">
      <c r="A706" s="67" t="s">
        <v>1309</v>
      </c>
      <c r="B706" s="67" t="s">
        <v>417</v>
      </c>
      <c r="C706" s="67">
        <v>2016</v>
      </c>
      <c r="D706" s="64" t="s">
        <v>413</v>
      </c>
      <c r="E706" s="64" t="s">
        <v>0</v>
      </c>
      <c r="F706" s="66">
        <v>6621</v>
      </c>
      <c r="G706" s="65">
        <v>2168</v>
      </c>
      <c r="H706" s="64">
        <f>G706/F705%</f>
        <v>32.744298444343755</v>
      </c>
      <c r="I706" s="66">
        <v>5706</v>
      </c>
      <c r="J706" s="65">
        <v>1887</v>
      </c>
      <c r="K706" s="64">
        <f>J706/I705%</f>
        <v>33.070452155625659</v>
      </c>
      <c r="L706" s="66">
        <f>F706+I706</f>
        <v>12327</v>
      </c>
      <c r="M706" s="65">
        <f>G706+J706</f>
        <v>4055</v>
      </c>
      <c r="N706" s="64">
        <f>M706/L705%</f>
        <v>32.895270544333577</v>
      </c>
      <c r="O706" s="66">
        <v>61817</v>
      </c>
      <c r="P706" s="65">
        <v>17457</v>
      </c>
      <c r="Q706" s="64">
        <f>P706/O705%</f>
        <v>28.23980458449941</v>
      </c>
      <c r="R706" s="66">
        <f>L706+O706</f>
        <v>74144</v>
      </c>
      <c r="S706" s="65">
        <f>M706+P706</f>
        <v>21512</v>
      </c>
      <c r="T706" s="64">
        <f>S706/R705%</f>
        <v>29.013810962451444</v>
      </c>
      <c r="U706" s="64">
        <f>Q706-H706</f>
        <v>-4.5044938598443451</v>
      </c>
      <c r="V706" s="64">
        <f>Q706-K706</f>
        <v>-4.8306475711262493</v>
      </c>
      <c r="W706" s="64">
        <f>Q706-N706</f>
        <v>-4.6554659598341672</v>
      </c>
    </row>
    <row r="707" spans="1:23" ht="15" x14ac:dyDescent="0.2">
      <c r="A707" s="67" t="s">
        <v>1309</v>
      </c>
      <c r="B707" s="67" t="s">
        <v>411</v>
      </c>
      <c r="C707" s="67">
        <v>2020</v>
      </c>
      <c r="D707" s="64" t="s">
        <v>410</v>
      </c>
      <c r="E707" s="64" t="s">
        <v>0</v>
      </c>
      <c r="F707" s="66">
        <v>29556</v>
      </c>
      <c r="G707" s="65">
        <v>9983</v>
      </c>
      <c r="H707" s="64">
        <f>G707/F707%</f>
        <v>33.776559750981185</v>
      </c>
      <c r="I707" s="66">
        <v>12532</v>
      </c>
      <c r="J707" s="65">
        <v>4436</v>
      </c>
      <c r="K707" s="64">
        <f>J707/I707%</f>
        <v>35.397382700287267</v>
      </c>
      <c r="L707" s="66">
        <f>F707+I707</f>
        <v>42088</v>
      </c>
      <c r="M707" s="65">
        <f>G707+J707</f>
        <v>14419</v>
      </c>
      <c r="N707" s="64">
        <f>M707/L707%</f>
        <v>34.259171260216689</v>
      </c>
      <c r="O707" s="66">
        <v>97807</v>
      </c>
      <c r="P707" s="65">
        <v>24550</v>
      </c>
      <c r="Q707" s="64">
        <f>P707/O707%</f>
        <v>25.100452932816669</v>
      </c>
      <c r="R707" s="66">
        <f>L707+O707</f>
        <v>139895</v>
      </c>
      <c r="S707" s="65">
        <f>M707+P707</f>
        <v>38969</v>
      </c>
      <c r="T707" s="64">
        <f>S707/R707%</f>
        <v>27.855891918939204</v>
      </c>
      <c r="U707" s="64">
        <f>Q707-H707</f>
        <v>-8.6761068181645165</v>
      </c>
      <c r="V707" s="64">
        <f>Q707-K707</f>
        <v>-10.296929767470598</v>
      </c>
      <c r="W707" s="64">
        <f>Q707-N707</f>
        <v>-9.1587183274000203</v>
      </c>
    </row>
    <row r="708" spans="1:23" ht="15" x14ac:dyDescent="0.2">
      <c r="A708" s="67" t="s">
        <v>1309</v>
      </c>
      <c r="B708" s="67" t="s">
        <v>411</v>
      </c>
      <c r="C708" s="67">
        <v>2020</v>
      </c>
      <c r="D708" s="64" t="s">
        <v>409</v>
      </c>
      <c r="E708" s="64" t="s">
        <v>4</v>
      </c>
      <c r="F708" s="66">
        <v>29556</v>
      </c>
      <c r="G708" s="65">
        <v>17679</v>
      </c>
      <c r="H708" s="64">
        <f>G708/F707%</f>
        <v>59.81526593585059</v>
      </c>
      <c r="I708" s="66">
        <v>12532</v>
      </c>
      <c r="J708" s="65">
        <v>6848</v>
      </c>
      <c r="K708" s="64">
        <f>J708/I707%</f>
        <v>54.64411107564635</v>
      </c>
      <c r="L708" s="66">
        <f>F708+I708</f>
        <v>42088</v>
      </c>
      <c r="M708" s="65">
        <f>G708+J708</f>
        <v>24527</v>
      </c>
      <c r="N708" s="64">
        <f>M708/L707%</f>
        <v>58.275517962364567</v>
      </c>
      <c r="O708" s="66">
        <v>97807</v>
      </c>
      <c r="P708" s="65">
        <v>66235</v>
      </c>
      <c r="Q708" s="64">
        <f>P708/O707%</f>
        <v>67.720101833202122</v>
      </c>
      <c r="R708" s="66">
        <f>L708+O708</f>
        <v>139895</v>
      </c>
      <c r="S708" s="65">
        <f>M708+P708</f>
        <v>90762</v>
      </c>
      <c r="T708" s="64">
        <f>S708/R707%</f>
        <v>64.878658994245683</v>
      </c>
      <c r="U708" s="64">
        <f>Q708-H708</f>
        <v>7.904835897351532</v>
      </c>
      <c r="V708" s="64">
        <f>Q708-K708</f>
        <v>13.075990757555772</v>
      </c>
      <c r="W708" s="64">
        <f>Q708-N708</f>
        <v>9.4445838708375547</v>
      </c>
    </row>
    <row r="709" spans="1:23" ht="15" x14ac:dyDescent="0.2">
      <c r="A709" s="67" t="s">
        <v>1309</v>
      </c>
      <c r="B709" s="67" t="s">
        <v>411</v>
      </c>
      <c r="C709" s="67">
        <v>2016</v>
      </c>
      <c r="D709" s="64" t="s">
        <v>409</v>
      </c>
      <c r="E709" s="64" t="s">
        <v>2</v>
      </c>
      <c r="F709" s="66">
        <v>10405</v>
      </c>
      <c r="G709" s="65">
        <v>6281</v>
      </c>
      <c r="H709" s="64">
        <f>G709/F709%</f>
        <v>60.365209034118216</v>
      </c>
      <c r="I709" s="66">
        <v>7862</v>
      </c>
      <c r="J709" s="65">
        <v>4228</v>
      </c>
      <c r="K709" s="64">
        <f>J709/I709%</f>
        <v>53.777664716357158</v>
      </c>
      <c r="L709" s="66">
        <f>F709+I709</f>
        <v>18267</v>
      </c>
      <c r="M709" s="65">
        <f>G709+J709</f>
        <v>10509</v>
      </c>
      <c r="N709" s="64">
        <f>M709/L709%</f>
        <v>57.52997208080145</v>
      </c>
      <c r="O709" s="66">
        <v>87702</v>
      </c>
      <c r="P709" s="65">
        <v>56005</v>
      </c>
      <c r="Q709" s="64">
        <f>P709/O709%</f>
        <v>63.858292855351074</v>
      </c>
      <c r="R709" s="66">
        <f>L709+O709</f>
        <v>105969</v>
      </c>
      <c r="S709" s="65">
        <f>M709+P709</f>
        <v>66514</v>
      </c>
      <c r="T709" s="64">
        <f>S709/R709%</f>
        <v>62.767413111381629</v>
      </c>
      <c r="U709" s="64">
        <f>Q709-H709</f>
        <v>3.4930838212328581</v>
      </c>
      <c r="V709" s="64">
        <f>Q709-K709</f>
        <v>10.080628138993916</v>
      </c>
      <c r="W709" s="64">
        <f>Q709-N709</f>
        <v>6.3283207745496242</v>
      </c>
    </row>
    <row r="710" spans="1:23" ht="15" x14ac:dyDescent="0.2">
      <c r="A710" s="67" t="s">
        <v>1309</v>
      </c>
      <c r="B710" s="67" t="s">
        <v>411</v>
      </c>
      <c r="C710" s="67">
        <v>2016</v>
      </c>
      <c r="D710" s="64" t="s">
        <v>408</v>
      </c>
      <c r="E710" s="64" t="s">
        <v>0</v>
      </c>
      <c r="F710" s="66">
        <v>10405</v>
      </c>
      <c r="G710" s="65">
        <v>3892</v>
      </c>
      <c r="H710" s="64">
        <f>G710/F709%</f>
        <v>37.405093704949543</v>
      </c>
      <c r="I710" s="66">
        <v>7862</v>
      </c>
      <c r="J710" s="65">
        <v>3438</v>
      </c>
      <c r="K710" s="64">
        <f>J710/I709%</f>
        <v>43.729330959043494</v>
      </c>
      <c r="L710" s="66">
        <f>F710+I710</f>
        <v>18267</v>
      </c>
      <c r="M710" s="65">
        <f>G710+J710</f>
        <v>7330</v>
      </c>
      <c r="N710" s="64">
        <f>M710/L709%</f>
        <v>40.127004981660924</v>
      </c>
      <c r="O710" s="66">
        <v>87702</v>
      </c>
      <c r="P710" s="65">
        <v>29365</v>
      </c>
      <c r="Q710" s="64">
        <f>P710/O709%</f>
        <v>33.48270278898999</v>
      </c>
      <c r="R710" s="66">
        <f>L710+O710</f>
        <v>105969</v>
      </c>
      <c r="S710" s="65">
        <f>M710+P710</f>
        <v>36695</v>
      </c>
      <c r="T710" s="64">
        <f>S710/R709%</f>
        <v>34.628051599996226</v>
      </c>
      <c r="U710" s="64">
        <f>Q710-H710</f>
        <v>-3.9223909159595536</v>
      </c>
      <c r="V710" s="64">
        <f>Q710-K710</f>
        <v>-10.246628170053505</v>
      </c>
      <c r="W710" s="64">
        <f>Q710-N710</f>
        <v>-6.6443021926709349</v>
      </c>
    </row>
    <row r="711" spans="1:23" ht="15" x14ac:dyDescent="0.2">
      <c r="A711" s="67" t="s">
        <v>1309</v>
      </c>
      <c r="B711" s="67" t="s">
        <v>406</v>
      </c>
      <c r="C711" s="67">
        <v>2020</v>
      </c>
      <c r="D711" s="64" t="s">
        <v>405</v>
      </c>
      <c r="E711" s="64" t="s">
        <v>0</v>
      </c>
      <c r="F711" s="66">
        <v>21514</v>
      </c>
      <c r="G711" s="65">
        <v>6880</v>
      </c>
      <c r="H711" s="64">
        <f>G711/F711%</f>
        <v>31.979176350283538</v>
      </c>
      <c r="I711" s="66">
        <v>8353</v>
      </c>
      <c r="J711" s="65">
        <v>3291</v>
      </c>
      <c r="K711" s="64">
        <f>J711/I711%</f>
        <v>39.39901831677242</v>
      </c>
      <c r="L711" s="66">
        <f>F711+I711</f>
        <v>29867</v>
      </c>
      <c r="M711" s="65">
        <f>G711+J711</f>
        <v>10171</v>
      </c>
      <c r="N711" s="64">
        <f>M711/L711%</f>
        <v>34.054307429604577</v>
      </c>
      <c r="O711" s="66">
        <v>55434</v>
      </c>
      <c r="P711" s="65">
        <v>12982</v>
      </c>
      <c r="Q711" s="64">
        <f>P711/O711%</f>
        <v>23.418840422845182</v>
      </c>
      <c r="R711" s="66">
        <f>L711+O711</f>
        <v>85301</v>
      </c>
      <c r="S711" s="65">
        <f>M711+P711</f>
        <v>23153</v>
      </c>
      <c r="T711" s="64">
        <f>S711/R711%</f>
        <v>27.142706416102978</v>
      </c>
      <c r="U711" s="64">
        <f>Q711-H711</f>
        <v>-8.5603359274383557</v>
      </c>
      <c r="V711" s="64">
        <f>Q711-K711</f>
        <v>-15.980177893927237</v>
      </c>
      <c r="W711" s="64">
        <f>Q711-N711</f>
        <v>-10.635467006759395</v>
      </c>
    </row>
    <row r="712" spans="1:23" ht="15" x14ac:dyDescent="0.2">
      <c r="A712" s="67" t="s">
        <v>1309</v>
      </c>
      <c r="B712" s="67" t="s">
        <v>406</v>
      </c>
      <c r="C712" s="67">
        <v>2020</v>
      </c>
      <c r="D712" s="64" t="s">
        <v>404</v>
      </c>
      <c r="E712" s="64" t="s">
        <v>4</v>
      </c>
      <c r="F712" s="66">
        <v>21514</v>
      </c>
      <c r="G712" s="65">
        <v>11173</v>
      </c>
      <c r="H712" s="64">
        <f>G712/F711%</f>
        <v>51.933624616528775</v>
      </c>
      <c r="I712" s="66">
        <v>8353</v>
      </c>
      <c r="J712" s="65">
        <v>3982</v>
      </c>
      <c r="K712" s="64">
        <f>J712/I711%</f>
        <v>47.671495271160062</v>
      </c>
      <c r="L712" s="66">
        <f>F712+I712</f>
        <v>29867</v>
      </c>
      <c r="M712" s="65">
        <f>G712+J712</f>
        <v>15155</v>
      </c>
      <c r="N712" s="64">
        <f>M712/L711%</f>
        <v>50.741621187263533</v>
      </c>
      <c r="O712" s="66">
        <v>55434</v>
      </c>
      <c r="P712" s="65">
        <v>31687</v>
      </c>
      <c r="Q712" s="64">
        <f>P712/O711%</f>
        <v>57.161669733376627</v>
      </c>
      <c r="R712" s="66">
        <f>L712+O712</f>
        <v>85301</v>
      </c>
      <c r="S712" s="65">
        <f>M712+P712</f>
        <v>46842</v>
      </c>
      <c r="T712" s="64">
        <f>S712/R711%</f>
        <v>54.913775922908293</v>
      </c>
      <c r="U712" s="64">
        <f>Q712-H712</f>
        <v>5.2280451168478521</v>
      </c>
      <c r="V712" s="64">
        <f>Q712-K712</f>
        <v>9.4901744622165651</v>
      </c>
      <c r="W712" s="64">
        <f>Q712-N712</f>
        <v>6.4200485461130938</v>
      </c>
    </row>
    <row r="713" spans="1:23" ht="15" x14ac:dyDescent="0.2">
      <c r="A713" s="67" t="s">
        <v>1309</v>
      </c>
      <c r="B713" s="67" t="s">
        <v>406</v>
      </c>
      <c r="C713" s="67">
        <v>2016</v>
      </c>
      <c r="D713" s="64" t="s">
        <v>403</v>
      </c>
      <c r="E713" s="64" t="s">
        <v>2</v>
      </c>
      <c r="F713" s="66">
        <v>6317</v>
      </c>
      <c r="G713" s="65">
        <v>3794</v>
      </c>
      <c r="H713" s="64">
        <f>G713/F713%</f>
        <v>60.060155136932089</v>
      </c>
      <c r="I713" s="66">
        <v>5173</v>
      </c>
      <c r="J713" s="65">
        <v>2707</v>
      </c>
      <c r="K713" s="64">
        <f>J713/I713%</f>
        <v>52.329402667697664</v>
      </c>
      <c r="L713" s="66">
        <f>F713+I713</f>
        <v>11490</v>
      </c>
      <c r="M713" s="65">
        <f>G713+J713</f>
        <v>6501</v>
      </c>
      <c r="N713" s="64">
        <f>M713/L713%</f>
        <v>56.579634464751955</v>
      </c>
      <c r="O713" s="66">
        <v>56820</v>
      </c>
      <c r="P713" s="65">
        <v>37151</v>
      </c>
      <c r="Q713" s="64">
        <f>P713/O713%</f>
        <v>65.383667722632865</v>
      </c>
      <c r="R713" s="66">
        <f>L713+O713</f>
        <v>68310</v>
      </c>
      <c r="S713" s="65">
        <f>M713+P713</f>
        <v>43652</v>
      </c>
      <c r="T713" s="64">
        <f>S713/R713%</f>
        <v>63.902796076709116</v>
      </c>
      <c r="U713" s="64">
        <f>Q713-H713</f>
        <v>5.3235125857007759</v>
      </c>
      <c r="V713" s="64">
        <f>Q713-K713</f>
        <v>13.0542650549352</v>
      </c>
      <c r="W713" s="64">
        <f>Q713-N713</f>
        <v>8.80403325788091</v>
      </c>
    </row>
    <row r="714" spans="1:23" ht="15" x14ac:dyDescent="0.2">
      <c r="A714" s="67" t="s">
        <v>1309</v>
      </c>
      <c r="B714" s="67" t="s">
        <v>406</v>
      </c>
      <c r="C714" s="67">
        <v>2016</v>
      </c>
      <c r="D714" s="64" t="s">
        <v>402</v>
      </c>
      <c r="E714" s="64" t="s">
        <v>37</v>
      </c>
      <c r="F714" s="66">
        <v>6317</v>
      </c>
      <c r="G714" s="65">
        <v>1689</v>
      </c>
      <c r="H714" s="64">
        <f>G714/F713%</f>
        <v>26.737375336393857</v>
      </c>
      <c r="I714" s="66">
        <v>5173</v>
      </c>
      <c r="J714" s="65">
        <v>1804</v>
      </c>
      <c r="K714" s="64">
        <f>J714/I713%</f>
        <v>34.873381016818094</v>
      </c>
      <c r="L714" s="66">
        <f>F714+I714</f>
        <v>11490</v>
      </c>
      <c r="M714" s="65">
        <f>G714+J714</f>
        <v>3493</v>
      </c>
      <c r="N714" s="64">
        <f>M714/L713%</f>
        <v>30.400348128807657</v>
      </c>
      <c r="O714" s="66">
        <v>56820</v>
      </c>
      <c r="P714" s="65">
        <v>12271</v>
      </c>
      <c r="Q714" s="64">
        <f>P714/O713%</f>
        <v>21.596268919394578</v>
      </c>
      <c r="R714" s="66">
        <f>L714+O714</f>
        <v>68310</v>
      </c>
      <c r="S714" s="65">
        <f>M714+P714</f>
        <v>15764</v>
      </c>
      <c r="T714" s="64">
        <f>S714/R713%</f>
        <v>23.077148294539597</v>
      </c>
      <c r="U714" s="64">
        <f>Q714-H714</f>
        <v>-5.1411064169992784</v>
      </c>
      <c r="V714" s="64">
        <f>Q714-K714</f>
        <v>-13.277112097423515</v>
      </c>
      <c r="W714" s="64">
        <f>Q714-N714</f>
        <v>-8.8040792094130786</v>
      </c>
    </row>
    <row r="715" spans="1:23" ht="15" x14ac:dyDescent="0.2">
      <c r="A715" s="67" t="s">
        <v>1309</v>
      </c>
      <c r="B715" s="67" t="s">
        <v>400</v>
      </c>
      <c r="C715" s="67">
        <v>2020</v>
      </c>
      <c r="D715" s="64" t="s">
        <v>399</v>
      </c>
      <c r="E715" s="64" t="s">
        <v>0</v>
      </c>
      <c r="F715" s="66">
        <v>28661</v>
      </c>
      <c r="G715" s="65">
        <v>9538</v>
      </c>
      <c r="H715" s="64">
        <f>G715/F715%</f>
        <v>33.278671365269879</v>
      </c>
      <c r="I715" s="66">
        <v>12060</v>
      </c>
      <c r="J715" s="65">
        <v>3996</v>
      </c>
      <c r="K715" s="64">
        <f>J715/I715%</f>
        <v>33.134328358208954</v>
      </c>
      <c r="L715" s="66">
        <f>F715+I715</f>
        <v>40721</v>
      </c>
      <c r="M715" s="65">
        <f>G715+J715</f>
        <v>13534</v>
      </c>
      <c r="N715" s="64">
        <f>M715/L715%</f>
        <v>33.235922496991726</v>
      </c>
      <c r="O715" s="66">
        <v>92375</v>
      </c>
      <c r="P715" s="65">
        <v>22115</v>
      </c>
      <c r="Q715" s="64">
        <f>P715/O715%</f>
        <v>23.9404600811908</v>
      </c>
      <c r="R715" s="66">
        <f>L715+O715</f>
        <v>133096</v>
      </c>
      <c r="S715" s="65">
        <f>M715+P715</f>
        <v>35649</v>
      </c>
      <c r="T715" s="64">
        <f>S715/R715%</f>
        <v>26.78442627877622</v>
      </c>
      <c r="U715" s="64">
        <f>Q715-H715</f>
        <v>-9.3382112840790796</v>
      </c>
      <c r="V715" s="64">
        <f>Q715-K715</f>
        <v>-9.1938682770181543</v>
      </c>
      <c r="W715" s="64">
        <f>Q715-N715</f>
        <v>-9.2954624158009267</v>
      </c>
    </row>
    <row r="716" spans="1:23" ht="15" x14ac:dyDescent="0.2">
      <c r="A716" s="67" t="s">
        <v>1309</v>
      </c>
      <c r="B716" s="67" t="s">
        <v>400</v>
      </c>
      <c r="C716" s="67">
        <v>2020</v>
      </c>
      <c r="D716" s="64" t="s">
        <v>398</v>
      </c>
      <c r="E716" s="64" t="s">
        <v>4</v>
      </c>
      <c r="F716" s="66">
        <v>28661</v>
      </c>
      <c r="G716" s="65">
        <v>17430</v>
      </c>
      <c r="H716" s="64">
        <f>G716/F715%</f>
        <v>60.814347022085755</v>
      </c>
      <c r="I716" s="66">
        <v>12060</v>
      </c>
      <c r="J716" s="65">
        <v>7091</v>
      </c>
      <c r="K716" s="64">
        <f>J716/I715%</f>
        <v>58.797678275290217</v>
      </c>
      <c r="L716" s="66">
        <f>F716+I716</f>
        <v>40721</v>
      </c>
      <c r="M716" s="65">
        <f>G716+J716</f>
        <v>24521</v>
      </c>
      <c r="N716" s="64">
        <f>M716/L715%</f>
        <v>60.217087006704162</v>
      </c>
      <c r="O716" s="66">
        <v>92375</v>
      </c>
      <c r="P716" s="65">
        <v>64325</v>
      </c>
      <c r="Q716" s="64">
        <f>P716/O715%</f>
        <v>69.634641407307171</v>
      </c>
      <c r="R716" s="66">
        <f>L716+O716</f>
        <v>133096</v>
      </c>
      <c r="S716" s="65">
        <f>M716+P716</f>
        <v>88846</v>
      </c>
      <c r="T716" s="64">
        <f>S716/R715%</f>
        <v>66.753320911221977</v>
      </c>
      <c r="U716" s="64">
        <f>Q716-H716</f>
        <v>8.8202943852214162</v>
      </c>
      <c r="V716" s="64">
        <f>Q716-K716</f>
        <v>10.836963132016955</v>
      </c>
      <c r="W716" s="64">
        <f>Q716-N716</f>
        <v>9.4175544006030094</v>
      </c>
    </row>
    <row r="717" spans="1:23" ht="15" x14ac:dyDescent="0.2">
      <c r="A717" s="67" t="s">
        <v>1309</v>
      </c>
      <c r="B717" s="67" t="s">
        <v>400</v>
      </c>
      <c r="C717" s="67">
        <v>2016</v>
      </c>
      <c r="D717" s="64" t="s">
        <v>398</v>
      </c>
      <c r="E717" s="64" t="s">
        <v>2</v>
      </c>
      <c r="F717" s="66">
        <v>7530</v>
      </c>
      <c r="G717" s="65">
        <v>3163</v>
      </c>
      <c r="H717" s="64">
        <f>G717/F717%</f>
        <v>42.005312084993363</v>
      </c>
      <c r="I717" s="66">
        <v>6105</v>
      </c>
      <c r="J717" s="65">
        <v>2507</v>
      </c>
      <c r="K717" s="64">
        <f>J717/I717%</f>
        <v>41.064701064701069</v>
      </c>
      <c r="L717" s="66">
        <f>F717+I717</f>
        <v>13635</v>
      </c>
      <c r="M717" s="65">
        <f>G717+J717</f>
        <v>5670</v>
      </c>
      <c r="N717" s="64">
        <f>M717/L717%</f>
        <v>41.584158415841586</v>
      </c>
      <c r="O717" s="66">
        <v>70965</v>
      </c>
      <c r="P717" s="65">
        <v>34344</v>
      </c>
      <c r="Q717" s="64">
        <f>P717/O717%</f>
        <v>48.395688015218774</v>
      </c>
      <c r="R717" s="66">
        <f>L717+O717</f>
        <v>84600</v>
      </c>
      <c r="S717" s="65">
        <f>M717+P717</f>
        <v>40014</v>
      </c>
      <c r="T717" s="64">
        <f>S717/R717%</f>
        <v>47.297872340425535</v>
      </c>
      <c r="U717" s="64">
        <f>Q717-H717</f>
        <v>6.3903759302254102</v>
      </c>
      <c r="V717" s="64">
        <f>Q717-K717</f>
        <v>7.3309869505177048</v>
      </c>
      <c r="W717" s="64">
        <f>Q717-N717</f>
        <v>6.811529599377188</v>
      </c>
    </row>
    <row r="718" spans="1:23" ht="15" x14ac:dyDescent="0.2">
      <c r="A718" s="67" t="s">
        <v>1309</v>
      </c>
      <c r="B718" s="67" t="s">
        <v>400</v>
      </c>
      <c r="C718" s="67">
        <v>2016</v>
      </c>
      <c r="D718" s="64" t="s">
        <v>397</v>
      </c>
      <c r="E718" s="64" t="s">
        <v>0</v>
      </c>
      <c r="F718" s="66">
        <v>7530</v>
      </c>
      <c r="G718" s="65">
        <v>1113</v>
      </c>
      <c r="H718" s="64">
        <f>G718/F717%</f>
        <v>14.780876494023905</v>
      </c>
      <c r="I718" s="66">
        <v>6105</v>
      </c>
      <c r="J718" s="65">
        <v>1427</v>
      </c>
      <c r="K718" s="64">
        <f>J718/I717%</f>
        <v>23.374283374283376</v>
      </c>
      <c r="L718" s="66">
        <f>F718+I718</f>
        <v>13635</v>
      </c>
      <c r="M718" s="65">
        <f>G718+J718</f>
        <v>2540</v>
      </c>
      <c r="N718" s="64">
        <f>M718/L717%</f>
        <v>18.628529519618628</v>
      </c>
      <c r="O718" s="66">
        <v>70965</v>
      </c>
      <c r="P718" s="65">
        <v>9663</v>
      </c>
      <c r="Q718" s="64">
        <f>P718/O717%</f>
        <v>13.616571549355317</v>
      </c>
      <c r="R718" s="66">
        <f>L718+O718</f>
        <v>84600</v>
      </c>
      <c r="S718" s="65">
        <f>M718+P718</f>
        <v>12203</v>
      </c>
      <c r="T718" s="64">
        <f>S718/R717%</f>
        <v>14.42434988179669</v>
      </c>
      <c r="U718" s="64">
        <f>Q718-H718</f>
        <v>-1.1643049446685882</v>
      </c>
      <c r="V718" s="64">
        <f>Q718-K718</f>
        <v>-9.7577118249280588</v>
      </c>
      <c r="W718" s="64">
        <f>Q718-N718</f>
        <v>-5.0119579702633104</v>
      </c>
    </row>
    <row r="719" spans="1:23" ht="15" x14ac:dyDescent="0.2">
      <c r="A719" s="67" t="s">
        <v>1308</v>
      </c>
      <c r="B719" s="67" t="s">
        <v>395</v>
      </c>
      <c r="C719" s="67">
        <v>2020</v>
      </c>
      <c r="D719" s="64" t="s">
        <v>394</v>
      </c>
      <c r="E719" s="64" t="s">
        <v>0</v>
      </c>
      <c r="F719" s="66">
        <v>40211</v>
      </c>
      <c r="G719" s="65">
        <v>16685</v>
      </c>
      <c r="H719" s="64">
        <f>G719/F719%</f>
        <v>41.493621148441967</v>
      </c>
      <c r="I719" s="66">
        <v>9314</v>
      </c>
      <c r="J719" s="65">
        <v>4004</v>
      </c>
      <c r="K719" s="64">
        <f>J719/I719%</f>
        <v>42.989048743826494</v>
      </c>
      <c r="L719" s="66">
        <f>F719+I719</f>
        <v>49525</v>
      </c>
      <c r="M719" s="65">
        <f>G719+J719</f>
        <v>20689</v>
      </c>
      <c r="N719" s="64">
        <f>M719/L719%</f>
        <v>41.774861181221603</v>
      </c>
      <c r="O719" s="66">
        <v>79983</v>
      </c>
      <c r="P719" s="65">
        <v>23361</v>
      </c>
      <c r="Q719" s="64">
        <f>P719/O719%</f>
        <v>29.207456584524209</v>
      </c>
      <c r="R719" s="66">
        <f>L719+O719</f>
        <v>129508</v>
      </c>
      <c r="S719" s="65">
        <f>M719+P719</f>
        <v>44050</v>
      </c>
      <c r="T719" s="64">
        <f>S719/R719%</f>
        <v>34.013342805077677</v>
      </c>
      <c r="U719" s="64">
        <f>Q719-H719</f>
        <v>-12.286164563917758</v>
      </c>
      <c r="V719" s="64">
        <f>Q719-K719</f>
        <v>-13.781592159302285</v>
      </c>
      <c r="W719" s="64">
        <f>Q719-N719</f>
        <v>-12.567404596697394</v>
      </c>
    </row>
    <row r="720" spans="1:23" ht="15" x14ac:dyDescent="0.2">
      <c r="A720" s="67" t="s">
        <v>1308</v>
      </c>
      <c r="B720" s="67" t="s">
        <v>395</v>
      </c>
      <c r="C720" s="67">
        <v>2020</v>
      </c>
      <c r="D720" s="64" t="s">
        <v>393</v>
      </c>
      <c r="E720" s="64" t="s">
        <v>4</v>
      </c>
      <c r="F720" s="66">
        <v>40211</v>
      </c>
      <c r="G720" s="65">
        <v>18604</v>
      </c>
      <c r="H720" s="64">
        <f>G720/F719%</f>
        <v>46.265947128895078</v>
      </c>
      <c r="I720" s="66">
        <v>9314</v>
      </c>
      <c r="J720" s="65">
        <v>3861</v>
      </c>
      <c r="K720" s="64">
        <f>J720/I719%</f>
        <v>41.453725574404125</v>
      </c>
      <c r="L720" s="66">
        <f>F720+I720</f>
        <v>49525</v>
      </c>
      <c r="M720" s="65">
        <f>G720+J720</f>
        <v>22465</v>
      </c>
      <c r="N720" s="64">
        <f>M720/L719%</f>
        <v>45.360928823826349</v>
      </c>
      <c r="O720" s="66">
        <v>79983</v>
      </c>
      <c r="P720" s="65">
        <v>46894</v>
      </c>
      <c r="Q720" s="64">
        <f>P720/O719%</f>
        <v>58.629958866259074</v>
      </c>
      <c r="R720" s="66">
        <f>L720+O720</f>
        <v>129508</v>
      </c>
      <c r="S720" s="65">
        <f>M720+P720</f>
        <v>69359</v>
      </c>
      <c r="T720" s="64">
        <f>S720/R719%</f>
        <v>53.555764894832755</v>
      </c>
      <c r="U720" s="64">
        <f>Q720-H720</f>
        <v>12.364011737363995</v>
      </c>
      <c r="V720" s="64">
        <f>Q720-K720</f>
        <v>17.176233291854949</v>
      </c>
      <c r="W720" s="64">
        <f>Q720-N720</f>
        <v>13.269030042432725</v>
      </c>
    </row>
    <row r="721" spans="1:23" ht="15" x14ac:dyDescent="0.2">
      <c r="A721" s="67" t="s">
        <v>1308</v>
      </c>
      <c r="B721" s="67" t="s">
        <v>395</v>
      </c>
      <c r="C721" s="67">
        <v>2016</v>
      </c>
      <c r="D721" s="64" t="s">
        <v>392</v>
      </c>
      <c r="E721" s="64" t="s">
        <v>2</v>
      </c>
      <c r="F721" s="66">
        <v>15099</v>
      </c>
      <c r="G721" s="65">
        <v>6814</v>
      </c>
      <c r="H721" s="64">
        <f>G721/F721%</f>
        <v>45.128816477912444</v>
      </c>
      <c r="I721" s="66">
        <v>7647</v>
      </c>
      <c r="J721" s="65">
        <v>3074</v>
      </c>
      <c r="K721" s="64">
        <f>J721/I721%</f>
        <v>40.198770759775073</v>
      </c>
      <c r="L721" s="66">
        <f>F721+I721</f>
        <v>22746</v>
      </c>
      <c r="M721" s="65">
        <f>G721+J721</f>
        <v>9888</v>
      </c>
      <c r="N721" s="64">
        <f>M721/L721%</f>
        <v>43.471379583223424</v>
      </c>
      <c r="O721" s="66">
        <v>88772</v>
      </c>
      <c r="P721" s="65">
        <v>41726</v>
      </c>
      <c r="Q721" s="64">
        <f>P721/O721%</f>
        <v>47.003559680980487</v>
      </c>
      <c r="R721" s="66">
        <f>L721+O721</f>
        <v>111518</v>
      </c>
      <c r="S721" s="65">
        <f>M721+P721</f>
        <v>51614</v>
      </c>
      <c r="T721" s="64">
        <f>S721/R721%</f>
        <v>46.283111246614894</v>
      </c>
      <c r="U721" s="64">
        <f>Q721-H721</f>
        <v>1.8747432030680429</v>
      </c>
      <c r="V721" s="64">
        <f>Q721-K721</f>
        <v>6.8047889212054145</v>
      </c>
      <c r="W721" s="64">
        <f>Q721-N721</f>
        <v>3.5321800977570632</v>
      </c>
    </row>
    <row r="722" spans="1:23" ht="15" x14ac:dyDescent="0.2">
      <c r="A722" s="67" t="s">
        <v>1308</v>
      </c>
      <c r="B722" s="67" t="s">
        <v>395</v>
      </c>
      <c r="C722" s="67">
        <v>2016</v>
      </c>
      <c r="D722" s="64" t="s">
        <v>391</v>
      </c>
      <c r="E722" s="64" t="s">
        <v>0</v>
      </c>
      <c r="F722" s="66">
        <v>15099</v>
      </c>
      <c r="G722" s="65">
        <v>2736</v>
      </c>
      <c r="H722" s="64">
        <f>G722/F721%</f>
        <v>18.120405324855948</v>
      </c>
      <c r="I722" s="66">
        <v>7647</v>
      </c>
      <c r="J722" s="65">
        <v>2209</v>
      </c>
      <c r="K722" s="64">
        <f>J722/I721%</f>
        <v>28.887145285732966</v>
      </c>
      <c r="L722" s="66">
        <f>F722+I722</f>
        <v>22746</v>
      </c>
      <c r="M722" s="65">
        <f>G722+J722</f>
        <v>4945</v>
      </c>
      <c r="N722" s="64">
        <f>M722/L721%</f>
        <v>21.740086168996747</v>
      </c>
      <c r="O722" s="66">
        <v>88772</v>
      </c>
      <c r="P722" s="65">
        <v>16624</v>
      </c>
      <c r="Q722" s="64">
        <f>P722/O721%</f>
        <v>18.726625512549003</v>
      </c>
      <c r="R722" s="66">
        <f>L722+O722</f>
        <v>111518</v>
      </c>
      <c r="S722" s="65">
        <f>M722+P722</f>
        <v>21569</v>
      </c>
      <c r="T722" s="64">
        <f>S722/R721%</f>
        <v>19.34127226098029</v>
      </c>
      <c r="U722" s="64">
        <f>Q722-H722</f>
        <v>0.60622018769305441</v>
      </c>
      <c r="V722" s="64">
        <f>Q722-K722</f>
        <v>-10.160519773183964</v>
      </c>
      <c r="W722" s="64">
        <f>Q722-N722</f>
        <v>-3.0134606564477444</v>
      </c>
    </row>
    <row r="723" spans="1:23" ht="15" x14ac:dyDescent="0.2">
      <c r="A723" s="67" t="s">
        <v>1308</v>
      </c>
      <c r="B723" s="67" t="s">
        <v>389</v>
      </c>
      <c r="C723" s="67">
        <v>2020</v>
      </c>
      <c r="D723" s="64" t="s">
        <v>387</v>
      </c>
      <c r="E723" s="64" t="s">
        <v>0</v>
      </c>
      <c r="F723" s="66">
        <v>30279</v>
      </c>
      <c r="G723" s="65">
        <v>15266</v>
      </c>
      <c r="H723" s="64">
        <f>G723/F723%</f>
        <v>50.417781300571349</v>
      </c>
      <c r="I723" s="66">
        <v>9778</v>
      </c>
      <c r="J723" s="65">
        <v>4977</v>
      </c>
      <c r="K723" s="64">
        <f>J723/I723%</f>
        <v>50.899979545919408</v>
      </c>
      <c r="L723" s="66">
        <f>F723+I723</f>
        <v>40057</v>
      </c>
      <c r="M723" s="65">
        <f>G723+J723</f>
        <v>20243</v>
      </c>
      <c r="N723" s="64">
        <f>M723/L723%</f>
        <v>50.535486931123152</v>
      </c>
      <c r="O723" s="66">
        <v>64245</v>
      </c>
      <c r="P723" s="65">
        <v>24359</v>
      </c>
      <c r="Q723" s="64">
        <f>P723/O723%</f>
        <v>37.915791112148803</v>
      </c>
      <c r="R723" s="66">
        <f>L723+O723</f>
        <v>104302</v>
      </c>
      <c r="S723" s="65">
        <f>M723+P723</f>
        <v>44602</v>
      </c>
      <c r="T723" s="64">
        <f>S723/R723%</f>
        <v>42.762363137811356</v>
      </c>
      <c r="U723" s="64">
        <f>Q723-H723</f>
        <v>-12.501990188422546</v>
      </c>
      <c r="V723" s="64">
        <f>Q723-K723</f>
        <v>-12.984188433770605</v>
      </c>
      <c r="W723" s="64">
        <f>Q723-N723</f>
        <v>-12.61969581897435</v>
      </c>
    </row>
    <row r="724" spans="1:23" ht="15" x14ac:dyDescent="0.2">
      <c r="A724" s="67" t="s">
        <v>1308</v>
      </c>
      <c r="B724" s="67" t="s">
        <v>389</v>
      </c>
      <c r="C724" s="67">
        <v>2020</v>
      </c>
      <c r="D724" s="64" t="s">
        <v>388</v>
      </c>
      <c r="E724" s="64" t="s">
        <v>4</v>
      </c>
      <c r="F724" s="66">
        <v>30279</v>
      </c>
      <c r="G724" s="65">
        <v>13872</v>
      </c>
      <c r="H724" s="64">
        <f>G724/F723%</f>
        <v>45.813930446844346</v>
      </c>
      <c r="I724" s="66">
        <v>9778</v>
      </c>
      <c r="J724" s="65">
        <v>4216</v>
      </c>
      <c r="K724" s="64">
        <f>J724/I723%</f>
        <v>43.117201881775415</v>
      </c>
      <c r="L724" s="66">
        <f>F724+I724</f>
        <v>40057</v>
      </c>
      <c r="M724" s="65">
        <f>G724+J724</f>
        <v>18088</v>
      </c>
      <c r="N724" s="64">
        <f>M724/L723%</f>
        <v>45.155653194198266</v>
      </c>
      <c r="O724" s="66">
        <v>64245</v>
      </c>
      <c r="P724" s="65">
        <v>37026</v>
      </c>
      <c r="Q724" s="64">
        <f>P724/O723%</f>
        <v>57.632500583703006</v>
      </c>
      <c r="R724" s="66">
        <f>L724+O724</f>
        <v>104302</v>
      </c>
      <c r="S724" s="65">
        <f>M724+P724</f>
        <v>55114</v>
      </c>
      <c r="T724" s="64">
        <f>S724/R723%</f>
        <v>52.840789246610804</v>
      </c>
      <c r="U724" s="64">
        <f>Q724-H724</f>
        <v>11.818570136858661</v>
      </c>
      <c r="V724" s="64">
        <f>Q724-K724</f>
        <v>14.515298701927591</v>
      </c>
      <c r="W724" s="64">
        <f>Q724-N724</f>
        <v>12.476847389504741</v>
      </c>
    </row>
    <row r="725" spans="1:23" ht="15" x14ac:dyDescent="0.2">
      <c r="A725" s="67" t="s">
        <v>1308</v>
      </c>
      <c r="B725" s="67" t="s">
        <v>389</v>
      </c>
      <c r="C725" s="67">
        <v>2016</v>
      </c>
      <c r="D725" s="64" t="s">
        <v>388</v>
      </c>
      <c r="E725" s="64" t="s">
        <v>2</v>
      </c>
      <c r="F725" s="66">
        <v>10269</v>
      </c>
      <c r="G725" s="65">
        <v>4108</v>
      </c>
      <c r="H725" s="64">
        <f>G725/F725%</f>
        <v>40.003895218619149</v>
      </c>
      <c r="I725" s="66">
        <v>7184</v>
      </c>
      <c r="J725" s="65">
        <v>2572</v>
      </c>
      <c r="K725" s="64">
        <f>J725/I725%</f>
        <v>35.801781737193764</v>
      </c>
      <c r="L725" s="66">
        <f>F725+I725</f>
        <v>17453</v>
      </c>
      <c r="M725" s="65">
        <f>G725+J725</f>
        <v>6680</v>
      </c>
      <c r="N725" s="64">
        <f>M725/L725%</f>
        <v>38.274222196757002</v>
      </c>
      <c r="O725" s="66">
        <v>69851</v>
      </c>
      <c r="P725" s="65">
        <v>29631</v>
      </c>
      <c r="Q725" s="64">
        <f>P725/O725%</f>
        <v>42.420294627134901</v>
      </c>
      <c r="R725" s="66">
        <f>L725+O725</f>
        <v>87304</v>
      </c>
      <c r="S725" s="65">
        <f>M725+P725</f>
        <v>36311</v>
      </c>
      <c r="T725" s="64">
        <f>S725/R725%</f>
        <v>41.591450563548065</v>
      </c>
      <c r="U725" s="64">
        <f>Q725-H725</f>
        <v>2.4163994085157512</v>
      </c>
      <c r="V725" s="64">
        <f>Q725-K725</f>
        <v>6.6185128899411367</v>
      </c>
      <c r="W725" s="64">
        <f>Q725-N725</f>
        <v>4.1460724303778989</v>
      </c>
    </row>
    <row r="726" spans="1:23" ht="15" x14ac:dyDescent="0.2">
      <c r="A726" s="67" t="s">
        <v>1308</v>
      </c>
      <c r="B726" s="67" t="s">
        <v>389</v>
      </c>
      <c r="C726" s="67">
        <v>2016</v>
      </c>
      <c r="D726" s="64" t="s">
        <v>387</v>
      </c>
      <c r="E726" s="64" t="s">
        <v>0</v>
      </c>
      <c r="F726" s="66">
        <v>10269</v>
      </c>
      <c r="G726" s="65">
        <v>4270</v>
      </c>
      <c r="H726" s="64">
        <f>G726/F725%</f>
        <v>41.581458759372872</v>
      </c>
      <c r="I726" s="66">
        <v>7184</v>
      </c>
      <c r="J726" s="65">
        <v>3325</v>
      </c>
      <c r="K726" s="64">
        <f>J726/I725%</f>
        <v>46.283407572383069</v>
      </c>
      <c r="L726" s="66">
        <f>F726+I726</f>
        <v>17453</v>
      </c>
      <c r="M726" s="65">
        <f>G726+J726</f>
        <v>7595</v>
      </c>
      <c r="N726" s="64">
        <f>M726/L725%</f>
        <v>43.516873889875669</v>
      </c>
      <c r="O726" s="66">
        <v>69851</v>
      </c>
      <c r="P726" s="65">
        <v>26625</v>
      </c>
      <c r="Q726" s="64">
        <f>P726/O725%</f>
        <v>38.116848720848665</v>
      </c>
      <c r="R726" s="66">
        <f>L726+O726</f>
        <v>87304</v>
      </c>
      <c r="S726" s="65">
        <f>M726+P726</f>
        <v>34220</v>
      </c>
      <c r="T726" s="64">
        <f>S726/R725%</f>
        <v>39.196371300284063</v>
      </c>
      <c r="U726" s="64">
        <f>Q726-H726</f>
        <v>-3.4646100385242065</v>
      </c>
      <c r="V726" s="64">
        <f>Q726-K726</f>
        <v>-8.1665588515344041</v>
      </c>
      <c r="W726" s="64">
        <f>Q726-N726</f>
        <v>-5.4000251690270034</v>
      </c>
    </row>
    <row r="727" spans="1:23" ht="15" x14ac:dyDescent="0.2">
      <c r="A727" s="67" t="s">
        <v>1308</v>
      </c>
      <c r="B727" s="67" t="s">
        <v>385</v>
      </c>
      <c r="C727" s="67">
        <v>2020</v>
      </c>
      <c r="D727" s="64" t="s">
        <v>384</v>
      </c>
      <c r="E727" s="64" t="s">
        <v>0</v>
      </c>
      <c r="F727" s="66">
        <v>22332</v>
      </c>
      <c r="G727" s="65">
        <v>10525</v>
      </c>
      <c r="H727" s="64">
        <f>G727/F727%</f>
        <v>47.129679383843815</v>
      </c>
      <c r="I727" s="66">
        <v>7364</v>
      </c>
      <c r="J727" s="65">
        <v>3351</v>
      </c>
      <c r="K727" s="64">
        <f>J727/I727%</f>
        <v>45.505160239000546</v>
      </c>
      <c r="L727" s="66">
        <f>F727+I727</f>
        <v>29696</v>
      </c>
      <c r="M727" s="65">
        <f>G727+J727</f>
        <v>13876</v>
      </c>
      <c r="N727" s="64">
        <f>M727/L727%</f>
        <v>46.72683189655173</v>
      </c>
      <c r="O727" s="66">
        <v>54938</v>
      </c>
      <c r="P727" s="65">
        <v>19689</v>
      </c>
      <c r="Q727" s="64">
        <f>P727/O727%</f>
        <v>35.838581673886928</v>
      </c>
      <c r="R727" s="66">
        <f>L727+O727</f>
        <v>84634</v>
      </c>
      <c r="S727" s="65">
        <f>M727+P727</f>
        <v>33565</v>
      </c>
      <c r="T727" s="64">
        <f>S727/R727%</f>
        <v>39.659002292222979</v>
      </c>
      <c r="U727" s="64">
        <f>Q727-H727</f>
        <v>-11.291097709956887</v>
      </c>
      <c r="V727" s="64">
        <f>Q727-K727</f>
        <v>-9.6665785651136176</v>
      </c>
      <c r="W727" s="64">
        <f>Q727-N727</f>
        <v>-10.888250222664801</v>
      </c>
    </row>
    <row r="728" spans="1:23" ht="15" x14ac:dyDescent="0.2">
      <c r="A728" s="67" t="s">
        <v>1308</v>
      </c>
      <c r="B728" s="67" t="s">
        <v>385</v>
      </c>
      <c r="C728" s="67">
        <v>2020</v>
      </c>
      <c r="D728" s="64" t="s">
        <v>383</v>
      </c>
      <c r="E728" s="64" t="s">
        <v>4</v>
      </c>
      <c r="F728" s="66">
        <v>22332</v>
      </c>
      <c r="G728" s="65">
        <v>11302</v>
      </c>
      <c r="H728" s="64">
        <f>G728/F727%</f>
        <v>50.608991581586963</v>
      </c>
      <c r="I728" s="66">
        <v>7364</v>
      </c>
      <c r="J728" s="65">
        <v>3713</v>
      </c>
      <c r="K728" s="64">
        <f>J728/I727%</f>
        <v>50.420966865833783</v>
      </c>
      <c r="L728" s="66">
        <f>F728+I728</f>
        <v>29696</v>
      </c>
      <c r="M728" s="65">
        <f>G728+J728</f>
        <v>15015</v>
      </c>
      <c r="N728" s="64">
        <f>M728/L727%</f>
        <v>50.562365301724142</v>
      </c>
      <c r="O728" s="66">
        <v>54938</v>
      </c>
      <c r="P728" s="65">
        <v>33918</v>
      </c>
      <c r="Q728" s="64">
        <f>P728/O727%</f>
        <v>61.73868724744257</v>
      </c>
      <c r="R728" s="66">
        <f>L728+O728</f>
        <v>84634</v>
      </c>
      <c r="S728" s="65">
        <f>M728+P728</f>
        <v>48933</v>
      </c>
      <c r="T728" s="64">
        <f>S728/R727%</f>
        <v>57.817189309261053</v>
      </c>
      <c r="U728" s="64">
        <f>Q728-H728</f>
        <v>11.129695665855607</v>
      </c>
      <c r="V728" s="64">
        <f>Q728-K728</f>
        <v>11.317720381608787</v>
      </c>
      <c r="W728" s="64">
        <f>Q728-N728</f>
        <v>11.176321945718428</v>
      </c>
    </row>
    <row r="729" spans="1:23" ht="15" x14ac:dyDescent="0.2">
      <c r="A729" s="67" t="s">
        <v>1308</v>
      </c>
      <c r="B729" s="67" t="s">
        <v>385</v>
      </c>
      <c r="C729" s="67">
        <v>2016</v>
      </c>
      <c r="D729" s="64" t="s">
        <v>382</v>
      </c>
      <c r="E729" s="64" t="s">
        <v>2</v>
      </c>
      <c r="F729" s="66">
        <v>7757</v>
      </c>
      <c r="G729" s="65">
        <v>2969</v>
      </c>
      <c r="H729" s="64">
        <f>G729/F729%</f>
        <v>38.275106355549831</v>
      </c>
      <c r="I729" s="66">
        <v>5079</v>
      </c>
      <c r="J729" s="65">
        <v>2319</v>
      </c>
      <c r="K729" s="64">
        <f>J729/I729%</f>
        <v>45.658594211458947</v>
      </c>
      <c r="L729" s="66">
        <f>F729+I729</f>
        <v>12836</v>
      </c>
      <c r="M729" s="65">
        <f>G729+J729</f>
        <v>5288</v>
      </c>
      <c r="N729" s="64">
        <f>M729/L729%</f>
        <v>41.196634465565594</v>
      </c>
      <c r="O729" s="66">
        <v>57010</v>
      </c>
      <c r="P729" s="65">
        <v>24369</v>
      </c>
      <c r="Q729" s="64">
        <f>P729/O729%</f>
        <v>42.745132432906509</v>
      </c>
      <c r="R729" s="66">
        <f>L729+O729</f>
        <v>69846</v>
      </c>
      <c r="S729" s="65">
        <f>M729+P729</f>
        <v>29657</v>
      </c>
      <c r="T729" s="64">
        <f>S729/R729%</f>
        <v>42.46055608052</v>
      </c>
      <c r="U729" s="64">
        <f>Q729-H729</f>
        <v>4.4700260773566782</v>
      </c>
      <c r="V729" s="64">
        <f>Q729-K729</f>
        <v>-2.9134617785524384</v>
      </c>
      <c r="W729" s="64">
        <f>Q729-N729</f>
        <v>1.5484979673409143</v>
      </c>
    </row>
    <row r="730" spans="1:23" ht="15" x14ac:dyDescent="0.2">
      <c r="A730" s="67" t="s">
        <v>1308</v>
      </c>
      <c r="B730" s="67" t="s">
        <v>385</v>
      </c>
      <c r="C730" s="67">
        <v>2016</v>
      </c>
      <c r="D730" s="64" t="s">
        <v>381</v>
      </c>
      <c r="E730" s="64" t="s">
        <v>37</v>
      </c>
      <c r="F730" s="66">
        <v>7757</v>
      </c>
      <c r="G730" s="65">
        <v>3476</v>
      </c>
      <c r="H730" s="64">
        <f>G730/F729%</f>
        <v>44.811138326672683</v>
      </c>
      <c r="I730" s="66">
        <v>5079</v>
      </c>
      <c r="J730" s="65">
        <v>1405</v>
      </c>
      <c r="K730" s="64">
        <f>J730/I729%</f>
        <v>27.662925772789919</v>
      </c>
      <c r="L730" s="66">
        <f>F730+I730</f>
        <v>12836</v>
      </c>
      <c r="M730" s="65">
        <f>G730+J730</f>
        <v>4881</v>
      </c>
      <c r="N730" s="64">
        <f>M730/L729%</f>
        <v>38.025864755375501</v>
      </c>
      <c r="O730" s="66">
        <v>57010</v>
      </c>
      <c r="P730" s="65">
        <v>23268</v>
      </c>
      <c r="Q730" s="64">
        <f>P730/O729%</f>
        <v>40.81389229959656</v>
      </c>
      <c r="R730" s="66">
        <f>L730+O730</f>
        <v>69846</v>
      </c>
      <c r="S730" s="65">
        <f>M730+P730</f>
        <v>28149</v>
      </c>
      <c r="T730" s="64">
        <f>S730/R729%</f>
        <v>40.301520487930588</v>
      </c>
      <c r="U730" s="64">
        <f>Q730-H730</f>
        <v>-3.9972460270761232</v>
      </c>
      <c r="V730" s="64">
        <f>Q730-K730</f>
        <v>13.150966526806641</v>
      </c>
      <c r="W730" s="64">
        <f>Q730-N730</f>
        <v>2.7880275442210589</v>
      </c>
    </row>
    <row r="731" spans="1:23" ht="15" x14ac:dyDescent="0.2">
      <c r="A731" s="67" t="s">
        <v>1308</v>
      </c>
      <c r="B731" s="67" t="s">
        <v>379</v>
      </c>
      <c r="C731" s="67">
        <v>2020</v>
      </c>
      <c r="D731" s="64" t="s">
        <v>378</v>
      </c>
      <c r="E731" s="64" t="s">
        <v>0</v>
      </c>
      <c r="F731" s="66">
        <v>30558</v>
      </c>
      <c r="G731" s="65">
        <v>8235</v>
      </c>
      <c r="H731" s="64">
        <f>G731/F731%</f>
        <v>26.948753190653839</v>
      </c>
      <c r="I731" s="66">
        <v>5047</v>
      </c>
      <c r="J731" s="65">
        <v>1795</v>
      </c>
      <c r="K731" s="64">
        <f>J731/I731%</f>
        <v>35.565682583713098</v>
      </c>
      <c r="L731" s="66">
        <f>F731+I731</f>
        <v>35605</v>
      </c>
      <c r="M731" s="65">
        <f>G731+J731</f>
        <v>10030</v>
      </c>
      <c r="N731" s="64">
        <f>M731/L731%</f>
        <v>28.170200814492347</v>
      </c>
      <c r="O731" s="66">
        <v>53355</v>
      </c>
      <c r="P731" s="65">
        <v>11612</v>
      </c>
      <c r="Q731" s="64">
        <f>P731/O731%</f>
        <v>21.763658513728799</v>
      </c>
      <c r="R731" s="66">
        <f>L731+O731</f>
        <v>88960</v>
      </c>
      <c r="S731" s="65">
        <f>M731+P731</f>
        <v>21642</v>
      </c>
      <c r="T731" s="64">
        <f>S731/R731%</f>
        <v>24.327787769784173</v>
      </c>
      <c r="U731" s="64">
        <f>Q731-H731</f>
        <v>-5.1850946769250399</v>
      </c>
      <c r="V731" s="64">
        <f>Q731-K731</f>
        <v>-13.802024069984299</v>
      </c>
      <c r="W731" s="64">
        <f>Q731-N731</f>
        <v>-6.4065423007635474</v>
      </c>
    </row>
    <row r="732" spans="1:23" ht="15" x14ac:dyDescent="0.2">
      <c r="A732" s="67" t="s">
        <v>1308</v>
      </c>
      <c r="B732" s="67" t="s">
        <v>379</v>
      </c>
      <c r="C732" s="67">
        <v>2020</v>
      </c>
      <c r="D732" s="64" t="s">
        <v>377</v>
      </c>
      <c r="E732" s="64" t="s">
        <v>4</v>
      </c>
      <c r="F732" s="66">
        <v>30558</v>
      </c>
      <c r="G732" s="65">
        <v>10367</v>
      </c>
      <c r="H732" s="64">
        <f>G732/F731%</f>
        <v>33.925649584396886</v>
      </c>
      <c r="I732" s="66">
        <v>5047</v>
      </c>
      <c r="J732" s="65">
        <v>1764</v>
      </c>
      <c r="K732" s="64">
        <f>J732/I731%</f>
        <v>34.95145631067961</v>
      </c>
      <c r="L732" s="66">
        <f>F732+I732</f>
        <v>35605</v>
      </c>
      <c r="M732" s="65">
        <f>G732+J732</f>
        <v>12131</v>
      </c>
      <c r="N732" s="64">
        <f>M732/L731%</f>
        <v>34.071057435753403</v>
      </c>
      <c r="O732" s="66">
        <v>53355</v>
      </c>
      <c r="P732" s="65">
        <v>21714</v>
      </c>
      <c r="Q732" s="64">
        <f>P732/O731%</f>
        <v>40.697216755693006</v>
      </c>
      <c r="R732" s="66">
        <f>L732+O732</f>
        <v>88960</v>
      </c>
      <c r="S732" s="65">
        <f>M732+P732</f>
        <v>33845</v>
      </c>
      <c r="T732" s="64">
        <f>S732/R731%</f>
        <v>38.045188848920866</v>
      </c>
      <c r="U732" s="64">
        <f>Q732-H732</f>
        <v>6.7715671712961196</v>
      </c>
      <c r="V732" s="64">
        <f>Q732-K732</f>
        <v>5.7457604450133957</v>
      </c>
      <c r="W732" s="64">
        <f>Q732-N732</f>
        <v>6.6261593199396032</v>
      </c>
    </row>
    <row r="733" spans="1:23" ht="15" x14ac:dyDescent="0.2">
      <c r="A733" s="67" t="s">
        <v>1308</v>
      </c>
      <c r="B733" s="67" t="s">
        <v>379</v>
      </c>
      <c r="C733" s="67">
        <v>2016</v>
      </c>
      <c r="D733" s="64" t="s">
        <v>376</v>
      </c>
      <c r="E733" s="64" t="s">
        <v>2</v>
      </c>
      <c r="F733" s="66">
        <v>13646</v>
      </c>
      <c r="G733" s="65">
        <v>4379</v>
      </c>
      <c r="H733" s="64">
        <f>G733/F733%</f>
        <v>32.08998974058332</v>
      </c>
      <c r="I733" s="66">
        <v>4546</v>
      </c>
      <c r="J733" s="65">
        <v>1744</v>
      </c>
      <c r="K733" s="64">
        <f>J733/I733%</f>
        <v>38.363396392432904</v>
      </c>
      <c r="L733" s="66">
        <f>F733+I733</f>
        <v>18192</v>
      </c>
      <c r="M733" s="65">
        <f>G733+J733</f>
        <v>6123</v>
      </c>
      <c r="N733" s="64">
        <f>M733/L733%</f>
        <v>33.657651715039577</v>
      </c>
      <c r="O733" s="66">
        <v>71370</v>
      </c>
      <c r="P733" s="65">
        <v>22902</v>
      </c>
      <c r="Q733" s="64">
        <f>P733/O733%</f>
        <v>32.089113072719627</v>
      </c>
      <c r="R733" s="66">
        <f>L733+O733</f>
        <v>89562</v>
      </c>
      <c r="S733" s="65">
        <f>M733+P733</f>
        <v>29025</v>
      </c>
      <c r="T733" s="64">
        <f>S733/R733%</f>
        <v>32.407717558786089</v>
      </c>
      <c r="U733" s="64">
        <f>Q733-H733</f>
        <v>-8.7666786369311467E-4</v>
      </c>
      <c r="V733" s="64">
        <f>Q733-K733</f>
        <v>-6.2742833197132768</v>
      </c>
      <c r="W733" s="64">
        <f>Q733-N733</f>
        <v>-1.5685386423199503</v>
      </c>
    </row>
    <row r="734" spans="1:23" ht="15" x14ac:dyDescent="0.2">
      <c r="A734" s="67" t="s">
        <v>1308</v>
      </c>
      <c r="B734" s="67" t="s">
        <v>379</v>
      </c>
      <c r="C734" s="67">
        <v>2016</v>
      </c>
      <c r="D734" s="64" t="s">
        <v>375</v>
      </c>
      <c r="E734" s="64" t="s">
        <v>37</v>
      </c>
      <c r="F734" s="66">
        <v>13646</v>
      </c>
      <c r="G734" s="65">
        <v>8163</v>
      </c>
      <c r="H734" s="64">
        <f>G734/F733%</f>
        <v>59.819727392642527</v>
      </c>
      <c r="I734" s="66">
        <v>4546</v>
      </c>
      <c r="J734" s="65">
        <v>1613</v>
      </c>
      <c r="K734" s="64">
        <f>J734/I733%</f>
        <v>35.481742190937084</v>
      </c>
      <c r="L734" s="66">
        <f>F734+I734</f>
        <v>18192</v>
      </c>
      <c r="M734" s="65">
        <f>G734+J734</f>
        <v>9776</v>
      </c>
      <c r="N734" s="64">
        <f>M734/L733%</f>
        <v>53.737906772207566</v>
      </c>
      <c r="O734" s="66">
        <v>71370</v>
      </c>
      <c r="P734" s="65">
        <v>42518</v>
      </c>
      <c r="Q734" s="64">
        <f>P734/O733%</f>
        <v>59.574050721591703</v>
      </c>
      <c r="R734" s="66">
        <f>L734+O734</f>
        <v>89562</v>
      </c>
      <c r="S734" s="65">
        <f>M734+P734</f>
        <v>52294</v>
      </c>
      <c r="T734" s="64">
        <f>S734/R733%</f>
        <v>58.388602309014985</v>
      </c>
      <c r="U734" s="64">
        <f>Q734-H734</f>
        <v>-0.24567667105082336</v>
      </c>
      <c r="V734" s="64">
        <f>Q734-K734</f>
        <v>24.09230853065462</v>
      </c>
      <c r="W734" s="64">
        <f>Q734-N734</f>
        <v>5.8361439493841374</v>
      </c>
    </row>
    <row r="735" spans="1:23" ht="15" x14ac:dyDescent="0.2">
      <c r="A735" s="67" t="s">
        <v>1308</v>
      </c>
      <c r="B735" s="67" t="s">
        <v>373</v>
      </c>
      <c r="C735" s="67">
        <v>2020</v>
      </c>
      <c r="D735" s="64" t="s">
        <v>372</v>
      </c>
      <c r="E735" s="64" t="s">
        <v>0</v>
      </c>
      <c r="F735" s="66">
        <v>33839</v>
      </c>
      <c r="G735" s="65">
        <v>18165</v>
      </c>
      <c r="H735" s="64">
        <f>G735/F735%</f>
        <v>53.680664322231749</v>
      </c>
      <c r="I735" s="66">
        <v>8835</v>
      </c>
      <c r="J735" s="65">
        <v>4293</v>
      </c>
      <c r="K735" s="64">
        <f>J735/I735%</f>
        <v>48.590831918505948</v>
      </c>
      <c r="L735" s="66">
        <f>F735+I735</f>
        <v>42674</v>
      </c>
      <c r="M735" s="65">
        <f>G735+J735</f>
        <v>22458</v>
      </c>
      <c r="N735" s="64">
        <f>M735/L735%</f>
        <v>52.626892252894031</v>
      </c>
      <c r="O735" s="66">
        <v>75347</v>
      </c>
      <c r="P735" s="65">
        <v>31757</v>
      </c>
      <c r="Q735" s="64">
        <f>P735/O735%</f>
        <v>42.147663476979837</v>
      </c>
      <c r="R735" s="66">
        <f>L735+O735</f>
        <v>118021</v>
      </c>
      <c r="S735" s="65">
        <f>M735+P735</f>
        <v>54215</v>
      </c>
      <c r="T735" s="64">
        <f>S735/R735%</f>
        <v>45.936740071682159</v>
      </c>
      <c r="U735" s="64">
        <f>Q735-H735</f>
        <v>-11.533000845251912</v>
      </c>
      <c r="V735" s="64">
        <f>Q735-K735</f>
        <v>-6.4431684415261117</v>
      </c>
      <c r="W735" s="64">
        <f>Q735-N735</f>
        <v>-10.479228775914194</v>
      </c>
    </row>
    <row r="736" spans="1:23" ht="15" x14ac:dyDescent="0.2">
      <c r="A736" s="67" t="s">
        <v>1308</v>
      </c>
      <c r="B736" s="67" t="s">
        <v>373</v>
      </c>
      <c r="C736" s="67">
        <v>2020</v>
      </c>
      <c r="D736" s="64" t="s">
        <v>371</v>
      </c>
      <c r="E736" s="64" t="s">
        <v>4</v>
      </c>
      <c r="F736" s="66">
        <v>33839</v>
      </c>
      <c r="G736" s="65">
        <v>10816</v>
      </c>
      <c r="H736" s="64">
        <f>G736/F735%</f>
        <v>31.963119477525932</v>
      </c>
      <c r="I736" s="66">
        <v>8835</v>
      </c>
      <c r="J736" s="65">
        <v>3235</v>
      </c>
      <c r="K736" s="64">
        <f>J736/I735%</f>
        <v>36.615732880588574</v>
      </c>
      <c r="L736" s="66">
        <f>F736+I736</f>
        <v>42674</v>
      </c>
      <c r="M736" s="65">
        <f>G736+J736</f>
        <v>14051</v>
      </c>
      <c r="N736" s="64">
        <f>M736/L735%</f>
        <v>32.926372029807375</v>
      </c>
      <c r="O736" s="66">
        <v>75347</v>
      </c>
      <c r="P736" s="65">
        <v>33785</v>
      </c>
      <c r="Q736" s="64">
        <f>P736/O735%</f>
        <v>44.839210585690203</v>
      </c>
      <c r="R736" s="66">
        <f>L736+O736</f>
        <v>118021</v>
      </c>
      <c r="S736" s="65">
        <f>M736+P736</f>
        <v>47836</v>
      </c>
      <c r="T736" s="64">
        <f>S736/R735%</f>
        <v>40.531769769786735</v>
      </c>
      <c r="U736" s="64">
        <f>Q736-H736</f>
        <v>12.876091108164271</v>
      </c>
      <c r="V736" s="64">
        <f>Q736-K736</f>
        <v>8.2234777051016295</v>
      </c>
      <c r="W736" s="64">
        <f>Q736-N736</f>
        <v>11.912838555882828</v>
      </c>
    </row>
    <row r="737" spans="1:23" ht="15" x14ac:dyDescent="0.2">
      <c r="A737" s="67" t="s">
        <v>1308</v>
      </c>
      <c r="B737" s="67" t="s">
        <v>373</v>
      </c>
      <c r="C737" s="67">
        <v>2016</v>
      </c>
      <c r="D737" s="64" t="s">
        <v>370</v>
      </c>
      <c r="E737" s="64" t="s">
        <v>2</v>
      </c>
      <c r="F737" s="66">
        <v>14296</v>
      </c>
      <c r="G737" s="65">
        <v>4122</v>
      </c>
      <c r="H737" s="64">
        <f>G737/F737%</f>
        <v>28.83324006715165</v>
      </c>
      <c r="I737" s="66">
        <v>6052</v>
      </c>
      <c r="J737" s="65">
        <v>2185</v>
      </c>
      <c r="K737" s="64">
        <f>J737/I737%</f>
        <v>36.103767349636485</v>
      </c>
      <c r="L737" s="66">
        <f>F737+I737</f>
        <v>20348</v>
      </c>
      <c r="M737" s="65">
        <f>G737+J737</f>
        <v>6307</v>
      </c>
      <c r="N737" s="64">
        <f>M737/L737%</f>
        <v>30.995675250638886</v>
      </c>
      <c r="O737" s="66">
        <v>71059</v>
      </c>
      <c r="P737" s="65">
        <v>28350</v>
      </c>
      <c r="Q737" s="64">
        <f>P737/O737%</f>
        <v>39.89642409828452</v>
      </c>
      <c r="R737" s="66">
        <f>L737+O737</f>
        <v>91407</v>
      </c>
      <c r="S737" s="65">
        <f>M737+P737</f>
        <v>34657</v>
      </c>
      <c r="T737" s="64">
        <f>S737/R737%</f>
        <v>37.915039329591821</v>
      </c>
      <c r="U737" s="64">
        <f>Q737-H737</f>
        <v>11.06318403113287</v>
      </c>
      <c r="V737" s="64">
        <f>Q737-K737</f>
        <v>3.7926567486480351</v>
      </c>
      <c r="W737" s="64">
        <f>Q737-N737</f>
        <v>8.9007488476456338</v>
      </c>
    </row>
    <row r="738" spans="1:23" ht="15" x14ac:dyDescent="0.2">
      <c r="A738" s="67" t="s">
        <v>1308</v>
      </c>
      <c r="B738" s="67" t="s">
        <v>373</v>
      </c>
      <c r="C738" s="67">
        <v>2016</v>
      </c>
      <c r="D738" s="64" t="s">
        <v>369</v>
      </c>
      <c r="E738" s="64" t="s">
        <v>37</v>
      </c>
      <c r="F738" s="66">
        <v>14296</v>
      </c>
      <c r="G738" s="65">
        <v>10031</v>
      </c>
      <c r="H738" s="64">
        <f>G738/F737%</f>
        <v>70.166480134303299</v>
      </c>
      <c r="I738" s="66">
        <v>6052</v>
      </c>
      <c r="J738" s="65">
        <v>3700</v>
      </c>
      <c r="K738" s="64">
        <f>J738/I737%</f>
        <v>61.136814276272304</v>
      </c>
      <c r="L738" s="66">
        <f>F738+I738</f>
        <v>20348</v>
      </c>
      <c r="M738" s="65">
        <f>G738+J738</f>
        <v>13731</v>
      </c>
      <c r="N738" s="64">
        <f>M738/L737%</f>
        <v>67.480833497149604</v>
      </c>
      <c r="O738" s="66">
        <v>71059</v>
      </c>
      <c r="P738" s="65">
        <v>41716</v>
      </c>
      <c r="Q738" s="64">
        <f>P738/O737%</f>
        <v>58.706145597320536</v>
      </c>
      <c r="R738" s="66">
        <f>L738+O738</f>
        <v>91407</v>
      </c>
      <c r="S738" s="65">
        <f>M738+P738</f>
        <v>55447</v>
      </c>
      <c r="T738" s="64">
        <f>S738/R737%</f>
        <v>60.659468093253246</v>
      </c>
      <c r="U738" s="64">
        <f>Q738-H738</f>
        <v>-11.460334536982764</v>
      </c>
      <c r="V738" s="64">
        <f>Q738-K738</f>
        <v>-2.4306686789517684</v>
      </c>
      <c r="W738" s="64">
        <f>Q738-N738</f>
        <v>-8.7746878998290683</v>
      </c>
    </row>
    <row r="739" spans="1:23" ht="15" x14ac:dyDescent="0.2">
      <c r="A739" s="67" t="s">
        <v>1308</v>
      </c>
      <c r="B739" s="67" t="s">
        <v>367</v>
      </c>
      <c r="C739" s="67">
        <v>2020</v>
      </c>
      <c r="D739" s="64" t="s">
        <v>366</v>
      </c>
      <c r="E739" s="64" t="s">
        <v>0</v>
      </c>
      <c r="F739" s="66">
        <v>38340</v>
      </c>
      <c r="G739" s="65">
        <v>19233</v>
      </c>
      <c r="H739" s="64">
        <f>G739/F739%</f>
        <v>50.164319248826295</v>
      </c>
      <c r="I739" s="66">
        <v>11702</v>
      </c>
      <c r="J739" s="65">
        <v>5824</v>
      </c>
      <c r="K739" s="64">
        <f>J739/I739%</f>
        <v>49.769270210220476</v>
      </c>
      <c r="L739" s="66">
        <f>F739+I739</f>
        <v>50042</v>
      </c>
      <c r="M739" s="65">
        <f>G739+J739</f>
        <v>25057</v>
      </c>
      <c r="N739" s="64">
        <f>M739/L739%</f>
        <v>50.071939570760563</v>
      </c>
      <c r="O739" s="66">
        <v>76712</v>
      </c>
      <c r="P739" s="65">
        <v>29270</v>
      </c>
      <c r="Q739" s="64">
        <f>P739/O739%</f>
        <v>38.155699238711023</v>
      </c>
      <c r="R739" s="66">
        <f>L739+O739</f>
        <v>126754</v>
      </c>
      <c r="S739" s="65">
        <f>M739+P739</f>
        <v>54327</v>
      </c>
      <c r="T739" s="64">
        <f>S739/R739%</f>
        <v>42.860185871846255</v>
      </c>
      <c r="U739" s="64">
        <f>Q739-H739</f>
        <v>-12.008620010115273</v>
      </c>
      <c r="V739" s="64">
        <f>Q739-K739</f>
        <v>-11.613570971509453</v>
      </c>
      <c r="W739" s="64">
        <f>Q739-N739</f>
        <v>-11.91624033204954</v>
      </c>
    </row>
    <row r="740" spans="1:23" ht="15" x14ac:dyDescent="0.2">
      <c r="A740" s="67" t="s">
        <v>1308</v>
      </c>
      <c r="B740" s="67" t="s">
        <v>367</v>
      </c>
      <c r="C740" s="67">
        <v>2020</v>
      </c>
      <c r="D740" s="64" t="s">
        <v>365</v>
      </c>
      <c r="E740" s="64" t="s">
        <v>4</v>
      </c>
      <c r="F740" s="66">
        <v>38340</v>
      </c>
      <c r="G740" s="65">
        <v>17629</v>
      </c>
      <c r="H740" s="64">
        <f>G740/F739%</f>
        <v>45.980699008868022</v>
      </c>
      <c r="I740" s="66">
        <v>11702</v>
      </c>
      <c r="J740" s="65">
        <v>4956</v>
      </c>
      <c r="K740" s="64">
        <f>J740/I739%</f>
        <v>42.351734746197231</v>
      </c>
      <c r="L740" s="66">
        <f>F740+I740</f>
        <v>50042</v>
      </c>
      <c r="M740" s="65">
        <f>G740+J740</f>
        <v>22585</v>
      </c>
      <c r="N740" s="64">
        <f>M740/L739%</f>
        <v>45.132089045202029</v>
      </c>
      <c r="O740" s="66">
        <v>76712</v>
      </c>
      <c r="P740" s="65">
        <v>43534</v>
      </c>
      <c r="Q740" s="64">
        <f>P740/O739%</f>
        <v>56.74992178537908</v>
      </c>
      <c r="R740" s="66">
        <f>L740+O740</f>
        <v>126754</v>
      </c>
      <c r="S740" s="65">
        <f>M740+P740</f>
        <v>66119</v>
      </c>
      <c r="T740" s="64">
        <f>S740/R739%</f>
        <v>52.163245341369901</v>
      </c>
      <c r="U740" s="64">
        <f>Q740-H740</f>
        <v>10.769222776511057</v>
      </c>
      <c r="V740" s="64">
        <f>Q740-K740</f>
        <v>14.398187039181849</v>
      </c>
      <c r="W740" s="64">
        <f>Q740-N740</f>
        <v>11.61783274017705</v>
      </c>
    </row>
    <row r="741" spans="1:23" ht="15" x14ac:dyDescent="0.2">
      <c r="A741" s="67" t="s">
        <v>1308</v>
      </c>
      <c r="B741" s="67" t="s">
        <v>367</v>
      </c>
      <c r="C741" s="67">
        <v>2016</v>
      </c>
      <c r="D741" s="64" t="s">
        <v>364</v>
      </c>
      <c r="E741" s="64" t="s">
        <v>2</v>
      </c>
      <c r="F741" s="66">
        <v>12638</v>
      </c>
      <c r="G741" s="65">
        <v>3125</v>
      </c>
      <c r="H741" s="64">
        <f>G741/F741%</f>
        <v>24.727013768001267</v>
      </c>
      <c r="I741" s="66">
        <v>8036</v>
      </c>
      <c r="J741" s="65">
        <v>1837</v>
      </c>
      <c r="K741" s="64">
        <f>J741/I741%</f>
        <v>22.859631657541065</v>
      </c>
      <c r="L741" s="66">
        <f>F741+I741</f>
        <v>20674</v>
      </c>
      <c r="M741" s="65">
        <f>G741+J741</f>
        <v>4962</v>
      </c>
      <c r="N741" s="64">
        <f>M741/L741%</f>
        <v>24.001160878397986</v>
      </c>
      <c r="O741" s="66">
        <v>81728</v>
      </c>
      <c r="P741" s="65">
        <v>23639</v>
      </c>
      <c r="Q741" s="64">
        <f>P741/O741%</f>
        <v>28.92399177760376</v>
      </c>
      <c r="R741" s="66">
        <f>L741+O741</f>
        <v>102402</v>
      </c>
      <c r="S741" s="65">
        <f>M741+P741</f>
        <v>28601</v>
      </c>
      <c r="T741" s="64">
        <f>S741/R741%</f>
        <v>27.930118552372026</v>
      </c>
      <c r="U741" s="64">
        <f>Q741-H741</f>
        <v>4.1969780096024927</v>
      </c>
      <c r="V741" s="64">
        <f>Q741-K741</f>
        <v>6.0643601200626946</v>
      </c>
      <c r="W741" s="64">
        <f>Q741-N741</f>
        <v>4.9228308992057741</v>
      </c>
    </row>
    <row r="742" spans="1:23" ht="15" x14ac:dyDescent="0.2">
      <c r="A742" s="67" t="s">
        <v>1308</v>
      </c>
      <c r="B742" s="67" t="s">
        <v>367</v>
      </c>
      <c r="C742" s="67">
        <v>2016</v>
      </c>
      <c r="D742" s="64" t="s">
        <v>363</v>
      </c>
      <c r="E742" s="64" t="s">
        <v>37</v>
      </c>
      <c r="F742" s="66">
        <v>12638</v>
      </c>
      <c r="G742" s="65">
        <v>5379</v>
      </c>
      <c r="H742" s="64">
        <f>G742/F741%</f>
        <v>42.562114258585218</v>
      </c>
      <c r="I742" s="66">
        <v>8036</v>
      </c>
      <c r="J742" s="65">
        <v>2943</v>
      </c>
      <c r="K742" s="64">
        <f>J742/I741%</f>
        <v>36.622697859631657</v>
      </c>
      <c r="L742" s="66">
        <f>F742+I742</f>
        <v>20674</v>
      </c>
      <c r="M742" s="65">
        <f>G742+J742</f>
        <v>8322</v>
      </c>
      <c r="N742" s="64">
        <f>M742/L741%</f>
        <v>40.253458450227335</v>
      </c>
      <c r="O742" s="66">
        <v>81728</v>
      </c>
      <c r="P742" s="65">
        <v>32439</v>
      </c>
      <c r="Q742" s="64">
        <f>P742/O741%</f>
        <v>39.691415426781518</v>
      </c>
      <c r="R742" s="66">
        <f>L742+O742</f>
        <v>102402</v>
      </c>
      <c r="S742" s="65">
        <f>M742+P742</f>
        <v>40761</v>
      </c>
      <c r="T742" s="64">
        <f>S742/R741%</f>
        <v>39.804886623308143</v>
      </c>
      <c r="U742" s="64">
        <f>Q742-H742</f>
        <v>-2.8706988318037006</v>
      </c>
      <c r="V742" s="64">
        <f>Q742-K742</f>
        <v>3.0687175671498608</v>
      </c>
      <c r="W742" s="64">
        <f>Q742-N742</f>
        <v>-0.56204302344581691</v>
      </c>
    </row>
    <row r="743" spans="1:23" ht="15" x14ac:dyDescent="0.2">
      <c r="A743" s="67" t="s">
        <v>1307</v>
      </c>
      <c r="B743" s="67" t="s">
        <v>361</v>
      </c>
      <c r="C743" s="67">
        <v>2020</v>
      </c>
      <c r="D743" s="64" t="s">
        <v>360</v>
      </c>
      <c r="E743" s="64" t="s">
        <v>0</v>
      </c>
      <c r="F743" s="66">
        <v>43097</v>
      </c>
      <c r="G743" s="65">
        <v>15008</v>
      </c>
      <c r="H743" s="64">
        <f>G743/F743%</f>
        <v>34.823769635937531</v>
      </c>
      <c r="I743" s="66">
        <v>11691</v>
      </c>
      <c r="J743" s="65">
        <v>4855</v>
      </c>
      <c r="K743" s="64">
        <f>J743/I743%</f>
        <v>41.527670857924903</v>
      </c>
      <c r="L743" s="66">
        <f>F743+I743</f>
        <v>54788</v>
      </c>
      <c r="M743" s="65">
        <f>G743+J743</f>
        <v>19863</v>
      </c>
      <c r="N743" s="64">
        <f>M743/L743%</f>
        <v>36.254289260421992</v>
      </c>
      <c r="O743" s="66">
        <v>99140</v>
      </c>
      <c r="P743" s="65">
        <v>28061</v>
      </c>
      <c r="Q743" s="64">
        <f>P743/O743%</f>
        <v>28.304417994754893</v>
      </c>
      <c r="R743" s="66">
        <f>L743+O743</f>
        <v>153928</v>
      </c>
      <c r="S743" s="65">
        <f>M743+P743</f>
        <v>47924</v>
      </c>
      <c r="T743" s="64">
        <f>S743/R743%</f>
        <v>31.134036692479601</v>
      </c>
      <c r="U743" s="64">
        <f>Q743-H743</f>
        <v>-6.519351641182638</v>
      </c>
      <c r="V743" s="64">
        <f>Q743-K743</f>
        <v>-13.223252863170011</v>
      </c>
      <c r="W743" s="64">
        <f>Q743-N743</f>
        <v>-7.9498712656670989</v>
      </c>
    </row>
    <row r="744" spans="1:23" ht="15" x14ac:dyDescent="0.2">
      <c r="A744" s="67" t="s">
        <v>1307</v>
      </c>
      <c r="B744" s="67" t="s">
        <v>361</v>
      </c>
      <c r="C744" s="67">
        <v>2020</v>
      </c>
      <c r="D744" s="64" t="s">
        <v>359</v>
      </c>
      <c r="E744" s="64" t="s">
        <v>4</v>
      </c>
      <c r="F744" s="66">
        <v>43097</v>
      </c>
      <c r="G744" s="65">
        <v>26094</v>
      </c>
      <c r="H744" s="64">
        <f>G744/F743%</f>
        <v>60.547137851822626</v>
      </c>
      <c r="I744" s="66">
        <v>11691</v>
      </c>
      <c r="J744" s="65">
        <v>5864</v>
      </c>
      <c r="K744" s="64">
        <f>J744/I743%</f>
        <v>50.15824138225986</v>
      </c>
      <c r="L744" s="66">
        <f>F744+I744</f>
        <v>54788</v>
      </c>
      <c r="M744" s="65">
        <f>G744+J744</f>
        <v>31958</v>
      </c>
      <c r="N744" s="64">
        <f>M744/L743%</f>
        <v>58.330291304665259</v>
      </c>
      <c r="O744" s="66">
        <v>99140</v>
      </c>
      <c r="P744" s="65">
        <v>66947</v>
      </c>
      <c r="Q744" s="64">
        <f>P744/O743%</f>
        <v>67.52773855154328</v>
      </c>
      <c r="R744" s="66">
        <f>L744+O744</f>
        <v>153928</v>
      </c>
      <c r="S744" s="65">
        <f>M744+P744</f>
        <v>98905</v>
      </c>
      <c r="T744" s="64">
        <f>S744/R743%</f>
        <v>64.254066836443016</v>
      </c>
      <c r="U744" s="64">
        <f>Q744-H744</f>
        <v>6.9806006997206538</v>
      </c>
      <c r="V744" s="64">
        <f>Q744-K744</f>
        <v>17.36949716928342</v>
      </c>
      <c r="W744" s="64">
        <f>Q744-N744</f>
        <v>9.1974472468780206</v>
      </c>
    </row>
    <row r="745" spans="1:23" ht="15" x14ac:dyDescent="0.2">
      <c r="A745" s="67" t="s">
        <v>1307</v>
      </c>
      <c r="B745" s="67" t="s">
        <v>361</v>
      </c>
      <c r="C745" s="67">
        <v>2016</v>
      </c>
      <c r="D745" s="64" t="s">
        <v>359</v>
      </c>
      <c r="E745" s="64" t="s">
        <v>2</v>
      </c>
      <c r="F745" s="66">
        <v>22610</v>
      </c>
      <c r="G745" s="65">
        <v>9550</v>
      </c>
      <c r="H745" s="64">
        <f>G745/F745%</f>
        <v>42.237947810703233</v>
      </c>
      <c r="I745" s="66">
        <v>10068</v>
      </c>
      <c r="J745" s="65">
        <v>3203</v>
      </c>
      <c r="K745" s="64">
        <f>J745/I745%</f>
        <v>31.813667063965035</v>
      </c>
      <c r="L745" s="66">
        <f>F745+I745</f>
        <v>32678</v>
      </c>
      <c r="M745" s="65">
        <f>G745+J745</f>
        <v>12753</v>
      </c>
      <c r="N745" s="64">
        <f>M745/L745%</f>
        <v>39.026256196829678</v>
      </c>
      <c r="O745" s="66">
        <v>98469</v>
      </c>
      <c r="P745" s="65">
        <v>43517</v>
      </c>
      <c r="Q745" s="64">
        <f>P745/O745%</f>
        <v>44.193604078440927</v>
      </c>
      <c r="R745" s="66">
        <f>L745+O745</f>
        <v>131147</v>
      </c>
      <c r="S745" s="65">
        <f>M745+P745</f>
        <v>56270</v>
      </c>
      <c r="T745" s="64">
        <f>S745/R745%</f>
        <v>42.906051987464444</v>
      </c>
      <c r="U745" s="64">
        <f>Q745-H745</f>
        <v>1.9556562677376945</v>
      </c>
      <c r="V745" s="64">
        <f>Q745-K745</f>
        <v>12.379937014475892</v>
      </c>
      <c r="W745" s="64">
        <f>Q745-N745</f>
        <v>5.1673478816112492</v>
      </c>
    </row>
    <row r="746" spans="1:23" ht="15" x14ac:dyDescent="0.2">
      <c r="A746" s="67" t="s">
        <v>1307</v>
      </c>
      <c r="B746" s="67" t="s">
        <v>361</v>
      </c>
      <c r="C746" s="67">
        <v>2016</v>
      </c>
      <c r="D746" s="64" t="s">
        <v>358</v>
      </c>
      <c r="E746" s="64" t="s">
        <v>37</v>
      </c>
      <c r="F746" s="66">
        <v>22610</v>
      </c>
      <c r="G746" s="65">
        <v>9284</v>
      </c>
      <c r="H746" s="64">
        <f>G746/F745%</f>
        <v>41.061477222467936</v>
      </c>
      <c r="I746" s="66">
        <v>10068</v>
      </c>
      <c r="J746" s="65">
        <v>3984</v>
      </c>
      <c r="K746" s="64">
        <f>J746/I745%</f>
        <v>39.570917759237183</v>
      </c>
      <c r="L746" s="66">
        <f>F746+I746</f>
        <v>32678</v>
      </c>
      <c r="M746" s="65">
        <f>G746+J746</f>
        <v>13268</v>
      </c>
      <c r="N746" s="64">
        <f>M746/L745%</f>
        <v>40.602240039170084</v>
      </c>
      <c r="O746" s="66">
        <v>98469</v>
      </c>
      <c r="P746" s="65">
        <v>37018</v>
      </c>
      <c r="Q746" s="64">
        <f>P746/O745%</f>
        <v>37.593557363231064</v>
      </c>
      <c r="R746" s="66">
        <f>L746+O746</f>
        <v>131147</v>
      </c>
      <c r="S746" s="65">
        <f>M746+P746</f>
        <v>50286</v>
      </c>
      <c r="T746" s="64">
        <f>S746/R745%</f>
        <v>38.343233165836807</v>
      </c>
      <c r="U746" s="64">
        <f>Q746-H746</f>
        <v>-3.4679198592368721</v>
      </c>
      <c r="V746" s="64">
        <f>Q746-K746</f>
        <v>-1.9773603960061195</v>
      </c>
      <c r="W746" s="64">
        <f>Q746-N746</f>
        <v>-3.0086826759390206</v>
      </c>
    </row>
    <row r="747" spans="1:23" ht="15" x14ac:dyDescent="0.2">
      <c r="A747" s="67" t="s">
        <v>1307</v>
      </c>
      <c r="B747" s="67" t="s">
        <v>356</v>
      </c>
      <c r="C747" s="67">
        <v>2020</v>
      </c>
      <c r="D747" s="64" t="s">
        <v>355</v>
      </c>
      <c r="E747" s="64" t="s">
        <v>0</v>
      </c>
      <c r="F747" s="66">
        <v>38954</v>
      </c>
      <c r="G747" s="65">
        <v>15146</v>
      </c>
      <c r="H747" s="64">
        <f>G747/F747%</f>
        <v>38.881757970940079</v>
      </c>
      <c r="I747" s="66">
        <v>9529</v>
      </c>
      <c r="J747" s="65">
        <v>3739</v>
      </c>
      <c r="K747" s="64">
        <f>J747/I747%</f>
        <v>39.23811522720117</v>
      </c>
      <c r="L747" s="66">
        <f>F747+I747</f>
        <v>48483</v>
      </c>
      <c r="M747" s="65">
        <f>G747+J747</f>
        <v>18885</v>
      </c>
      <c r="N747" s="64">
        <f>M747/L747%</f>
        <v>38.951797537281109</v>
      </c>
      <c r="O747" s="66">
        <v>87059</v>
      </c>
      <c r="P747" s="65">
        <v>27075</v>
      </c>
      <c r="Q747" s="64">
        <f>P747/O747%</f>
        <v>31.09959912243421</v>
      </c>
      <c r="R747" s="66">
        <f>L747+O747</f>
        <v>135542</v>
      </c>
      <c r="S747" s="65">
        <f>M747+P747</f>
        <v>45960</v>
      </c>
      <c r="T747" s="64">
        <f>S747/R747%</f>
        <v>33.908308863673248</v>
      </c>
      <c r="U747" s="64">
        <f>Q747-H747</f>
        <v>-7.782158848505869</v>
      </c>
      <c r="V747" s="64">
        <f>Q747-K747</f>
        <v>-8.1385161047669605</v>
      </c>
      <c r="W747" s="64">
        <f>Q747-N747</f>
        <v>-7.8521984148468995</v>
      </c>
    </row>
    <row r="748" spans="1:23" ht="15" x14ac:dyDescent="0.2">
      <c r="A748" s="67" t="s">
        <v>1307</v>
      </c>
      <c r="B748" s="67" t="s">
        <v>356</v>
      </c>
      <c r="C748" s="67">
        <v>2020</v>
      </c>
      <c r="D748" s="64" t="s">
        <v>354</v>
      </c>
      <c r="E748" s="64" t="s">
        <v>4</v>
      </c>
      <c r="F748" s="66">
        <v>38954</v>
      </c>
      <c r="G748" s="65">
        <v>19449</v>
      </c>
      <c r="H748" s="64">
        <f>G748/F747%</f>
        <v>49.928120347076039</v>
      </c>
      <c r="I748" s="66">
        <v>9529</v>
      </c>
      <c r="J748" s="65">
        <v>4389</v>
      </c>
      <c r="K748" s="64">
        <f>J748/I747%</f>
        <v>46.059397628292579</v>
      </c>
      <c r="L748" s="66">
        <f>F748+I748</f>
        <v>48483</v>
      </c>
      <c r="M748" s="65">
        <f>G748+J748</f>
        <v>23838</v>
      </c>
      <c r="N748" s="64">
        <f>M748/L747%</f>
        <v>49.167749520450471</v>
      </c>
      <c r="O748" s="66">
        <v>87059</v>
      </c>
      <c r="P748" s="65">
        <v>50947</v>
      </c>
      <c r="Q748" s="64">
        <f>P748/O747%</f>
        <v>58.520084080910642</v>
      </c>
      <c r="R748" s="66">
        <f>L748+O748</f>
        <v>135542</v>
      </c>
      <c r="S748" s="65">
        <f>M748+P748</f>
        <v>74785</v>
      </c>
      <c r="T748" s="64">
        <f>S748/R747%</f>
        <v>55.174779773059271</v>
      </c>
      <c r="U748" s="64">
        <f>Q748-H748</f>
        <v>8.5919637338346035</v>
      </c>
      <c r="V748" s="64">
        <f>Q748-K748</f>
        <v>12.460686452618063</v>
      </c>
      <c r="W748" s="64">
        <f>Q748-N748</f>
        <v>9.3523345604601715</v>
      </c>
    </row>
    <row r="749" spans="1:23" ht="15" x14ac:dyDescent="0.2">
      <c r="A749" s="67" t="s">
        <v>1307</v>
      </c>
      <c r="B749" s="67" t="s">
        <v>356</v>
      </c>
      <c r="C749" s="67">
        <v>2016</v>
      </c>
      <c r="D749" s="64" t="s">
        <v>353</v>
      </c>
      <c r="E749" s="64" t="s">
        <v>2</v>
      </c>
      <c r="F749" s="66">
        <v>18321</v>
      </c>
      <c r="G749" s="65">
        <v>12980</v>
      </c>
      <c r="H749" s="64">
        <f>G749/F749%</f>
        <v>70.847661153867151</v>
      </c>
      <c r="I749" s="66">
        <v>7880</v>
      </c>
      <c r="J749" s="65">
        <v>4432</v>
      </c>
      <c r="K749" s="64">
        <f>J749/I749%</f>
        <v>56.243654822335024</v>
      </c>
      <c r="L749" s="66">
        <f>F749+I749</f>
        <v>26201</v>
      </c>
      <c r="M749" s="65">
        <f>G749+J749</f>
        <v>17412</v>
      </c>
      <c r="N749" s="64">
        <f>M749/L749%</f>
        <v>66.455478798519138</v>
      </c>
      <c r="O749" s="66">
        <v>81760</v>
      </c>
      <c r="P749" s="65">
        <v>57820</v>
      </c>
      <c r="Q749" s="64">
        <f>P749/O749%</f>
        <v>70.719178082191775</v>
      </c>
      <c r="R749" s="66">
        <f>L749+O749</f>
        <v>107961</v>
      </c>
      <c r="S749" s="65">
        <f>M749+P749</f>
        <v>75232</v>
      </c>
      <c r="T749" s="64">
        <f>S749/R749%</f>
        <v>69.684423078704356</v>
      </c>
      <c r="U749" s="64">
        <f>Q749-H749</f>
        <v>-0.12848307167537598</v>
      </c>
      <c r="V749" s="64">
        <f>Q749-K749</f>
        <v>14.47552325985675</v>
      </c>
      <c r="W749" s="64">
        <f>Q749-N749</f>
        <v>4.2636992836726364</v>
      </c>
    </row>
    <row r="750" spans="1:23" ht="15" x14ac:dyDescent="0.2">
      <c r="A750" s="67" t="s">
        <v>1307</v>
      </c>
      <c r="B750" s="67" t="s">
        <v>356</v>
      </c>
      <c r="C750" s="67">
        <v>2016</v>
      </c>
      <c r="D750" s="64" t="s">
        <v>352</v>
      </c>
      <c r="E750" s="64" t="s">
        <v>0</v>
      </c>
      <c r="F750" s="66">
        <v>18321</v>
      </c>
      <c r="G750" s="65">
        <v>2650</v>
      </c>
      <c r="H750" s="64">
        <f>G750/F749%</f>
        <v>14.464275967469025</v>
      </c>
      <c r="I750" s="66">
        <v>7880</v>
      </c>
      <c r="J750" s="65">
        <v>1709</v>
      </c>
      <c r="K750" s="64">
        <f>J750/I749%</f>
        <v>21.68781725888325</v>
      </c>
      <c r="L750" s="66">
        <f>F750+I750</f>
        <v>26201</v>
      </c>
      <c r="M750" s="65">
        <f>G750+J750</f>
        <v>4359</v>
      </c>
      <c r="N750" s="64">
        <f>M750/L749%</f>
        <v>16.636769588946986</v>
      </c>
      <c r="O750" s="66">
        <v>81760</v>
      </c>
      <c r="P750" s="65">
        <v>11390</v>
      </c>
      <c r="Q750" s="64">
        <f>P750/O749%</f>
        <v>13.931017612524462</v>
      </c>
      <c r="R750" s="66">
        <f>L750+O750</f>
        <v>107961</v>
      </c>
      <c r="S750" s="65">
        <f>M750+P750</f>
        <v>15749</v>
      </c>
      <c r="T750" s="64">
        <f>S750/R749%</f>
        <v>14.587675178999826</v>
      </c>
      <c r="U750" s="64">
        <f>Q750-H750</f>
        <v>-0.53325835494456264</v>
      </c>
      <c r="V750" s="64">
        <f>Q750-K750</f>
        <v>-7.7567996463587878</v>
      </c>
      <c r="W750" s="64">
        <f>Q750-N750</f>
        <v>-2.7057519764225244</v>
      </c>
    </row>
    <row r="751" spans="1:23" ht="15" x14ac:dyDescent="0.2">
      <c r="A751" s="67" t="s">
        <v>1307</v>
      </c>
      <c r="B751" s="67" t="s">
        <v>350</v>
      </c>
      <c r="C751" s="67">
        <v>2020</v>
      </c>
      <c r="D751" s="64" t="s">
        <v>349</v>
      </c>
      <c r="E751" s="64" t="s">
        <v>0</v>
      </c>
      <c r="F751" s="66">
        <v>55435</v>
      </c>
      <c r="G751" s="65">
        <v>8672</v>
      </c>
      <c r="H751" s="64">
        <f>G751/F751%</f>
        <v>15.643546495896095</v>
      </c>
      <c r="I751" s="66">
        <v>10132</v>
      </c>
      <c r="J751" s="65">
        <v>2850</v>
      </c>
      <c r="K751" s="64">
        <f>J751/I751%</f>
        <v>28.128701144887486</v>
      </c>
      <c r="L751" s="66">
        <f>F751+I751</f>
        <v>65567</v>
      </c>
      <c r="M751" s="65">
        <f>G751+J751</f>
        <v>11522</v>
      </c>
      <c r="N751" s="64">
        <f>M751/L751%</f>
        <v>17.57286439824912</v>
      </c>
      <c r="O751" s="66">
        <v>82570</v>
      </c>
      <c r="P751" s="65">
        <v>10038</v>
      </c>
      <c r="Q751" s="64">
        <f>P751/O751%</f>
        <v>12.156957732832748</v>
      </c>
      <c r="R751" s="66">
        <f>L751+O751</f>
        <v>148137</v>
      </c>
      <c r="S751" s="65">
        <f>M751+P751</f>
        <v>21560</v>
      </c>
      <c r="T751" s="64">
        <f>S751/R751%</f>
        <v>14.554095195663475</v>
      </c>
      <c r="U751" s="64">
        <f>Q751-H751</f>
        <v>-3.486588763063347</v>
      </c>
      <c r="V751" s="64">
        <f>Q751-K751</f>
        <v>-15.971743412054739</v>
      </c>
      <c r="W751" s="64">
        <f>Q751-N751</f>
        <v>-5.4159066654163723</v>
      </c>
    </row>
    <row r="752" spans="1:23" ht="15" x14ac:dyDescent="0.2">
      <c r="A752" s="67" t="s">
        <v>1307</v>
      </c>
      <c r="B752" s="67" t="s">
        <v>350</v>
      </c>
      <c r="C752" s="67">
        <v>2020</v>
      </c>
      <c r="D752" s="64" t="s">
        <v>348</v>
      </c>
      <c r="E752" s="64" t="s">
        <v>4</v>
      </c>
      <c r="F752" s="66">
        <v>55435</v>
      </c>
      <c r="G752" s="65">
        <v>27838</v>
      </c>
      <c r="H752" s="64">
        <f>G752/F751%</f>
        <v>50.21737169658158</v>
      </c>
      <c r="I752" s="66">
        <v>10132</v>
      </c>
      <c r="J752" s="65">
        <v>4725</v>
      </c>
      <c r="K752" s="64">
        <f>J752/I751%</f>
        <v>46.634425582313469</v>
      </c>
      <c r="L752" s="66">
        <f>F752+I752</f>
        <v>65567</v>
      </c>
      <c r="M752" s="65">
        <f>G752+J752</f>
        <v>32563</v>
      </c>
      <c r="N752" s="64">
        <f>M752/L751%</f>
        <v>49.663702777311762</v>
      </c>
      <c r="O752" s="66">
        <v>82570</v>
      </c>
      <c r="P752" s="65">
        <v>44539</v>
      </c>
      <c r="Q752" s="64">
        <f>P752/O751%</f>
        <v>53.940898631464208</v>
      </c>
      <c r="R752" s="66">
        <f>L752+O752</f>
        <v>148137</v>
      </c>
      <c r="S752" s="65">
        <f>M752+P752</f>
        <v>77102</v>
      </c>
      <c r="T752" s="64">
        <f>S752/R751%</f>
        <v>52.047766594436233</v>
      </c>
      <c r="U752" s="64">
        <f>Q752-H752</f>
        <v>3.7235269348826279</v>
      </c>
      <c r="V752" s="64">
        <f>Q752-K752</f>
        <v>7.306473049150739</v>
      </c>
      <c r="W752" s="64">
        <f>Q752-N752</f>
        <v>4.2771958541524455</v>
      </c>
    </row>
    <row r="753" spans="1:23" ht="15" x14ac:dyDescent="0.2">
      <c r="A753" s="67" t="s">
        <v>1307</v>
      </c>
      <c r="B753" s="67" t="s">
        <v>350</v>
      </c>
      <c r="C753" s="67">
        <v>2016</v>
      </c>
      <c r="D753" s="64" t="s">
        <v>348</v>
      </c>
      <c r="E753" s="64" t="s">
        <v>2</v>
      </c>
      <c r="F753" s="66">
        <v>21227</v>
      </c>
      <c r="G753" s="65">
        <v>9245</v>
      </c>
      <c r="H753" s="64">
        <f>G753/F753%</f>
        <v>43.553022094502282</v>
      </c>
      <c r="I753" s="66">
        <v>7861</v>
      </c>
      <c r="J753" s="65">
        <v>3104</v>
      </c>
      <c r="K753" s="64">
        <f>J753/I753%</f>
        <v>39.48607047449434</v>
      </c>
      <c r="L753" s="66">
        <f>F753+I753</f>
        <v>29088</v>
      </c>
      <c r="M753" s="65">
        <f>G753+J753</f>
        <v>12349</v>
      </c>
      <c r="N753" s="64">
        <f>M753/L753%</f>
        <v>42.453932893289327</v>
      </c>
      <c r="O753" s="66">
        <v>99443</v>
      </c>
      <c r="P753" s="65">
        <v>44500</v>
      </c>
      <c r="Q753" s="64">
        <f>P753/O753%</f>
        <v>44.749253341109984</v>
      </c>
      <c r="R753" s="66">
        <f>L753+O753</f>
        <v>128531</v>
      </c>
      <c r="S753" s="65">
        <f>M753+P753</f>
        <v>56849</v>
      </c>
      <c r="T753" s="64">
        <f>S753/R753%</f>
        <v>44.229796702740977</v>
      </c>
      <c r="U753" s="64">
        <f>Q753-H753</f>
        <v>1.1962312466077023</v>
      </c>
      <c r="V753" s="64">
        <f>Q753-K753</f>
        <v>5.2631828666156437</v>
      </c>
      <c r="W753" s="64">
        <f>Q753-N753</f>
        <v>2.2953204478206573</v>
      </c>
    </row>
    <row r="754" spans="1:23" ht="15" x14ac:dyDescent="0.2">
      <c r="A754" s="67" t="s">
        <v>1307</v>
      </c>
      <c r="B754" s="67" t="s">
        <v>350</v>
      </c>
      <c r="C754" s="67">
        <v>2016</v>
      </c>
      <c r="D754" s="64" t="s">
        <v>347</v>
      </c>
      <c r="E754" s="64" t="s">
        <v>37</v>
      </c>
      <c r="F754" s="66">
        <v>21227</v>
      </c>
      <c r="G754" s="65">
        <v>6320</v>
      </c>
      <c r="H754" s="64">
        <f>G754/F753%</f>
        <v>29.773401799594854</v>
      </c>
      <c r="I754" s="66">
        <v>7861</v>
      </c>
      <c r="J754" s="65">
        <v>1621</v>
      </c>
      <c r="K754" s="64">
        <f>J754/I753%</f>
        <v>20.620786159521689</v>
      </c>
      <c r="L754" s="66">
        <f>F754+I754</f>
        <v>29088</v>
      </c>
      <c r="M754" s="65">
        <f>G754+J754</f>
        <v>7941</v>
      </c>
      <c r="N754" s="64">
        <f>M754/L753%</f>
        <v>27.299917491749174</v>
      </c>
      <c r="O754" s="66">
        <v>99443</v>
      </c>
      <c r="P754" s="65">
        <v>30972</v>
      </c>
      <c r="Q754" s="64">
        <f>P754/O753%</f>
        <v>31.145480325412549</v>
      </c>
      <c r="R754" s="66">
        <f>L754+O754</f>
        <v>128531</v>
      </c>
      <c r="S754" s="65">
        <f>M754+P754</f>
        <v>38913</v>
      </c>
      <c r="T754" s="64">
        <f>S754/R753%</f>
        <v>30.275186530875821</v>
      </c>
      <c r="U754" s="64">
        <f>Q754-H754</f>
        <v>1.3720785258176953</v>
      </c>
      <c r="V754" s="64">
        <f>Q754-K754</f>
        <v>10.52469416589086</v>
      </c>
      <c r="W754" s="64">
        <f>Q754-N754</f>
        <v>3.8455628336633758</v>
      </c>
    </row>
    <row r="755" spans="1:23" ht="15" x14ac:dyDescent="0.2">
      <c r="A755" s="67" t="s">
        <v>1307</v>
      </c>
      <c r="B755" s="67" t="s">
        <v>345</v>
      </c>
      <c r="C755" s="67">
        <v>2020</v>
      </c>
      <c r="D755" s="64" t="s">
        <v>344</v>
      </c>
      <c r="E755" s="64" t="s">
        <v>0</v>
      </c>
      <c r="F755" s="66">
        <v>37741</v>
      </c>
      <c r="G755" s="65">
        <v>8475</v>
      </c>
      <c r="H755" s="64">
        <f>G755/F755%</f>
        <v>22.455684799024933</v>
      </c>
      <c r="I755" s="66">
        <v>5786</v>
      </c>
      <c r="J755" s="65">
        <v>1963</v>
      </c>
      <c r="K755" s="64">
        <f>J755/I755%</f>
        <v>33.926719668164537</v>
      </c>
      <c r="L755" s="66">
        <f>F755+I755</f>
        <v>43527</v>
      </c>
      <c r="M755" s="65">
        <f>G755+J755</f>
        <v>10438</v>
      </c>
      <c r="N755" s="64">
        <f>M755/L755%</f>
        <v>23.980517839501918</v>
      </c>
      <c r="O755" s="66">
        <v>37803</v>
      </c>
      <c r="P755" s="65">
        <v>6390</v>
      </c>
      <c r="Q755" s="64">
        <f>P755/O755%</f>
        <v>16.903420363463219</v>
      </c>
      <c r="R755" s="66">
        <f>L755+O755</f>
        <v>81330</v>
      </c>
      <c r="S755" s="65">
        <f>M755+P755</f>
        <v>16828</v>
      </c>
      <c r="T755" s="64">
        <f>S755/R755%</f>
        <v>20.691011926718311</v>
      </c>
      <c r="U755" s="64">
        <f>Q755-H755</f>
        <v>-5.5522644355617139</v>
      </c>
      <c r="V755" s="64">
        <f>Q755-K755</f>
        <v>-17.023299304701318</v>
      </c>
      <c r="W755" s="64">
        <f>Q755-N755</f>
        <v>-7.0770974760386984</v>
      </c>
    </row>
    <row r="756" spans="1:23" ht="15" x14ac:dyDescent="0.2">
      <c r="A756" s="67" t="s">
        <v>1307</v>
      </c>
      <c r="B756" s="67" t="s">
        <v>345</v>
      </c>
      <c r="C756" s="67">
        <v>2020</v>
      </c>
      <c r="D756" s="64" t="s">
        <v>343</v>
      </c>
      <c r="E756" s="64" t="s">
        <v>4</v>
      </c>
      <c r="F756" s="66">
        <v>37741</v>
      </c>
      <c r="G756" s="65">
        <v>27087</v>
      </c>
      <c r="H756" s="64">
        <f>G756/F755%</f>
        <v>71.770753292175613</v>
      </c>
      <c r="I756" s="66">
        <v>5786</v>
      </c>
      <c r="J756" s="65">
        <v>3286</v>
      </c>
      <c r="K756" s="64">
        <f>J756/I755%</f>
        <v>56.792257172485307</v>
      </c>
      <c r="L756" s="66">
        <f>F756+I756</f>
        <v>43527</v>
      </c>
      <c r="M756" s="65">
        <f>G756+J756</f>
        <v>30373</v>
      </c>
      <c r="N756" s="64">
        <f>M756/L755%</f>
        <v>69.779676982103069</v>
      </c>
      <c r="O756" s="66">
        <v>37803</v>
      </c>
      <c r="P756" s="65">
        <v>29186</v>
      </c>
      <c r="Q756" s="64">
        <f>P756/O755%</f>
        <v>77.205512789990223</v>
      </c>
      <c r="R756" s="66">
        <f>L756+O756</f>
        <v>81330</v>
      </c>
      <c r="S756" s="65">
        <f>M756+P756</f>
        <v>59559</v>
      </c>
      <c r="T756" s="64">
        <f>S756/R755%</f>
        <v>73.231279970490604</v>
      </c>
      <c r="U756" s="64">
        <f>Q756-H756</f>
        <v>5.4347594978146105</v>
      </c>
      <c r="V756" s="64">
        <f>Q756-K756</f>
        <v>20.413255617504916</v>
      </c>
      <c r="W756" s="64">
        <f>Q756-N756</f>
        <v>7.4258358078871538</v>
      </c>
    </row>
    <row r="757" spans="1:23" ht="15" x14ac:dyDescent="0.2">
      <c r="A757" s="67" t="s">
        <v>1307</v>
      </c>
      <c r="B757" s="67" t="s">
        <v>345</v>
      </c>
      <c r="C757" s="67">
        <v>2016</v>
      </c>
      <c r="D757" s="64" t="s">
        <v>342</v>
      </c>
      <c r="E757" s="64" t="s">
        <v>2</v>
      </c>
      <c r="F757" s="66">
        <v>13831</v>
      </c>
      <c r="G757" s="65">
        <v>8499</v>
      </c>
      <c r="H757" s="64">
        <f>G757/F757%</f>
        <v>61.448919094787072</v>
      </c>
      <c r="I757" s="66">
        <v>4511</v>
      </c>
      <c r="J757" s="65">
        <v>2607</v>
      </c>
      <c r="K757" s="64">
        <f>J757/I757%</f>
        <v>57.792063843937044</v>
      </c>
      <c r="L757" s="66">
        <f>F757+I757</f>
        <v>18342</v>
      </c>
      <c r="M757" s="65">
        <f>G757+J757</f>
        <v>11106</v>
      </c>
      <c r="N757" s="64">
        <f>M757/L757%</f>
        <v>60.549558390579001</v>
      </c>
      <c r="O757" s="66">
        <v>49938</v>
      </c>
      <c r="P757" s="65">
        <v>30961</v>
      </c>
      <c r="Q757" s="64">
        <f>P757/O757%</f>
        <v>61.998878609475753</v>
      </c>
      <c r="R757" s="66">
        <f>L757+O757</f>
        <v>68280</v>
      </c>
      <c r="S757" s="65">
        <f>M757+P757</f>
        <v>42067</v>
      </c>
      <c r="T757" s="64">
        <f>S757/R757%</f>
        <v>61.609548916227304</v>
      </c>
      <c r="U757" s="64">
        <f>Q757-H757</f>
        <v>0.54995951468868043</v>
      </c>
      <c r="V757" s="64">
        <f>Q757-K757</f>
        <v>4.2068147655387094</v>
      </c>
      <c r="W757" s="64">
        <f>Q757-N757</f>
        <v>1.4493202188967516</v>
      </c>
    </row>
    <row r="758" spans="1:23" ht="15" x14ac:dyDescent="0.2">
      <c r="A758" s="67" t="s">
        <v>1307</v>
      </c>
      <c r="B758" s="67" t="s">
        <v>345</v>
      </c>
      <c r="C758" s="67">
        <v>2016</v>
      </c>
      <c r="D758" s="64" t="s">
        <v>341</v>
      </c>
      <c r="E758" s="64" t="s">
        <v>37</v>
      </c>
      <c r="F758" s="66">
        <v>13831</v>
      </c>
      <c r="G758" s="65">
        <v>4748</v>
      </c>
      <c r="H758" s="64">
        <f>G758/F757%</f>
        <v>34.328681946352397</v>
      </c>
      <c r="I758" s="66">
        <v>4511</v>
      </c>
      <c r="J758" s="65">
        <v>1618</v>
      </c>
      <c r="K758" s="64">
        <f>J758/I757%</f>
        <v>35.867878519175349</v>
      </c>
      <c r="L758" s="66">
        <f>F758+I758</f>
        <v>18342</v>
      </c>
      <c r="M758" s="65">
        <f>G758+J758</f>
        <v>6366</v>
      </c>
      <c r="N758" s="64">
        <f>M758/L757%</f>
        <v>34.707229309780836</v>
      </c>
      <c r="O758" s="66">
        <v>49938</v>
      </c>
      <c r="P758" s="65">
        <v>17088</v>
      </c>
      <c r="Q758" s="64">
        <f>P758/O757%</f>
        <v>34.218430854259282</v>
      </c>
      <c r="R758" s="66">
        <f>L758+O758</f>
        <v>68280</v>
      </c>
      <c r="S758" s="65">
        <f>M758+P758</f>
        <v>23454</v>
      </c>
      <c r="T758" s="64">
        <f>S758/R757%</f>
        <v>34.349736379613361</v>
      </c>
      <c r="U758" s="64">
        <f>Q758-H758</f>
        <v>-0.11025109209311523</v>
      </c>
      <c r="V758" s="64">
        <f>Q758-K758</f>
        <v>-1.6494476649160674</v>
      </c>
      <c r="W758" s="64">
        <f>Q758-N758</f>
        <v>-0.48879845552155388</v>
      </c>
    </row>
    <row r="759" spans="1:23" ht="15" x14ac:dyDescent="0.2">
      <c r="A759" s="67" t="s">
        <v>1307</v>
      </c>
      <c r="B759" s="67" t="s">
        <v>339</v>
      </c>
      <c r="C759" s="67">
        <v>2020</v>
      </c>
      <c r="D759" s="64" t="s">
        <v>338</v>
      </c>
      <c r="E759" s="64" t="s">
        <v>0</v>
      </c>
      <c r="F759" s="66">
        <v>51069</v>
      </c>
      <c r="G759" s="65">
        <v>14043</v>
      </c>
      <c r="H759" s="64">
        <f>G759/F759%</f>
        <v>27.498090818304647</v>
      </c>
      <c r="I759" s="66">
        <v>9444</v>
      </c>
      <c r="J759" s="65">
        <v>3707</v>
      </c>
      <c r="K759" s="64">
        <f>J759/I759%</f>
        <v>39.25243540872512</v>
      </c>
      <c r="L759" s="66">
        <f>F759+I759</f>
        <v>60513</v>
      </c>
      <c r="M759" s="65">
        <f>G759+J759</f>
        <v>17750</v>
      </c>
      <c r="N759" s="64">
        <f>M759/L759%</f>
        <v>29.332540115347115</v>
      </c>
      <c r="O759" s="66">
        <v>64171</v>
      </c>
      <c r="P759" s="65">
        <v>14543</v>
      </c>
      <c r="Q759" s="64">
        <f>P759/O759%</f>
        <v>22.662885103863115</v>
      </c>
      <c r="R759" s="66">
        <f>L759+O759</f>
        <v>124684</v>
      </c>
      <c r="S759" s="65">
        <f>M759+P759</f>
        <v>32293</v>
      </c>
      <c r="T759" s="64">
        <f>S759/R759%</f>
        <v>25.899874883706012</v>
      </c>
      <c r="U759" s="64">
        <f>Q759-H759</f>
        <v>-4.8352057144415319</v>
      </c>
      <c r="V759" s="64">
        <f>Q759-K759</f>
        <v>-16.589550304862005</v>
      </c>
      <c r="W759" s="64">
        <f>Q759-N759</f>
        <v>-6.6696550114840001</v>
      </c>
    </row>
    <row r="760" spans="1:23" ht="15" x14ac:dyDescent="0.2">
      <c r="A760" s="67" t="s">
        <v>1307</v>
      </c>
      <c r="B760" s="67" t="s">
        <v>339</v>
      </c>
      <c r="C760" s="67">
        <v>2020</v>
      </c>
      <c r="D760" s="64" t="s">
        <v>337</v>
      </c>
      <c r="E760" s="64" t="s">
        <v>4</v>
      </c>
      <c r="F760" s="66">
        <v>51069</v>
      </c>
      <c r="G760" s="65">
        <v>23510</v>
      </c>
      <c r="H760" s="64">
        <f>G760/F759%</f>
        <v>46.03575554641759</v>
      </c>
      <c r="I760" s="66">
        <v>9444</v>
      </c>
      <c r="J760" s="65">
        <v>3650</v>
      </c>
      <c r="K760" s="64">
        <f>J760/I759%</f>
        <v>38.648877594239728</v>
      </c>
      <c r="L760" s="66">
        <f>F760+I760</f>
        <v>60513</v>
      </c>
      <c r="M760" s="65">
        <f>G760+J760</f>
        <v>27160</v>
      </c>
      <c r="N760" s="64">
        <f>M760/L759%</f>
        <v>44.882917720159305</v>
      </c>
      <c r="O760" s="66">
        <v>64171</v>
      </c>
      <c r="P760" s="65">
        <v>34023</v>
      </c>
      <c r="Q760" s="64">
        <f>P760/O759%</f>
        <v>53.019276620280188</v>
      </c>
      <c r="R760" s="66">
        <f>L760+O760</f>
        <v>124684</v>
      </c>
      <c r="S760" s="65">
        <f>M760+P760</f>
        <v>61183</v>
      </c>
      <c r="T760" s="64">
        <f>S760/R759%</f>
        <v>49.070450097847363</v>
      </c>
      <c r="U760" s="64">
        <f>Q760-H760</f>
        <v>6.9835210738625975</v>
      </c>
      <c r="V760" s="64">
        <f>Q760-K760</f>
        <v>14.370399026040459</v>
      </c>
      <c r="W760" s="64">
        <f>Q760-N760</f>
        <v>8.1363589001208823</v>
      </c>
    </row>
    <row r="761" spans="1:23" ht="15" x14ac:dyDescent="0.2">
      <c r="A761" s="67" t="s">
        <v>1307</v>
      </c>
      <c r="B761" s="67" t="s">
        <v>336</v>
      </c>
      <c r="C761" s="67">
        <v>2016</v>
      </c>
      <c r="D761" s="64" t="s">
        <v>335</v>
      </c>
      <c r="E761" s="64" t="s">
        <v>2</v>
      </c>
      <c r="F761" s="66">
        <v>16717</v>
      </c>
      <c r="G761" s="65">
        <v>11013</v>
      </c>
      <c r="H761" s="64">
        <f>G761/F761%</f>
        <v>65.879045283244608</v>
      </c>
      <c r="I761" s="66">
        <v>5117</v>
      </c>
      <c r="J761" s="65">
        <v>2662</v>
      </c>
      <c r="K761" s="64">
        <f>J761/I761%</f>
        <v>52.022669532929449</v>
      </c>
      <c r="L761" s="66">
        <f>F761+I761</f>
        <v>21834</v>
      </c>
      <c r="M761" s="65">
        <f>G761+J761</f>
        <v>13675</v>
      </c>
      <c r="N761" s="64">
        <f>M761/L761%</f>
        <v>62.631675368691035</v>
      </c>
      <c r="O761" s="66">
        <v>59413</v>
      </c>
      <c r="P761" s="65">
        <v>41012</v>
      </c>
      <c r="Q761" s="64">
        <f>P761/O761%</f>
        <v>69.028663760456467</v>
      </c>
      <c r="R761" s="66">
        <f>L761+O761</f>
        <v>81247</v>
      </c>
      <c r="S761" s="65">
        <f>M761+P761</f>
        <v>54687</v>
      </c>
      <c r="T761" s="64">
        <f>S761/R761%</f>
        <v>67.309562199219656</v>
      </c>
      <c r="U761" s="64">
        <f>Q761-H761</f>
        <v>3.1496184772118596</v>
      </c>
      <c r="V761" s="64">
        <f>Q761-K761</f>
        <v>17.005994227527019</v>
      </c>
      <c r="W761" s="64">
        <f>Q761-N761</f>
        <v>6.3969883917654329</v>
      </c>
    </row>
    <row r="762" spans="1:23" ht="15" x14ac:dyDescent="0.2">
      <c r="A762" s="67" t="s">
        <v>1307</v>
      </c>
      <c r="B762" s="67" t="s">
        <v>336</v>
      </c>
      <c r="C762" s="67">
        <v>2016</v>
      </c>
      <c r="D762" s="64" t="s">
        <v>334</v>
      </c>
      <c r="E762" s="64" t="s">
        <v>0</v>
      </c>
      <c r="F762" s="66">
        <v>16717</v>
      </c>
      <c r="G762" s="65">
        <v>2739</v>
      </c>
      <c r="H762" s="64">
        <f>G762/F761%</f>
        <v>16.384518753364841</v>
      </c>
      <c r="I762" s="66">
        <v>5117</v>
      </c>
      <c r="J762" s="65">
        <v>1598</v>
      </c>
      <c r="K762" s="64">
        <f>J762/I761%</f>
        <v>31.229235880398669</v>
      </c>
      <c r="L762" s="66">
        <f>F762+I762</f>
        <v>21834</v>
      </c>
      <c r="M762" s="65">
        <f>G762+J762</f>
        <v>4337</v>
      </c>
      <c r="N762" s="64">
        <f>M762/L761%</f>
        <v>19.863515617843731</v>
      </c>
      <c r="O762" s="66">
        <v>59413</v>
      </c>
      <c r="P762" s="65">
        <v>8391</v>
      </c>
      <c r="Q762" s="64">
        <f>P762/O761%</f>
        <v>14.123171696430074</v>
      </c>
      <c r="R762" s="66">
        <f>L762+O762</f>
        <v>81247</v>
      </c>
      <c r="S762" s="65">
        <f>M762+P762</f>
        <v>12728</v>
      </c>
      <c r="T762" s="64">
        <f>S762/R761%</f>
        <v>15.665809199108889</v>
      </c>
      <c r="U762" s="64">
        <f>Q762-H762</f>
        <v>-2.2613470569347669</v>
      </c>
      <c r="V762" s="64">
        <f>Q762-K762</f>
        <v>-17.106064183968595</v>
      </c>
      <c r="W762" s="64">
        <f>Q762-N762</f>
        <v>-5.7403439214136576</v>
      </c>
    </row>
    <row r="763" spans="1:23" ht="15" x14ac:dyDescent="0.2">
      <c r="A763" s="67" t="s">
        <v>1307</v>
      </c>
      <c r="B763" s="67" t="s">
        <v>332</v>
      </c>
      <c r="C763" s="67">
        <v>2020</v>
      </c>
      <c r="D763" s="64" t="s">
        <v>331</v>
      </c>
      <c r="E763" s="64" t="s">
        <v>0</v>
      </c>
      <c r="F763" s="66">
        <v>34287</v>
      </c>
      <c r="G763" s="65">
        <v>12767</v>
      </c>
      <c r="H763" s="64">
        <f>G763/F763%</f>
        <v>37.235686995071021</v>
      </c>
      <c r="I763" s="66">
        <v>8675</v>
      </c>
      <c r="J763" s="65">
        <v>3600</v>
      </c>
      <c r="K763" s="64">
        <f>J763/I763%</f>
        <v>41.498559077809801</v>
      </c>
      <c r="L763" s="66">
        <f>F763+I763</f>
        <v>42962</v>
      </c>
      <c r="M763" s="65">
        <f>G763+J763</f>
        <v>16367</v>
      </c>
      <c r="N763" s="64">
        <f>M763/L763%</f>
        <v>38.096457334388532</v>
      </c>
      <c r="O763" s="66">
        <v>70258</v>
      </c>
      <c r="P763" s="65">
        <v>18957</v>
      </c>
      <c r="Q763" s="64">
        <f>P763/O763%</f>
        <v>26.981980699706792</v>
      </c>
      <c r="R763" s="66">
        <f>L763+O763</f>
        <v>113220</v>
      </c>
      <c r="S763" s="65">
        <f>M763+P763</f>
        <v>35324</v>
      </c>
      <c r="T763" s="64">
        <f>S763/R763%</f>
        <v>31.199434728846491</v>
      </c>
      <c r="U763" s="64">
        <f>Q763-H763</f>
        <v>-10.253706295364228</v>
      </c>
      <c r="V763" s="64">
        <f>Q763-K763</f>
        <v>-14.516578378103009</v>
      </c>
      <c r="W763" s="64">
        <f>Q763-N763</f>
        <v>-11.11447663468174</v>
      </c>
    </row>
    <row r="764" spans="1:23" ht="15" x14ac:dyDescent="0.2">
      <c r="A764" s="67" t="s">
        <v>1307</v>
      </c>
      <c r="B764" s="67" t="s">
        <v>332</v>
      </c>
      <c r="C764" s="67">
        <v>2020</v>
      </c>
      <c r="D764" s="64" t="s">
        <v>330</v>
      </c>
      <c r="E764" s="64" t="s">
        <v>4</v>
      </c>
      <c r="F764" s="66">
        <v>34287</v>
      </c>
      <c r="G764" s="65">
        <v>20297</v>
      </c>
      <c r="H764" s="64">
        <f>G764/F763%</f>
        <v>59.197363432204625</v>
      </c>
      <c r="I764" s="66">
        <v>8675</v>
      </c>
      <c r="J764" s="65">
        <v>4500</v>
      </c>
      <c r="K764" s="64">
        <f>J764/I763%</f>
        <v>51.873198847262245</v>
      </c>
      <c r="L764" s="66">
        <f>F764+I764</f>
        <v>42962</v>
      </c>
      <c r="M764" s="65">
        <f>G764+J764</f>
        <v>24797</v>
      </c>
      <c r="N764" s="64">
        <f>M764/L763%</f>
        <v>57.718448861784836</v>
      </c>
      <c r="O764" s="66">
        <v>70258</v>
      </c>
      <c r="P764" s="65">
        <v>48542</v>
      </c>
      <c r="Q764" s="64">
        <f>P764/O763%</f>
        <v>69.091064362777189</v>
      </c>
      <c r="R764" s="66">
        <f>L764+O764</f>
        <v>113220</v>
      </c>
      <c r="S764" s="65">
        <f>M764+P764</f>
        <v>73339</v>
      </c>
      <c r="T764" s="64">
        <f>S764/R763%</f>
        <v>64.775658010952128</v>
      </c>
      <c r="U764" s="64">
        <f>Q764-H764</f>
        <v>9.8937009305725638</v>
      </c>
      <c r="V764" s="64">
        <f>Q764-K764</f>
        <v>17.217865515514944</v>
      </c>
      <c r="W764" s="64">
        <f>Q764-N764</f>
        <v>11.372615500992353</v>
      </c>
    </row>
    <row r="765" spans="1:23" ht="15" x14ac:dyDescent="0.2">
      <c r="A765" s="67" t="s">
        <v>1307</v>
      </c>
      <c r="B765" s="67" t="s">
        <v>332</v>
      </c>
      <c r="C765" s="67">
        <v>2016</v>
      </c>
      <c r="D765" s="64" t="s">
        <v>329</v>
      </c>
      <c r="E765" s="64" t="s">
        <v>2</v>
      </c>
      <c r="F765" s="66">
        <v>10789</v>
      </c>
      <c r="G765" s="65">
        <v>6030</v>
      </c>
      <c r="H765" s="64">
        <f>G765/F765%</f>
        <v>55.89025859671888</v>
      </c>
      <c r="I765" s="66">
        <v>6812</v>
      </c>
      <c r="J765" s="65">
        <v>3710</v>
      </c>
      <c r="K765" s="64">
        <f>J765/I765%</f>
        <v>54.462712859659419</v>
      </c>
      <c r="L765" s="66">
        <f>F765+I765</f>
        <v>17601</v>
      </c>
      <c r="M765" s="65">
        <f>G765+J765</f>
        <v>9740</v>
      </c>
      <c r="N765" s="64">
        <f>M765/L765%</f>
        <v>55.337764899721613</v>
      </c>
      <c r="O765" s="66">
        <v>66798</v>
      </c>
      <c r="P765" s="65">
        <v>40276</v>
      </c>
      <c r="Q765" s="64">
        <f>P765/O765%</f>
        <v>60.295218419713166</v>
      </c>
      <c r="R765" s="66">
        <f>L765+O765</f>
        <v>84399</v>
      </c>
      <c r="S765" s="65">
        <f>M765+P765</f>
        <v>50016</v>
      </c>
      <c r="T765" s="64">
        <f>S765/R765%</f>
        <v>59.261365655991185</v>
      </c>
      <c r="U765" s="64">
        <f>Q765-H765</f>
        <v>4.4049598229942859</v>
      </c>
      <c r="V765" s="64">
        <f>Q765-K765</f>
        <v>5.8325055600537468</v>
      </c>
      <c r="W765" s="64">
        <f>Q765-N765</f>
        <v>4.957453519991553</v>
      </c>
    </row>
    <row r="766" spans="1:23" ht="15" x14ac:dyDescent="0.2">
      <c r="A766" s="67" t="s">
        <v>1307</v>
      </c>
      <c r="B766" s="67" t="s">
        <v>332</v>
      </c>
      <c r="C766" s="67">
        <v>2016</v>
      </c>
      <c r="D766" s="64" t="s">
        <v>328</v>
      </c>
      <c r="E766" s="64" t="s">
        <v>0</v>
      </c>
      <c r="F766" s="66">
        <v>10789</v>
      </c>
      <c r="G766" s="65">
        <v>4290</v>
      </c>
      <c r="H766" s="64">
        <f>G766/F765%</f>
        <v>39.762721290202983</v>
      </c>
      <c r="I766" s="66">
        <v>6812</v>
      </c>
      <c r="J766" s="65">
        <v>2801</v>
      </c>
      <c r="K766" s="64">
        <f>J766/I765%</f>
        <v>41.11861421021726</v>
      </c>
      <c r="L766" s="66">
        <f>F766+I766</f>
        <v>17601</v>
      </c>
      <c r="M766" s="65">
        <f>G766+J766</f>
        <v>7091</v>
      </c>
      <c r="N766" s="64">
        <f>M766/L765%</f>
        <v>40.287483665700812</v>
      </c>
      <c r="O766" s="66">
        <v>66798</v>
      </c>
      <c r="P766" s="65">
        <v>23715</v>
      </c>
      <c r="Q766" s="64">
        <f>P766/O765%</f>
        <v>35.502559956884937</v>
      </c>
      <c r="R766" s="66">
        <f>L766+O766</f>
        <v>84399</v>
      </c>
      <c r="S766" s="65">
        <f>M766+P766</f>
        <v>30806</v>
      </c>
      <c r="T766" s="64">
        <f>S766/R765%</f>
        <v>36.500432469579025</v>
      </c>
      <c r="U766" s="64">
        <f>Q766-H766</f>
        <v>-4.2601613333180453</v>
      </c>
      <c r="V766" s="64">
        <f>Q766-K766</f>
        <v>-5.6160542533323223</v>
      </c>
      <c r="W766" s="64">
        <f>Q766-N766</f>
        <v>-4.7849237088158745</v>
      </c>
    </row>
    <row r="767" spans="1:23" ht="15" x14ac:dyDescent="0.2">
      <c r="A767" s="67" t="s">
        <v>1307</v>
      </c>
      <c r="B767" s="67" t="s">
        <v>326</v>
      </c>
      <c r="C767" s="67">
        <v>2020</v>
      </c>
      <c r="D767" s="64" t="s">
        <v>325</v>
      </c>
      <c r="E767" s="64" t="s">
        <v>0</v>
      </c>
      <c r="F767" s="66">
        <v>25428</v>
      </c>
      <c r="G767" s="65">
        <v>10228</v>
      </c>
      <c r="H767" s="64">
        <f>G767/F767%</f>
        <v>40.223375806197893</v>
      </c>
      <c r="I767" s="66">
        <v>10752</v>
      </c>
      <c r="J767" s="65">
        <v>4331</v>
      </c>
      <c r="K767" s="64">
        <f>J767/I767%</f>
        <v>40.280877976190474</v>
      </c>
      <c r="L767" s="66">
        <f>F767+I767</f>
        <v>36180</v>
      </c>
      <c r="M767" s="65">
        <f>G767+J767</f>
        <v>14559</v>
      </c>
      <c r="N767" s="64">
        <f>M767/L767%</f>
        <v>40.240464344941955</v>
      </c>
      <c r="O767" s="66">
        <v>61646</v>
      </c>
      <c r="P767" s="65">
        <v>19883</v>
      </c>
      <c r="Q767" s="64">
        <f>P767/O767%</f>
        <v>32.253511987801318</v>
      </c>
      <c r="R767" s="66">
        <f>L767+O767</f>
        <v>97826</v>
      </c>
      <c r="S767" s="65">
        <f>M767+P767</f>
        <v>34442</v>
      </c>
      <c r="T767" s="64">
        <f>S767/R767%</f>
        <v>35.207409073252506</v>
      </c>
      <c r="U767" s="64">
        <f>Q767-H767</f>
        <v>-7.9698638183965755</v>
      </c>
      <c r="V767" s="64">
        <f>Q767-K767</f>
        <v>-8.0273659883891568</v>
      </c>
      <c r="W767" s="64">
        <f>Q767-N767</f>
        <v>-7.9869523571406376</v>
      </c>
    </row>
    <row r="768" spans="1:23" ht="15" x14ac:dyDescent="0.2">
      <c r="A768" s="67" t="s">
        <v>1307</v>
      </c>
      <c r="B768" s="67" t="s">
        <v>326</v>
      </c>
      <c r="C768" s="67">
        <v>2020</v>
      </c>
      <c r="D768" s="64" t="s">
        <v>324</v>
      </c>
      <c r="E768" s="64" t="s">
        <v>4</v>
      </c>
      <c r="F768" s="66">
        <v>25428</v>
      </c>
      <c r="G768" s="65">
        <v>12969</v>
      </c>
      <c r="H768" s="64">
        <f>G768/F767%</f>
        <v>51.002831524303915</v>
      </c>
      <c r="I768" s="66">
        <v>10752</v>
      </c>
      <c r="J768" s="65">
        <v>5274</v>
      </c>
      <c r="K768" s="64">
        <f>J768/I767%</f>
        <v>49.051339285714285</v>
      </c>
      <c r="L768" s="66">
        <f>F768+I768</f>
        <v>36180</v>
      </c>
      <c r="M768" s="65">
        <f>G768+J768</f>
        <v>18243</v>
      </c>
      <c r="N768" s="64">
        <f>M768/L767%</f>
        <v>50.4228855721393</v>
      </c>
      <c r="O768" s="66">
        <v>61646</v>
      </c>
      <c r="P768" s="65">
        <v>36214</v>
      </c>
      <c r="Q768" s="64">
        <f>P768/O767%</f>
        <v>58.745092950069747</v>
      </c>
      <c r="R768" s="66">
        <f>L768+O768</f>
        <v>97826</v>
      </c>
      <c r="S768" s="65">
        <f>M768+P768</f>
        <v>54457</v>
      </c>
      <c r="T768" s="64">
        <f>S768/R767%</f>
        <v>55.667205037515586</v>
      </c>
      <c r="U768" s="64">
        <f>Q768-H768</f>
        <v>7.7422614257658324</v>
      </c>
      <c r="V768" s="64">
        <f>Q768-K768</f>
        <v>9.6937536643554623</v>
      </c>
      <c r="W768" s="64">
        <f>Q768-N768</f>
        <v>8.3222073779304466</v>
      </c>
    </row>
    <row r="769" spans="1:23" ht="15" x14ac:dyDescent="0.2">
      <c r="A769" s="67" t="s">
        <v>1307</v>
      </c>
      <c r="B769" s="67" t="s">
        <v>326</v>
      </c>
      <c r="C769" s="67">
        <v>2016</v>
      </c>
      <c r="D769" s="64" t="s">
        <v>323</v>
      </c>
      <c r="E769" s="64" t="s">
        <v>2</v>
      </c>
      <c r="F769" s="66">
        <v>9198</v>
      </c>
      <c r="G769" s="65">
        <v>4300</v>
      </c>
      <c r="H769" s="64">
        <f>G769/F769%</f>
        <v>46.749293324635786</v>
      </c>
      <c r="I769" s="66">
        <v>6702</v>
      </c>
      <c r="J769" s="65">
        <v>2761</v>
      </c>
      <c r="K769" s="64">
        <f>J769/I769%</f>
        <v>41.19665771411519</v>
      </c>
      <c r="L769" s="66">
        <f>F769+I769</f>
        <v>15900</v>
      </c>
      <c r="M769" s="65">
        <f>G769+J769</f>
        <v>7061</v>
      </c>
      <c r="N769" s="64">
        <f>M769/L769%</f>
        <v>44.408805031446541</v>
      </c>
      <c r="O769" s="66">
        <v>58874</v>
      </c>
      <c r="P769" s="65">
        <v>29520</v>
      </c>
      <c r="Q769" s="64">
        <f>P769/O769%</f>
        <v>50.140979039983691</v>
      </c>
      <c r="R769" s="66">
        <f>L769+O769</f>
        <v>74774</v>
      </c>
      <c r="S769" s="65">
        <f>M769+P769</f>
        <v>36581</v>
      </c>
      <c r="T769" s="64">
        <f>S769/R769%</f>
        <v>48.922085216786584</v>
      </c>
      <c r="U769" s="64">
        <f>Q769-H769</f>
        <v>3.3916857153479043</v>
      </c>
      <c r="V769" s="64">
        <f>Q769-K769</f>
        <v>8.9443213258685006</v>
      </c>
      <c r="W769" s="64">
        <f>Q769-N769</f>
        <v>5.7321740085371502</v>
      </c>
    </row>
    <row r="770" spans="1:23" ht="15" x14ac:dyDescent="0.2">
      <c r="A770" s="67" t="s">
        <v>1307</v>
      </c>
      <c r="B770" s="67" t="s">
        <v>326</v>
      </c>
      <c r="C770" s="67">
        <v>2016</v>
      </c>
      <c r="D770" s="64" t="s">
        <v>322</v>
      </c>
      <c r="E770" s="64" t="s">
        <v>37</v>
      </c>
      <c r="F770" s="66">
        <v>9198</v>
      </c>
      <c r="G770" s="65">
        <v>4377</v>
      </c>
      <c r="H770" s="64">
        <f>G770/F769%</f>
        <v>47.586431833007175</v>
      </c>
      <c r="I770" s="66">
        <v>6702</v>
      </c>
      <c r="J770" s="65">
        <v>3563</v>
      </c>
      <c r="K770" s="64">
        <f>J770/I769%</f>
        <v>53.163234855267085</v>
      </c>
      <c r="L770" s="66">
        <f>F770+I770</f>
        <v>15900</v>
      </c>
      <c r="M770" s="65">
        <f>G770+J770</f>
        <v>7940</v>
      </c>
      <c r="N770" s="64">
        <f>M770/L769%</f>
        <v>49.937106918238996</v>
      </c>
      <c r="O770" s="66">
        <v>58874</v>
      </c>
      <c r="P770" s="65">
        <v>25319</v>
      </c>
      <c r="Q770" s="64">
        <f>P770/O769%</f>
        <v>43.005401365628288</v>
      </c>
      <c r="R770" s="66">
        <f>L770+O770</f>
        <v>74774</v>
      </c>
      <c r="S770" s="65">
        <f>M770+P770</f>
        <v>33259</v>
      </c>
      <c r="T770" s="64">
        <f>S770/R769%</f>
        <v>44.47936448498141</v>
      </c>
      <c r="U770" s="64">
        <f>Q770-H770</f>
        <v>-4.5810304673788877</v>
      </c>
      <c r="V770" s="64">
        <f>Q770-K770</f>
        <v>-10.157833489638797</v>
      </c>
      <c r="W770" s="64">
        <f>Q770-N770</f>
        <v>-6.9317055526107083</v>
      </c>
    </row>
    <row r="771" spans="1:23" ht="15" x14ac:dyDescent="0.2">
      <c r="A771" s="67" t="s">
        <v>1307</v>
      </c>
      <c r="B771" s="67" t="s">
        <v>320</v>
      </c>
      <c r="C771" s="67">
        <v>2020</v>
      </c>
      <c r="D771" s="64" t="s">
        <v>319</v>
      </c>
      <c r="E771" s="64" t="s">
        <v>0</v>
      </c>
      <c r="F771" s="66">
        <v>51760</v>
      </c>
      <c r="G771" s="65">
        <v>11782</v>
      </c>
      <c r="H771" s="64">
        <f>G771/F771%</f>
        <v>22.762751159196288</v>
      </c>
      <c r="I771" s="66">
        <v>8344</v>
      </c>
      <c r="J771" s="65">
        <v>2986</v>
      </c>
      <c r="K771" s="64">
        <f>J771/I771%</f>
        <v>35.786193672099714</v>
      </c>
      <c r="L771" s="66">
        <f>F771+I771</f>
        <v>60104</v>
      </c>
      <c r="M771" s="65">
        <f>G771+J771</f>
        <v>14768</v>
      </c>
      <c r="N771" s="64">
        <f>M771/L771%</f>
        <v>24.570744043657662</v>
      </c>
      <c r="O771" s="66">
        <v>63070</v>
      </c>
      <c r="P771" s="65">
        <v>10915</v>
      </c>
      <c r="Q771" s="64">
        <f>P771/O771%</f>
        <v>17.306167750118913</v>
      </c>
      <c r="R771" s="66">
        <f>L771+O771</f>
        <v>123174</v>
      </c>
      <c r="S771" s="65">
        <f>M771+P771</f>
        <v>25683</v>
      </c>
      <c r="T771" s="64">
        <f>S771/R771%</f>
        <v>20.850991280627404</v>
      </c>
      <c r="U771" s="64">
        <f>Q771-H771</f>
        <v>-5.4565834090773748</v>
      </c>
      <c r="V771" s="64">
        <f>Q771-K771</f>
        <v>-18.480025921980801</v>
      </c>
      <c r="W771" s="64">
        <f>Q771-N771</f>
        <v>-7.2645762935387488</v>
      </c>
    </row>
    <row r="772" spans="1:23" ht="15" x14ac:dyDescent="0.2">
      <c r="A772" s="67" t="s">
        <v>1307</v>
      </c>
      <c r="B772" s="67" t="s">
        <v>320</v>
      </c>
      <c r="C772" s="67">
        <v>2020</v>
      </c>
      <c r="D772" s="64" t="s">
        <v>318</v>
      </c>
      <c r="E772" s="64" t="s">
        <v>4</v>
      </c>
      <c r="F772" s="66">
        <v>51760</v>
      </c>
      <c r="G772" s="65">
        <v>27958</v>
      </c>
      <c r="H772" s="64">
        <f>G772/F771%</f>
        <v>54.014683153013905</v>
      </c>
      <c r="I772" s="66">
        <v>8344</v>
      </c>
      <c r="J772" s="65">
        <v>3700</v>
      </c>
      <c r="K772" s="64">
        <f>J772/I771%</f>
        <v>44.343240651965488</v>
      </c>
      <c r="L772" s="66">
        <f>F772+I772</f>
        <v>60104</v>
      </c>
      <c r="M772" s="65">
        <f>G772+J772</f>
        <v>31658</v>
      </c>
      <c r="N772" s="64">
        <f>M772/L771%</f>
        <v>52.672035139092245</v>
      </c>
      <c r="O772" s="66">
        <v>63070</v>
      </c>
      <c r="P772" s="65">
        <v>36368</v>
      </c>
      <c r="Q772" s="64">
        <f>P772/O771%</f>
        <v>57.662914222292684</v>
      </c>
      <c r="R772" s="66">
        <f>L772+O772</f>
        <v>123174</v>
      </c>
      <c r="S772" s="65">
        <f>M772+P772</f>
        <v>68026</v>
      </c>
      <c r="T772" s="64">
        <f>S772/R771%</f>
        <v>55.227564258690954</v>
      </c>
      <c r="U772" s="64">
        <f>Q772-H772</f>
        <v>3.6482310692787792</v>
      </c>
      <c r="V772" s="64">
        <f>Q772-K772</f>
        <v>13.319673570327197</v>
      </c>
      <c r="W772" s="64">
        <f>Q772-N772</f>
        <v>4.9908790832004399</v>
      </c>
    </row>
    <row r="773" spans="1:23" ht="15" x14ac:dyDescent="0.2">
      <c r="A773" s="67" t="s">
        <v>1307</v>
      </c>
      <c r="B773" s="67" t="s">
        <v>317</v>
      </c>
      <c r="C773" s="67">
        <v>2016</v>
      </c>
      <c r="D773" s="64" t="s">
        <v>316</v>
      </c>
      <c r="E773" s="64" t="s">
        <v>2</v>
      </c>
      <c r="F773" s="66">
        <v>28986</v>
      </c>
      <c r="G773" s="65">
        <v>14914</v>
      </c>
      <c r="H773" s="64">
        <f>G773/F773%</f>
        <v>51.452425308769747</v>
      </c>
      <c r="I773" s="66">
        <v>7617</v>
      </c>
      <c r="J773" s="65">
        <v>3406</v>
      </c>
      <c r="K773" s="64">
        <f>J773/I773%</f>
        <v>44.715767362478665</v>
      </c>
      <c r="L773" s="66">
        <f>F773+I773</f>
        <v>36603</v>
      </c>
      <c r="M773" s="65">
        <f>G773+J773</f>
        <v>18320</v>
      </c>
      <c r="N773" s="64">
        <f>M773/L773%</f>
        <v>50.050542305275528</v>
      </c>
      <c r="O773" s="66">
        <v>87655</v>
      </c>
      <c r="P773" s="65">
        <v>51293</v>
      </c>
      <c r="Q773" s="64">
        <f>P773/O773%</f>
        <v>58.516912897153617</v>
      </c>
      <c r="R773" s="66">
        <f>L773+O773</f>
        <v>124258</v>
      </c>
      <c r="S773" s="65">
        <f>M773+P773</f>
        <v>69613</v>
      </c>
      <c r="T773" s="64">
        <f>S773/R773%</f>
        <v>56.022952244523495</v>
      </c>
      <c r="U773" s="64">
        <f>Q773-H773</f>
        <v>7.0644875883838694</v>
      </c>
      <c r="V773" s="64">
        <f>Q773-K773</f>
        <v>13.801145534674951</v>
      </c>
      <c r="W773" s="64">
        <f>Q773-N773</f>
        <v>8.4663705918780892</v>
      </c>
    </row>
    <row r="774" spans="1:23" ht="15" x14ac:dyDescent="0.2">
      <c r="A774" s="67" t="s">
        <v>1307</v>
      </c>
      <c r="B774" s="67" t="s">
        <v>317</v>
      </c>
      <c r="C774" s="67">
        <v>2016</v>
      </c>
      <c r="D774" s="64" t="s">
        <v>315</v>
      </c>
      <c r="E774" s="64" t="s">
        <v>37</v>
      </c>
      <c r="F774" s="66">
        <v>28986</v>
      </c>
      <c r="G774" s="65">
        <v>11051</v>
      </c>
      <c r="H774" s="64">
        <f>G774/F773%</f>
        <v>38.12530186986821</v>
      </c>
      <c r="I774" s="66">
        <v>7617</v>
      </c>
      <c r="J774" s="65">
        <v>2124</v>
      </c>
      <c r="K774" s="64">
        <f>J774/I773%</f>
        <v>27.88499409216227</v>
      </c>
      <c r="L774" s="66">
        <f>F774+I774</f>
        <v>36603</v>
      </c>
      <c r="M774" s="65">
        <f>G774+J774</f>
        <v>13175</v>
      </c>
      <c r="N774" s="64">
        <f>M774/L773%</f>
        <v>35.99431740567713</v>
      </c>
      <c r="O774" s="66">
        <v>87655</v>
      </c>
      <c r="P774" s="65">
        <v>29238</v>
      </c>
      <c r="Q774" s="64">
        <f>P774/O773%</f>
        <v>33.355769779248192</v>
      </c>
      <c r="R774" s="66">
        <f>L774+O774</f>
        <v>124258</v>
      </c>
      <c r="S774" s="65">
        <f>M774+P774</f>
        <v>42413</v>
      </c>
      <c r="T774" s="64">
        <f>S774/R773%</f>
        <v>34.133013568542871</v>
      </c>
      <c r="U774" s="64">
        <f>Q774-H774</f>
        <v>-4.769532090620018</v>
      </c>
      <c r="V774" s="64">
        <f>Q774-K774</f>
        <v>5.4707756870859221</v>
      </c>
      <c r="W774" s="64">
        <f>Q774-N774</f>
        <v>-2.638547626428938</v>
      </c>
    </row>
    <row r="775" spans="1:23" ht="15" x14ac:dyDescent="0.2">
      <c r="A775" s="67" t="s">
        <v>1307</v>
      </c>
      <c r="B775" s="67" t="s">
        <v>313</v>
      </c>
      <c r="C775" s="67">
        <v>2020</v>
      </c>
      <c r="D775" s="64" t="s">
        <v>312</v>
      </c>
      <c r="E775" s="64" t="s">
        <v>0</v>
      </c>
      <c r="F775" s="66">
        <v>32082</v>
      </c>
      <c r="G775" s="65">
        <v>8261</v>
      </c>
      <c r="H775" s="64">
        <f>G775/F775%</f>
        <v>25.749641543544666</v>
      </c>
      <c r="I775" s="66">
        <v>8255</v>
      </c>
      <c r="J775" s="65">
        <v>2884</v>
      </c>
      <c r="K775" s="64">
        <f>J775/I775%</f>
        <v>34.936402180496671</v>
      </c>
      <c r="L775" s="66">
        <f>F775+I775</f>
        <v>40337</v>
      </c>
      <c r="M775" s="65">
        <f>G775+J775</f>
        <v>11145</v>
      </c>
      <c r="N775" s="64">
        <f>M775/L775%</f>
        <v>27.629719612266655</v>
      </c>
      <c r="O775" s="66">
        <v>49605</v>
      </c>
      <c r="P775" s="65">
        <v>8957</v>
      </c>
      <c r="Q775" s="64">
        <f>P775/O775%</f>
        <v>18.056647515371434</v>
      </c>
      <c r="R775" s="66">
        <f>L775+O775</f>
        <v>89942</v>
      </c>
      <c r="S775" s="65">
        <f>M775+P775</f>
        <v>20102</v>
      </c>
      <c r="T775" s="64">
        <f>S775/R775%</f>
        <v>22.349958862377978</v>
      </c>
      <c r="U775" s="64">
        <f>Q775-H775</f>
        <v>-7.6929940281732314</v>
      </c>
      <c r="V775" s="64">
        <f>Q775-K775</f>
        <v>-16.879754665125237</v>
      </c>
      <c r="W775" s="64">
        <f>Q775-N775</f>
        <v>-9.5730720968952205</v>
      </c>
    </row>
    <row r="776" spans="1:23" ht="15" x14ac:dyDescent="0.2">
      <c r="A776" s="67" t="s">
        <v>1307</v>
      </c>
      <c r="B776" s="67" t="s">
        <v>313</v>
      </c>
      <c r="C776" s="67">
        <v>2020</v>
      </c>
      <c r="D776" s="64" t="s">
        <v>311</v>
      </c>
      <c r="E776" s="64" t="s">
        <v>4</v>
      </c>
      <c r="F776" s="66">
        <v>32082</v>
      </c>
      <c r="G776" s="65">
        <v>19113</v>
      </c>
      <c r="H776" s="64">
        <f>G776/F775%</f>
        <v>59.575462876379277</v>
      </c>
      <c r="I776" s="66">
        <v>8255</v>
      </c>
      <c r="J776" s="65">
        <v>4402</v>
      </c>
      <c r="K776" s="64">
        <f>J776/I775%</f>
        <v>53.325257419745611</v>
      </c>
      <c r="L776" s="66">
        <f>F776+I776</f>
        <v>40337</v>
      </c>
      <c r="M776" s="65">
        <f>G776+J776</f>
        <v>23515</v>
      </c>
      <c r="N776" s="64">
        <f>M776/L775%</f>
        <v>58.296353224087063</v>
      </c>
      <c r="O776" s="66">
        <v>49605</v>
      </c>
      <c r="P776" s="65">
        <v>34065</v>
      </c>
      <c r="Q776" s="64">
        <f>P776/O775%</f>
        <v>68.67251285152706</v>
      </c>
      <c r="R776" s="66">
        <f>L776+O776</f>
        <v>89942</v>
      </c>
      <c r="S776" s="65">
        <f>M776+P776</f>
        <v>57580</v>
      </c>
      <c r="T776" s="64">
        <f>S776/R775%</f>
        <v>64.019034488892842</v>
      </c>
      <c r="U776" s="64">
        <f>Q776-H776</f>
        <v>9.0970499751477831</v>
      </c>
      <c r="V776" s="64">
        <f>Q776-K776</f>
        <v>15.347255431781448</v>
      </c>
      <c r="W776" s="64">
        <f>Q776-N776</f>
        <v>10.376159627439996</v>
      </c>
    </row>
    <row r="777" spans="1:23" ht="15" x14ac:dyDescent="0.2">
      <c r="A777" s="67" t="s">
        <v>1307</v>
      </c>
      <c r="B777" s="67" t="s">
        <v>313</v>
      </c>
      <c r="C777" s="67">
        <v>2016</v>
      </c>
      <c r="D777" s="64" t="s">
        <v>311</v>
      </c>
      <c r="E777" s="64" t="s">
        <v>2</v>
      </c>
      <c r="F777" s="66">
        <v>14264</v>
      </c>
      <c r="G777" s="65">
        <v>7457</v>
      </c>
      <c r="H777" s="64">
        <f>G777/F777%</f>
        <v>52.27846326416153</v>
      </c>
      <c r="I777" s="66">
        <v>5180</v>
      </c>
      <c r="J777" s="65">
        <v>2492</v>
      </c>
      <c r="K777" s="64">
        <f>J777/I777%</f>
        <v>48.108108108108112</v>
      </c>
      <c r="L777" s="66">
        <f>F777+I777</f>
        <v>19444</v>
      </c>
      <c r="M777" s="65">
        <f>G777+J777</f>
        <v>9949</v>
      </c>
      <c r="N777" s="64">
        <f>M777/L777%</f>
        <v>51.167455256120142</v>
      </c>
      <c r="O777" s="66">
        <v>59882</v>
      </c>
      <c r="P777" s="65">
        <v>29627</v>
      </c>
      <c r="Q777" s="64">
        <f>P777/O777%</f>
        <v>49.475635416318759</v>
      </c>
      <c r="R777" s="66">
        <f>L777+O777</f>
        <v>79326</v>
      </c>
      <c r="S777" s="65">
        <f>M777+P777</f>
        <v>39576</v>
      </c>
      <c r="T777" s="64">
        <f>S777/R777%</f>
        <v>49.890325996520687</v>
      </c>
      <c r="U777" s="64">
        <f>Q777-H777</f>
        <v>-2.8028278478427708</v>
      </c>
      <c r="V777" s="64">
        <f>Q777-K777</f>
        <v>1.3675273082106472</v>
      </c>
      <c r="W777" s="64">
        <f>Q777-N777</f>
        <v>-1.6918198398013828</v>
      </c>
    </row>
    <row r="778" spans="1:23" ht="15" x14ac:dyDescent="0.2">
      <c r="A778" s="67" t="s">
        <v>1307</v>
      </c>
      <c r="B778" s="67" t="s">
        <v>313</v>
      </c>
      <c r="C778" s="67">
        <v>2016</v>
      </c>
      <c r="D778" s="64" t="s">
        <v>310</v>
      </c>
      <c r="E778" s="64" t="s">
        <v>37</v>
      </c>
      <c r="F778" s="66">
        <v>14264</v>
      </c>
      <c r="G778" s="65">
        <v>6390</v>
      </c>
      <c r="H778" s="64">
        <f>G778/F777%</f>
        <v>44.798093101514304</v>
      </c>
      <c r="I778" s="66">
        <v>5180</v>
      </c>
      <c r="J778" s="65">
        <v>2527</v>
      </c>
      <c r="K778" s="64">
        <f>J778/I777%</f>
        <v>48.78378378378379</v>
      </c>
      <c r="L778" s="66">
        <f>F778+I778</f>
        <v>19444</v>
      </c>
      <c r="M778" s="65">
        <f>G778+J778</f>
        <v>8917</v>
      </c>
      <c r="N778" s="64">
        <f>M778/L777%</f>
        <v>45.859905369265583</v>
      </c>
      <c r="O778" s="66">
        <v>59882</v>
      </c>
      <c r="P778" s="65">
        <v>28526</v>
      </c>
      <c r="Q778" s="64">
        <f>P778/O777%</f>
        <v>47.637019471627532</v>
      </c>
      <c r="R778" s="66">
        <f>L778+O778</f>
        <v>79326</v>
      </c>
      <c r="S778" s="65">
        <f>M778+P778</f>
        <v>37443</v>
      </c>
      <c r="T778" s="64">
        <f>S778/R777%</f>
        <v>47.201421980183042</v>
      </c>
      <c r="U778" s="64">
        <f>Q778-H778</f>
        <v>2.8389263701132279</v>
      </c>
      <c r="V778" s="64">
        <f>Q778-K778</f>
        <v>-1.1467643121562574</v>
      </c>
      <c r="W778" s="64">
        <f>Q778-N778</f>
        <v>1.7771141023619492</v>
      </c>
    </row>
    <row r="779" spans="1:23" ht="15" x14ac:dyDescent="0.2">
      <c r="A779" s="67" t="s">
        <v>1307</v>
      </c>
      <c r="B779" s="67" t="s">
        <v>308</v>
      </c>
      <c r="C779" s="67">
        <v>2020</v>
      </c>
      <c r="D779" s="64" t="s">
        <v>307</v>
      </c>
      <c r="E779" s="64" t="s">
        <v>0</v>
      </c>
      <c r="F779" s="66">
        <v>46045</v>
      </c>
      <c r="G779" s="65">
        <v>8541</v>
      </c>
      <c r="H779" s="64">
        <f>G779/F779%</f>
        <v>18.54924530350744</v>
      </c>
      <c r="I779" s="66">
        <v>7593</v>
      </c>
      <c r="J779" s="65">
        <v>2653</v>
      </c>
      <c r="K779" s="64">
        <f>J779/I779%</f>
        <v>34.94007638614513</v>
      </c>
      <c r="L779" s="66">
        <f>F779+I779</f>
        <v>53638</v>
      </c>
      <c r="M779" s="65">
        <f>G779+J779</f>
        <v>11194</v>
      </c>
      <c r="N779" s="64">
        <f>M779/L779%</f>
        <v>20.869532793914761</v>
      </c>
      <c r="O779" s="66">
        <v>48938</v>
      </c>
      <c r="P779" s="65">
        <v>6945</v>
      </c>
      <c r="Q779" s="64">
        <f>P779/O779%</f>
        <v>14.191425885814704</v>
      </c>
      <c r="R779" s="66">
        <f>L779+O779</f>
        <v>102576</v>
      </c>
      <c r="S779" s="65">
        <f>M779+P779</f>
        <v>18139</v>
      </c>
      <c r="T779" s="64">
        <f>S779/R779%</f>
        <v>17.683473717048823</v>
      </c>
      <c r="U779" s="64">
        <f>Q779-H779</f>
        <v>-4.3578194176927365</v>
      </c>
      <c r="V779" s="64">
        <f>Q779-K779</f>
        <v>-20.748650500330427</v>
      </c>
      <c r="W779" s="64">
        <f>Q779-N779</f>
        <v>-6.678106908100057</v>
      </c>
    </row>
    <row r="780" spans="1:23" ht="15" x14ac:dyDescent="0.2">
      <c r="A780" s="67" t="s">
        <v>1307</v>
      </c>
      <c r="B780" s="67" t="s">
        <v>308</v>
      </c>
      <c r="C780" s="67">
        <v>2020</v>
      </c>
      <c r="D780" s="64" t="s">
        <v>306</v>
      </c>
      <c r="E780" s="64" t="s">
        <v>4</v>
      </c>
      <c r="F780" s="66">
        <v>46045</v>
      </c>
      <c r="G780" s="65">
        <v>28179</v>
      </c>
      <c r="H780" s="64">
        <f>G780/F779%</f>
        <v>61.198827234227387</v>
      </c>
      <c r="I780" s="66">
        <v>7593</v>
      </c>
      <c r="J780" s="65">
        <v>3646</v>
      </c>
      <c r="K780" s="64">
        <f>J780/I779%</f>
        <v>48.017911234031338</v>
      </c>
      <c r="L780" s="66">
        <f>F780+I780</f>
        <v>53638</v>
      </c>
      <c r="M780" s="65">
        <f>G780+J780</f>
        <v>31825</v>
      </c>
      <c r="N780" s="64">
        <f>M780/L779%</f>
        <v>59.332935605354415</v>
      </c>
      <c r="O780" s="66">
        <v>48938</v>
      </c>
      <c r="P780" s="65">
        <v>33367</v>
      </c>
      <c r="Q780" s="64">
        <f>P780/O779%</f>
        <v>68.182189709428258</v>
      </c>
      <c r="R780" s="66">
        <f>L780+O780</f>
        <v>102576</v>
      </c>
      <c r="S780" s="65">
        <f>M780+P780</f>
        <v>65192</v>
      </c>
      <c r="T780" s="64">
        <f>S780/R779%</f>
        <v>63.554827639993761</v>
      </c>
      <c r="U780" s="64">
        <f>Q780-H780</f>
        <v>6.9833624752008703</v>
      </c>
      <c r="V780" s="64">
        <f>Q780-K780</f>
        <v>20.16427847539692</v>
      </c>
      <c r="W780" s="64">
        <f>Q780-N780</f>
        <v>8.8492541040738431</v>
      </c>
    </row>
    <row r="781" spans="1:23" ht="15" x14ac:dyDescent="0.2">
      <c r="A781" s="67" t="s">
        <v>1307</v>
      </c>
      <c r="B781" s="67" t="s">
        <v>305</v>
      </c>
      <c r="C781" s="67">
        <v>2016</v>
      </c>
      <c r="D781" s="64" t="s">
        <v>304</v>
      </c>
      <c r="E781" s="64" t="s">
        <v>2</v>
      </c>
      <c r="F781" s="66">
        <v>24002</v>
      </c>
      <c r="G781" s="65">
        <v>17907</v>
      </c>
      <c r="H781" s="64">
        <f>G781/F781%</f>
        <v>74.606282809765844</v>
      </c>
      <c r="I781" s="66">
        <v>7397</v>
      </c>
      <c r="J781" s="65">
        <v>4279</v>
      </c>
      <c r="K781" s="64">
        <f>J781/I781%</f>
        <v>57.847776125456264</v>
      </c>
      <c r="L781" s="66">
        <f>F781+I781</f>
        <v>31399</v>
      </c>
      <c r="M781" s="65">
        <f>G781+J781</f>
        <v>22186</v>
      </c>
      <c r="N781" s="64">
        <f>M781/L781%</f>
        <v>70.658301219784065</v>
      </c>
      <c r="O781" s="66">
        <v>81124</v>
      </c>
      <c r="P781" s="65">
        <v>62589</v>
      </c>
      <c r="Q781" s="64">
        <f>P781/O781%</f>
        <v>77.152260736650064</v>
      </c>
      <c r="R781" s="66">
        <f>L781+O781</f>
        <v>112523</v>
      </c>
      <c r="S781" s="65">
        <f>M781+P781</f>
        <v>84775</v>
      </c>
      <c r="T781" s="64">
        <f>S781/R781%</f>
        <v>75.340152679896548</v>
      </c>
      <c r="U781" s="64">
        <f>Q781-H781</f>
        <v>2.5459779268842198</v>
      </c>
      <c r="V781" s="64">
        <f>Q781-K781</f>
        <v>19.3044846111938</v>
      </c>
      <c r="W781" s="64">
        <f>Q781-N781</f>
        <v>6.4939595168659991</v>
      </c>
    </row>
    <row r="782" spans="1:23" ht="15" x14ac:dyDescent="0.2">
      <c r="A782" s="67" t="s">
        <v>1307</v>
      </c>
      <c r="B782" s="67" t="s">
        <v>305</v>
      </c>
      <c r="C782" s="67">
        <v>2016</v>
      </c>
      <c r="D782" s="64" t="s">
        <v>303</v>
      </c>
      <c r="E782" s="64" t="s">
        <v>0</v>
      </c>
      <c r="F782" s="66">
        <v>24002</v>
      </c>
      <c r="G782" s="65">
        <v>5457</v>
      </c>
      <c r="H782" s="64">
        <f>G782/F781%</f>
        <v>22.735605366219481</v>
      </c>
      <c r="I782" s="66">
        <v>7397</v>
      </c>
      <c r="J782" s="65">
        <v>2927</v>
      </c>
      <c r="K782" s="64">
        <f>J782/I781%</f>
        <v>39.570095984858725</v>
      </c>
      <c r="L782" s="66">
        <f>F782+I782</f>
        <v>31399</v>
      </c>
      <c r="M782" s="65">
        <f>G782+J782</f>
        <v>8384</v>
      </c>
      <c r="N782" s="64">
        <f>M782/L781%</f>
        <v>26.701487308513009</v>
      </c>
      <c r="O782" s="66">
        <v>81124</v>
      </c>
      <c r="P782" s="65">
        <v>15993</v>
      </c>
      <c r="Q782" s="64">
        <f>P782/O781%</f>
        <v>19.71426458261427</v>
      </c>
      <c r="R782" s="66">
        <f>L782+O782</f>
        <v>112523</v>
      </c>
      <c r="S782" s="65">
        <f>M782+P782</f>
        <v>24377</v>
      </c>
      <c r="T782" s="64">
        <f>S782/R781%</f>
        <v>21.664015356860375</v>
      </c>
      <c r="U782" s="64">
        <f>Q782-H782</f>
        <v>-3.0213407836052113</v>
      </c>
      <c r="V782" s="64">
        <f>Q782-K782</f>
        <v>-19.855831402244455</v>
      </c>
      <c r="W782" s="64">
        <f>Q782-N782</f>
        <v>-6.9872227258987394</v>
      </c>
    </row>
    <row r="783" spans="1:23" ht="15" x14ac:dyDescent="0.2">
      <c r="A783" s="67" t="s">
        <v>1307</v>
      </c>
      <c r="B783" s="67" t="s">
        <v>301</v>
      </c>
      <c r="C783" s="67">
        <v>2020</v>
      </c>
      <c r="D783" s="64" t="s">
        <v>300</v>
      </c>
      <c r="E783" s="64" t="s">
        <v>0</v>
      </c>
      <c r="F783" s="66">
        <v>37725</v>
      </c>
      <c r="G783" s="65">
        <v>12101</v>
      </c>
      <c r="H783" s="64">
        <f>G783/F783%</f>
        <v>32.076872100728963</v>
      </c>
      <c r="I783" s="66">
        <v>11491</v>
      </c>
      <c r="J783" s="65">
        <v>4437</v>
      </c>
      <c r="K783" s="64">
        <f>J783/I783%</f>
        <v>38.612827430162739</v>
      </c>
      <c r="L783" s="66">
        <f>F783+I783</f>
        <v>49216</v>
      </c>
      <c r="M783" s="65">
        <f>G783+J783</f>
        <v>16538</v>
      </c>
      <c r="N783" s="64">
        <f>M783/L783%</f>
        <v>33.602893368010399</v>
      </c>
      <c r="O783" s="66">
        <v>91433</v>
      </c>
      <c r="P783" s="65">
        <v>21272</v>
      </c>
      <c r="Q783" s="64">
        <f>P783/O783%</f>
        <v>23.265123095600057</v>
      </c>
      <c r="R783" s="66">
        <f>L783+O783</f>
        <v>140649</v>
      </c>
      <c r="S783" s="65">
        <f>M783+P783</f>
        <v>37810</v>
      </c>
      <c r="T783" s="64">
        <f>S783/R783%</f>
        <v>26.882523160491722</v>
      </c>
      <c r="U783" s="64">
        <f>Q783-H783</f>
        <v>-8.811749005128906</v>
      </c>
      <c r="V783" s="64">
        <f>Q783-K783</f>
        <v>-15.347704334562682</v>
      </c>
      <c r="W783" s="64">
        <f>Q783-N783</f>
        <v>-10.337770272410342</v>
      </c>
    </row>
    <row r="784" spans="1:23" ht="15" x14ac:dyDescent="0.2">
      <c r="A784" s="67" t="s">
        <v>1307</v>
      </c>
      <c r="B784" s="67" t="s">
        <v>301</v>
      </c>
      <c r="C784" s="67">
        <v>2020</v>
      </c>
      <c r="D784" s="64" t="s">
        <v>299</v>
      </c>
      <c r="E784" s="64" t="s">
        <v>4</v>
      </c>
      <c r="F784" s="66">
        <v>37725</v>
      </c>
      <c r="G784" s="65">
        <v>21870</v>
      </c>
      <c r="H784" s="64">
        <f>G784/F783%</f>
        <v>57.972166998011929</v>
      </c>
      <c r="I784" s="66">
        <v>11491</v>
      </c>
      <c r="J784" s="65">
        <v>5676</v>
      </c>
      <c r="K784" s="64">
        <f>J784/I783%</f>
        <v>49.39517883561048</v>
      </c>
      <c r="L784" s="66">
        <f>F784+I784</f>
        <v>49216</v>
      </c>
      <c r="M784" s="65">
        <f>G784+J784</f>
        <v>27546</v>
      </c>
      <c r="N784" s="64">
        <f>M784/L783%</f>
        <v>55.969603381014302</v>
      </c>
      <c r="O784" s="66">
        <v>91433</v>
      </c>
      <c r="P784" s="65">
        <v>61138</v>
      </c>
      <c r="Q784" s="64">
        <f>P784/O783%</f>
        <v>66.866448656393203</v>
      </c>
      <c r="R784" s="66">
        <f>L784+O784</f>
        <v>140649</v>
      </c>
      <c r="S784" s="65">
        <f>M784+P784</f>
        <v>88684</v>
      </c>
      <c r="T784" s="64">
        <f>S784/R783%</f>
        <v>63.053416661334246</v>
      </c>
      <c r="U784" s="64">
        <f>Q784-H784</f>
        <v>8.8942816583812743</v>
      </c>
      <c r="V784" s="64">
        <f>Q784-K784</f>
        <v>17.471269820782723</v>
      </c>
      <c r="W784" s="64">
        <f>Q784-N784</f>
        <v>10.896845275378901</v>
      </c>
    </row>
    <row r="785" spans="1:23" ht="15" x14ac:dyDescent="0.2">
      <c r="A785" s="67" t="s">
        <v>1307</v>
      </c>
      <c r="B785" s="67" t="s">
        <v>301</v>
      </c>
      <c r="C785" s="67">
        <v>2016</v>
      </c>
      <c r="D785" s="64" t="s">
        <v>130</v>
      </c>
      <c r="E785" s="64" t="s">
        <v>2</v>
      </c>
      <c r="F785" s="66">
        <v>17232</v>
      </c>
      <c r="G785" s="65">
        <v>11727</v>
      </c>
      <c r="H785" s="64">
        <f>G785/F785%</f>
        <v>68.05362116991644</v>
      </c>
      <c r="I785" s="66">
        <v>7498</v>
      </c>
      <c r="J785" s="65">
        <v>4348</v>
      </c>
      <c r="K785" s="64">
        <f>J785/I785%</f>
        <v>57.988797012536672</v>
      </c>
      <c r="L785" s="66">
        <f>F785+I785</f>
        <v>24730</v>
      </c>
      <c r="M785" s="65">
        <f>G785+J785</f>
        <v>16075</v>
      </c>
      <c r="N785" s="64">
        <f>M785/L785%</f>
        <v>65.002021835826923</v>
      </c>
      <c r="O785" s="66">
        <v>83746</v>
      </c>
      <c r="P785" s="65">
        <v>57272</v>
      </c>
      <c r="Q785" s="64">
        <f>P785/O785%</f>
        <v>68.387743892245595</v>
      </c>
      <c r="R785" s="66">
        <f>L785+O785</f>
        <v>108476</v>
      </c>
      <c r="S785" s="65">
        <f>M785+P785</f>
        <v>73347</v>
      </c>
      <c r="T785" s="64">
        <f>S785/R785%</f>
        <v>67.61587816659906</v>
      </c>
      <c r="U785" s="64">
        <f>Q785-H785</f>
        <v>0.33412272232915541</v>
      </c>
      <c r="V785" s="64">
        <f>Q785-K785</f>
        <v>10.398946879708923</v>
      </c>
      <c r="W785" s="64">
        <f>Q785-N785</f>
        <v>3.3857220564186719</v>
      </c>
    </row>
    <row r="786" spans="1:23" ht="15" x14ac:dyDescent="0.2">
      <c r="A786" s="67" t="s">
        <v>1307</v>
      </c>
      <c r="B786" s="67" t="s">
        <v>301</v>
      </c>
      <c r="C786" s="67">
        <v>2016</v>
      </c>
      <c r="D786" s="64" t="s">
        <v>298</v>
      </c>
      <c r="E786" s="64" t="s">
        <v>0</v>
      </c>
      <c r="F786" s="66">
        <v>17232</v>
      </c>
      <c r="G786" s="65">
        <v>5110</v>
      </c>
      <c r="H786" s="64">
        <f>G786/F785%</f>
        <v>29.654131847725164</v>
      </c>
      <c r="I786" s="66">
        <v>7498</v>
      </c>
      <c r="J786" s="65">
        <v>2948</v>
      </c>
      <c r="K786" s="64">
        <f>J786/I785%</f>
        <v>39.317151240330752</v>
      </c>
      <c r="L786" s="66">
        <f>F786+I786</f>
        <v>24730</v>
      </c>
      <c r="M786" s="65">
        <f>G786+J786</f>
        <v>8058</v>
      </c>
      <c r="N786" s="64">
        <f>M786/L785%</f>
        <v>32.583906186817629</v>
      </c>
      <c r="O786" s="66">
        <v>83746</v>
      </c>
      <c r="P786" s="65">
        <v>23892</v>
      </c>
      <c r="Q786" s="64">
        <f>P786/O785%</f>
        <v>28.529123779046163</v>
      </c>
      <c r="R786" s="66">
        <f>L786+O786</f>
        <v>108476</v>
      </c>
      <c r="S786" s="65">
        <f>M786+P786</f>
        <v>31950</v>
      </c>
      <c r="T786" s="64">
        <f>S786/R785%</f>
        <v>29.453519672554297</v>
      </c>
      <c r="U786" s="64">
        <f>Q786-H786</f>
        <v>-1.1250080686790014</v>
      </c>
      <c r="V786" s="64">
        <f>Q786-K786</f>
        <v>-10.788027461284589</v>
      </c>
      <c r="W786" s="64">
        <f>Q786-N786</f>
        <v>-4.0547824077714658</v>
      </c>
    </row>
    <row r="787" spans="1:23" ht="15" x14ac:dyDescent="0.2">
      <c r="A787" s="67" t="s">
        <v>1307</v>
      </c>
      <c r="B787" s="67" t="s">
        <v>296</v>
      </c>
      <c r="C787" s="67">
        <v>2020</v>
      </c>
      <c r="D787" s="64" t="s">
        <v>295</v>
      </c>
      <c r="E787" s="64" t="s">
        <v>0</v>
      </c>
      <c r="F787" s="66">
        <v>44777</v>
      </c>
      <c r="G787" s="65">
        <v>8280</v>
      </c>
      <c r="H787" s="64">
        <f>G787/F787%</f>
        <v>18.491636331152154</v>
      </c>
      <c r="I787" s="66">
        <v>7549</v>
      </c>
      <c r="J787" s="65">
        <v>2418</v>
      </c>
      <c r="K787" s="64">
        <f>J787/I787%</f>
        <v>32.030732547357267</v>
      </c>
      <c r="L787" s="66">
        <f>F787+I787</f>
        <v>52326</v>
      </c>
      <c r="M787" s="65">
        <f>G787+J787</f>
        <v>10698</v>
      </c>
      <c r="N787" s="64">
        <f>M787/L787%</f>
        <v>20.444903107441807</v>
      </c>
      <c r="O787" s="66">
        <v>38889</v>
      </c>
      <c r="P787" s="65">
        <v>6371</v>
      </c>
      <c r="Q787" s="64">
        <f>P787/O787%</f>
        <v>16.382524621358225</v>
      </c>
      <c r="R787" s="66">
        <f>L787+O787</f>
        <v>91215</v>
      </c>
      <c r="S787" s="65">
        <f>M787+P787</f>
        <v>17069</v>
      </c>
      <c r="T787" s="64">
        <f>S787/R787%</f>
        <v>18.712930987227978</v>
      </c>
      <c r="U787" s="64">
        <f>Q787-H787</f>
        <v>-2.1091117097939289</v>
      </c>
      <c r="V787" s="64">
        <f>Q787-K787</f>
        <v>-15.648207925999042</v>
      </c>
      <c r="W787" s="64">
        <f>Q787-N787</f>
        <v>-4.0623784860835812</v>
      </c>
    </row>
    <row r="788" spans="1:23" ht="15" x14ac:dyDescent="0.2">
      <c r="A788" s="67" t="s">
        <v>1307</v>
      </c>
      <c r="B788" s="67" t="s">
        <v>296</v>
      </c>
      <c r="C788" s="67">
        <v>2020</v>
      </c>
      <c r="D788" s="64" t="s">
        <v>294</v>
      </c>
      <c r="E788" s="64" t="s">
        <v>4</v>
      </c>
      <c r="F788" s="66">
        <v>44777</v>
      </c>
      <c r="G788" s="65">
        <v>34976</v>
      </c>
      <c r="H788" s="64">
        <f>G788/F787%</f>
        <v>78.111530473234026</v>
      </c>
      <c r="I788" s="66">
        <v>7549</v>
      </c>
      <c r="J788" s="65">
        <v>4842</v>
      </c>
      <c r="K788" s="64">
        <f>J788/I787%</f>
        <v>64.140945820638493</v>
      </c>
      <c r="L788" s="66">
        <f>F788+I788</f>
        <v>52326</v>
      </c>
      <c r="M788" s="65">
        <f>G788+J788</f>
        <v>39818</v>
      </c>
      <c r="N788" s="64">
        <f>M788/L787%</f>
        <v>76.096013454114598</v>
      </c>
      <c r="O788" s="66">
        <v>38889</v>
      </c>
      <c r="P788" s="65">
        <v>31714</v>
      </c>
      <c r="Q788" s="64">
        <f>P788/O787%</f>
        <v>81.550052714135106</v>
      </c>
      <c r="R788" s="66">
        <f>L788+O788</f>
        <v>91215</v>
      </c>
      <c r="S788" s="65">
        <f>M788+P788</f>
        <v>71532</v>
      </c>
      <c r="T788" s="64">
        <f>S788/R787%</f>
        <v>78.42131228416379</v>
      </c>
      <c r="U788" s="64">
        <f>Q788-H788</f>
        <v>3.4385222409010794</v>
      </c>
      <c r="V788" s="64">
        <f>Q788-K788</f>
        <v>17.409106893496613</v>
      </c>
      <c r="W788" s="64">
        <f>Q788-N788</f>
        <v>5.4540392600205081</v>
      </c>
    </row>
    <row r="789" spans="1:23" ht="15" x14ac:dyDescent="0.2">
      <c r="A789" s="67" t="s">
        <v>1307</v>
      </c>
      <c r="B789" s="67" t="s">
        <v>293</v>
      </c>
      <c r="C789" s="67">
        <v>2016</v>
      </c>
      <c r="D789" s="64" t="s">
        <v>292</v>
      </c>
      <c r="E789" s="64" t="s">
        <v>2</v>
      </c>
      <c r="F789" s="66">
        <v>18604</v>
      </c>
      <c r="G789" s="65">
        <v>8384</v>
      </c>
      <c r="H789" s="64">
        <f>G789/F789%</f>
        <v>45.065577295205337</v>
      </c>
      <c r="I789" s="66">
        <v>4887</v>
      </c>
      <c r="J789" s="65">
        <v>2789</v>
      </c>
      <c r="K789" s="64">
        <f>J789/I789%</f>
        <v>57.069776959279721</v>
      </c>
      <c r="L789" s="66">
        <f>F789+I789</f>
        <v>23491</v>
      </c>
      <c r="M789" s="65">
        <f>G789+J789</f>
        <v>11173</v>
      </c>
      <c r="N789" s="64">
        <f>M789/L789%</f>
        <v>47.562896428419393</v>
      </c>
      <c r="O789" s="66">
        <v>51519</v>
      </c>
      <c r="P789" s="65">
        <v>33485</v>
      </c>
      <c r="Q789" s="64">
        <f>P789/O789%</f>
        <v>64.995438576059314</v>
      </c>
      <c r="R789" s="66">
        <f>L789+O789</f>
        <v>75010</v>
      </c>
      <c r="S789" s="65">
        <f>M789+P789</f>
        <v>44658</v>
      </c>
      <c r="T789" s="64">
        <f>S789/R789%</f>
        <v>59.536061858418876</v>
      </c>
      <c r="U789" s="64">
        <f>Q789-H789</f>
        <v>19.929861280853977</v>
      </c>
      <c r="V789" s="64">
        <f>Q789-K789</f>
        <v>7.9256616167795926</v>
      </c>
      <c r="W789" s="64">
        <f>Q789-N789</f>
        <v>17.432542147639921</v>
      </c>
    </row>
    <row r="790" spans="1:23" ht="15" x14ac:dyDescent="0.2">
      <c r="A790" s="67" t="s">
        <v>1307</v>
      </c>
      <c r="B790" s="67" t="s">
        <v>293</v>
      </c>
      <c r="C790" s="67">
        <v>2016</v>
      </c>
      <c r="D790" s="64" t="s">
        <v>291</v>
      </c>
      <c r="E790" s="64" t="s">
        <v>37</v>
      </c>
      <c r="F790" s="66">
        <v>18604</v>
      </c>
      <c r="G790" s="65">
        <v>2433</v>
      </c>
      <c r="H790" s="64">
        <f>G790/F789%</f>
        <v>13.077832724145345</v>
      </c>
      <c r="I790" s="66">
        <v>4887</v>
      </c>
      <c r="J790" s="65">
        <v>909</v>
      </c>
      <c r="K790" s="64">
        <f>J790/I789%</f>
        <v>18.600368324125231</v>
      </c>
      <c r="L790" s="66">
        <f>F790+I790</f>
        <v>23491</v>
      </c>
      <c r="M790" s="65">
        <f>G790+J790</f>
        <v>3342</v>
      </c>
      <c r="N790" s="64">
        <f>M790/L789%</f>
        <v>14.226725128772722</v>
      </c>
      <c r="O790" s="66">
        <v>51519</v>
      </c>
      <c r="P790" s="65">
        <v>11438</v>
      </c>
      <c r="Q790" s="64">
        <f>P790/O789%</f>
        <v>22.20151788660494</v>
      </c>
      <c r="R790" s="66">
        <f>L790+O790</f>
        <v>75010</v>
      </c>
      <c r="S790" s="65">
        <f>M790+P790</f>
        <v>14780</v>
      </c>
      <c r="T790" s="64">
        <f>S790/R789%</f>
        <v>19.704039461405145</v>
      </c>
      <c r="U790" s="64">
        <f>Q790-H790</f>
        <v>9.1236851624595943</v>
      </c>
      <c r="V790" s="64">
        <f>Q790-K790</f>
        <v>3.6011495624797085</v>
      </c>
      <c r="W790" s="64">
        <f>Q790-N790</f>
        <v>7.9747927578322173</v>
      </c>
    </row>
    <row r="791" spans="1:23" ht="15" x14ac:dyDescent="0.2">
      <c r="A791" s="67" t="s">
        <v>1307</v>
      </c>
      <c r="B791" s="67" t="s">
        <v>289</v>
      </c>
      <c r="C791" s="67">
        <v>2020</v>
      </c>
      <c r="D791" s="64" t="s">
        <v>288</v>
      </c>
      <c r="E791" s="64" t="s">
        <v>0</v>
      </c>
      <c r="F791" s="66">
        <v>34056</v>
      </c>
      <c r="G791" s="65">
        <v>9145</v>
      </c>
      <c r="H791" s="64">
        <f>G791/F791%</f>
        <v>26.8528306319004</v>
      </c>
      <c r="I791" s="66">
        <v>9337</v>
      </c>
      <c r="J791" s="65">
        <v>3009</v>
      </c>
      <c r="K791" s="64">
        <f>J791/I791%</f>
        <v>32.226625254364357</v>
      </c>
      <c r="L791" s="66">
        <f>F791+I791</f>
        <v>43393</v>
      </c>
      <c r="M791" s="65">
        <f>G791+J791</f>
        <v>12154</v>
      </c>
      <c r="N791" s="64">
        <f>M791/L791%</f>
        <v>28.009125895881823</v>
      </c>
      <c r="O791" s="66">
        <v>61797</v>
      </c>
      <c r="P791" s="65">
        <v>12834</v>
      </c>
      <c r="Q791" s="64">
        <f>P791/O791%</f>
        <v>20.76799844652653</v>
      </c>
      <c r="R791" s="66">
        <f>L791+O791</f>
        <v>105190</v>
      </c>
      <c r="S791" s="65">
        <f>M791+P791</f>
        <v>24988</v>
      </c>
      <c r="T791" s="64">
        <f>S791/R791%</f>
        <v>23.75510980131191</v>
      </c>
      <c r="U791" s="64">
        <f>Q791-H791</f>
        <v>-6.0848321853738696</v>
      </c>
      <c r="V791" s="64">
        <f>Q791-K791</f>
        <v>-11.458626807837827</v>
      </c>
      <c r="W791" s="64">
        <f>Q791-N791</f>
        <v>-7.2411274493552931</v>
      </c>
    </row>
    <row r="792" spans="1:23" ht="15" x14ac:dyDescent="0.2">
      <c r="A792" s="67" t="s">
        <v>1307</v>
      </c>
      <c r="B792" s="67" t="s">
        <v>289</v>
      </c>
      <c r="C792" s="67">
        <v>2020</v>
      </c>
      <c r="D792" s="64" t="s">
        <v>287</v>
      </c>
      <c r="E792" s="64" t="s">
        <v>4</v>
      </c>
      <c r="F792" s="66">
        <v>34056</v>
      </c>
      <c r="G792" s="65">
        <v>19645</v>
      </c>
      <c r="H792" s="64">
        <f>G792/F791%</f>
        <v>57.684402161146345</v>
      </c>
      <c r="I792" s="66">
        <v>9337</v>
      </c>
      <c r="J792" s="65">
        <v>4806</v>
      </c>
      <c r="K792" s="64">
        <f>J792/I791%</f>
        <v>51.472635750240975</v>
      </c>
      <c r="L792" s="66">
        <f>F792+I792</f>
        <v>43393</v>
      </c>
      <c r="M792" s="65">
        <f>G792+J792</f>
        <v>24451</v>
      </c>
      <c r="N792" s="64">
        <f>M792/L791%</f>
        <v>56.347798031940634</v>
      </c>
      <c r="O792" s="66">
        <v>61797</v>
      </c>
      <c r="P792" s="65">
        <v>40785</v>
      </c>
      <c r="Q792" s="64">
        <f>P792/O791%</f>
        <v>65.998349434438566</v>
      </c>
      <c r="R792" s="66">
        <f>L792+O792</f>
        <v>105190</v>
      </c>
      <c r="S792" s="65">
        <f>M792+P792</f>
        <v>65236</v>
      </c>
      <c r="T792" s="64">
        <f>S792/R791%</f>
        <v>62.017302024907302</v>
      </c>
      <c r="U792" s="64">
        <f>Q792-H792</f>
        <v>8.3139472732922215</v>
      </c>
      <c r="V792" s="64">
        <f>Q792-K792</f>
        <v>14.525713684197591</v>
      </c>
      <c r="W792" s="64">
        <f>Q792-N792</f>
        <v>9.650551402497932</v>
      </c>
    </row>
    <row r="793" spans="1:23" ht="15" x14ac:dyDescent="0.2">
      <c r="A793" s="67" t="s">
        <v>1307</v>
      </c>
      <c r="B793" s="67" t="s">
        <v>289</v>
      </c>
      <c r="C793" s="67">
        <v>2016</v>
      </c>
      <c r="D793" s="64" t="s">
        <v>286</v>
      </c>
      <c r="E793" s="64" t="s">
        <v>2</v>
      </c>
      <c r="F793" s="66">
        <v>11673</v>
      </c>
      <c r="G793" s="65">
        <v>7621</v>
      </c>
      <c r="H793" s="64">
        <f>G793/F793%</f>
        <v>65.287415403066902</v>
      </c>
      <c r="I793" s="66">
        <v>6284</v>
      </c>
      <c r="J793" s="65">
        <v>3318</v>
      </c>
      <c r="K793" s="64">
        <f>J793/I793%</f>
        <v>52.800763844684909</v>
      </c>
      <c r="L793" s="66">
        <f>F793+I793</f>
        <v>17957</v>
      </c>
      <c r="M793" s="65">
        <f>G793+J793</f>
        <v>10939</v>
      </c>
      <c r="N793" s="64">
        <f>M793/L793%</f>
        <v>60.917747953444341</v>
      </c>
      <c r="O793" s="66">
        <v>66835</v>
      </c>
      <c r="P793" s="65">
        <v>46074</v>
      </c>
      <c r="Q793" s="64">
        <f>P793/O793%</f>
        <v>68.936934241041371</v>
      </c>
      <c r="R793" s="66">
        <f>L793+O793</f>
        <v>84792</v>
      </c>
      <c r="S793" s="65">
        <f>M793+P793</f>
        <v>57013</v>
      </c>
      <c r="T793" s="64">
        <f>S793/R793%</f>
        <v>67.238654590055674</v>
      </c>
      <c r="U793" s="64">
        <f>Q793-H793</f>
        <v>3.649518837974469</v>
      </c>
      <c r="V793" s="64">
        <f>Q793-K793</f>
        <v>16.136170396356462</v>
      </c>
      <c r="W793" s="64">
        <f>Q793-N793</f>
        <v>8.0191862875970301</v>
      </c>
    </row>
    <row r="794" spans="1:23" ht="15" x14ac:dyDescent="0.2">
      <c r="A794" s="67" t="s">
        <v>1307</v>
      </c>
      <c r="B794" s="67" t="s">
        <v>289</v>
      </c>
      <c r="C794" s="67">
        <v>2016</v>
      </c>
      <c r="D794" s="64" t="s">
        <v>285</v>
      </c>
      <c r="E794" s="64" t="s">
        <v>0</v>
      </c>
      <c r="F794" s="66">
        <v>11673</v>
      </c>
      <c r="G794" s="65">
        <v>3686</v>
      </c>
      <c r="H794" s="64">
        <f>G794/F793%</f>
        <v>31.577143836203202</v>
      </c>
      <c r="I794" s="66">
        <v>6284</v>
      </c>
      <c r="J794" s="65">
        <v>2788</v>
      </c>
      <c r="K794" s="64">
        <f>J794/I793%</f>
        <v>44.366645448758753</v>
      </c>
      <c r="L794" s="66">
        <f>F794+I794</f>
        <v>17957</v>
      </c>
      <c r="M794" s="65">
        <f>G794+J794</f>
        <v>6474</v>
      </c>
      <c r="N794" s="64">
        <f>M794/L793%</f>
        <v>36.052792782758814</v>
      </c>
      <c r="O794" s="66">
        <v>66835</v>
      </c>
      <c r="P794" s="65">
        <v>18559</v>
      </c>
      <c r="Q794" s="64">
        <f>P794/O793%</f>
        <v>27.76838482830852</v>
      </c>
      <c r="R794" s="66">
        <f>L794+O794</f>
        <v>84792</v>
      </c>
      <c r="S794" s="65">
        <f>M794+P794</f>
        <v>25033</v>
      </c>
      <c r="T794" s="64">
        <f>S794/R793%</f>
        <v>29.522832342673837</v>
      </c>
      <c r="U794" s="64">
        <f>Q794-H794</f>
        <v>-3.8087590078946825</v>
      </c>
      <c r="V794" s="64">
        <f>Q794-K794</f>
        <v>-16.598260620450233</v>
      </c>
      <c r="W794" s="64">
        <f>Q794-N794</f>
        <v>-8.2844079544502947</v>
      </c>
    </row>
    <row r="795" spans="1:23" ht="15" x14ac:dyDescent="0.2">
      <c r="A795" s="67" t="s">
        <v>1305</v>
      </c>
      <c r="B795" s="67" t="s">
        <v>283</v>
      </c>
      <c r="C795" s="67">
        <v>2020</v>
      </c>
      <c r="D795" s="64" t="s">
        <v>281</v>
      </c>
      <c r="E795" s="64" t="s">
        <v>0</v>
      </c>
      <c r="F795" s="66">
        <v>39201</v>
      </c>
      <c r="G795" s="65">
        <v>16935</v>
      </c>
      <c r="H795" s="64">
        <f>G795/F795%</f>
        <v>43.200428560495908</v>
      </c>
      <c r="I795" s="66">
        <v>13444</v>
      </c>
      <c r="J795" s="65">
        <v>5939</v>
      </c>
      <c r="K795" s="64">
        <f>J795/I795%</f>
        <v>44.175840523653676</v>
      </c>
      <c r="L795" s="66">
        <f>F795+I795</f>
        <v>52645</v>
      </c>
      <c r="M795" s="65">
        <f>G795+J795</f>
        <v>22874</v>
      </c>
      <c r="N795" s="64">
        <f>M795/L795%</f>
        <v>43.449520372305059</v>
      </c>
      <c r="O795" s="66">
        <v>98702</v>
      </c>
      <c r="P795" s="65">
        <v>32279</v>
      </c>
      <c r="Q795" s="64">
        <f>P795/O795%</f>
        <v>32.703491317298536</v>
      </c>
      <c r="R795" s="66">
        <f>L795+O795</f>
        <v>151347</v>
      </c>
      <c r="S795" s="65">
        <f>M795+P795</f>
        <v>55153</v>
      </c>
      <c r="T795" s="64">
        <f>S795/R795%</f>
        <v>36.441422690902364</v>
      </c>
      <c r="U795" s="64">
        <f>Q795-H795</f>
        <v>-10.496937243197372</v>
      </c>
      <c r="V795" s="64">
        <f>Q795-K795</f>
        <v>-11.47234920635514</v>
      </c>
      <c r="W795" s="64">
        <f>Q795-N795</f>
        <v>-10.746029055006524</v>
      </c>
    </row>
    <row r="796" spans="1:23" ht="15" x14ac:dyDescent="0.2">
      <c r="A796" s="67" t="s">
        <v>1305</v>
      </c>
      <c r="B796" s="67" t="s">
        <v>283</v>
      </c>
      <c r="C796" s="67">
        <v>2020</v>
      </c>
      <c r="D796" s="64" t="s">
        <v>282</v>
      </c>
      <c r="E796" s="64" t="s">
        <v>4</v>
      </c>
      <c r="F796" s="66">
        <v>39201</v>
      </c>
      <c r="G796" s="65">
        <v>20466</v>
      </c>
      <c r="H796" s="64">
        <f>G796/F795%</f>
        <v>52.207851840514273</v>
      </c>
      <c r="I796" s="66">
        <v>13444</v>
      </c>
      <c r="J796" s="65">
        <v>6564</v>
      </c>
      <c r="K796" s="64">
        <f>J796/I795%</f>
        <v>48.824754537340077</v>
      </c>
      <c r="L796" s="66">
        <f>F796+I796</f>
        <v>52645</v>
      </c>
      <c r="M796" s="65">
        <f>G796+J796</f>
        <v>27030</v>
      </c>
      <c r="N796" s="64">
        <f>M796/L795%</f>
        <v>51.343907303637565</v>
      </c>
      <c r="O796" s="66">
        <v>98702</v>
      </c>
      <c r="P796" s="65">
        <v>61688</v>
      </c>
      <c r="Q796" s="64">
        <f>P796/O795%</f>
        <v>62.499240136977974</v>
      </c>
      <c r="R796" s="66">
        <f>L796+O796</f>
        <v>151347</v>
      </c>
      <c r="S796" s="65">
        <f>M796+P796</f>
        <v>88718</v>
      </c>
      <c r="T796" s="64">
        <f>S796/R795%</f>
        <v>58.618935294389715</v>
      </c>
      <c r="U796" s="64">
        <f>Q796-H796</f>
        <v>10.291388296463701</v>
      </c>
      <c r="V796" s="64">
        <f>Q796-K796</f>
        <v>13.674485599637897</v>
      </c>
      <c r="W796" s="64">
        <f>Q796-N796</f>
        <v>11.15533283334041</v>
      </c>
    </row>
    <row r="797" spans="1:23" ht="15" x14ac:dyDescent="0.2">
      <c r="A797" s="67" t="s">
        <v>1305</v>
      </c>
      <c r="B797" s="67" t="s">
        <v>283</v>
      </c>
      <c r="C797" s="67">
        <v>2016</v>
      </c>
      <c r="D797" s="64" t="s">
        <v>282</v>
      </c>
      <c r="E797" s="64" t="s">
        <v>2</v>
      </c>
      <c r="F797" s="66">
        <v>11020</v>
      </c>
      <c r="G797" s="65">
        <v>5891</v>
      </c>
      <c r="H797" s="64">
        <f>G797/F797%</f>
        <v>53.457350272232304</v>
      </c>
      <c r="I797" s="66">
        <v>9194</v>
      </c>
      <c r="J797" s="65">
        <v>4447</v>
      </c>
      <c r="K797" s="64">
        <f>J797/I797%</f>
        <v>48.368501196432454</v>
      </c>
      <c r="L797" s="66">
        <f>F797+I797</f>
        <v>20214</v>
      </c>
      <c r="M797" s="65">
        <f>G797+J797</f>
        <v>10338</v>
      </c>
      <c r="N797" s="64">
        <f>M797/L797%</f>
        <v>51.142772336004754</v>
      </c>
      <c r="O797" s="66">
        <v>95881</v>
      </c>
      <c r="P797" s="65">
        <v>54081</v>
      </c>
      <c r="Q797" s="64">
        <f>P797/O797%</f>
        <v>56.404292821309753</v>
      </c>
      <c r="R797" s="66">
        <f>L797+O797</f>
        <v>116095</v>
      </c>
      <c r="S797" s="65">
        <f>M797+P797</f>
        <v>64419</v>
      </c>
      <c r="T797" s="64">
        <f>S797/R797%</f>
        <v>55.488177785434338</v>
      </c>
      <c r="U797" s="64">
        <f>Q797-H797</f>
        <v>2.9469425490774483</v>
      </c>
      <c r="V797" s="64">
        <f>Q797-K797</f>
        <v>8.035791624877298</v>
      </c>
      <c r="W797" s="64">
        <f>Q797-N797</f>
        <v>5.2615204853049988</v>
      </c>
    </row>
    <row r="798" spans="1:23" ht="15" x14ac:dyDescent="0.2">
      <c r="A798" s="67" t="s">
        <v>1305</v>
      </c>
      <c r="B798" s="67" t="s">
        <v>283</v>
      </c>
      <c r="C798" s="67">
        <v>2016</v>
      </c>
      <c r="D798" s="64" t="s">
        <v>281</v>
      </c>
      <c r="E798" s="64" t="s">
        <v>0</v>
      </c>
      <c r="F798" s="66">
        <v>11020</v>
      </c>
      <c r="G798" s="65">
        <v>4681</v>
      </c>
      <c r="H798" s="64">
        <f>G798/F797%</f>
        <v>42.477313974591652</v>
      </c>
      <c r="I798" s="66">
        <v>9194</v>
      </c>
      <c r="J798" s="65">
        <v>4352</v>
      </c>
      <c r="K798" s="64">
        <f>J798/I797%</f>
        <v>47.335218620839676</v>
      </c>
      <c r="L798" s="66">
        <f>F798+I798</f>
        <v>20214</v>
      </c>
      <c r="M798" s="65">
        <f>G798+J798</f>
        <v>9033</v>
      </c>
      <c r="N798" s="64">
        <f>M798/L797%</f>
        <v>44.686850697536364</v>
      </c>
      <c r="O798" s="66">
        <v>95881</v>
      </c>
      <c r="P798" s="65">
        <v>37146</v>
      </c>
      <c r="Q798" s="64">
        <f>P798/O797%</f>
        <v>38.741773656928906</v>
      </c>
      <c r="R798" s="66">
        <f>L798+O798</f>
        <v>116095</v>
      </c>
      <c r="S798" s="65">
        <f>M798+P798</f>
        <v>46179</v>
      </c>
      <c r="T798" s="64">
        <f>S798/R797%</f>
        <v>39.776906843533311</v>
      </c>
      <c r="U798" s="64">
        <f>Q798-H798</f>
        <v>-3.7355403176627462</v>
      </c>
      <c r="V798" s="64">
        <f>Q798-K798</f>
        <v>-8.5934449639107697</v>
      </c>
      <c r="W798" s="64">
        <f>Q798-N798</f>
        <v>-5.9450770406074582</v>
      </c>
    </row>
    <row r="799" spans="1:23" ht="15" x14ac:dyDescent="0.2">
      <c r="A799" s="67" t="s">
        <v>1305</v>
      </c>
      <c r="B799" s="67" t="s">
        <v>279</v>
      </c>
      <c r="C799" s="67">
        <v>2020</v>
      </c>
      <c r="D799" s="64" t="s">
        <v>278</v>
      </c>
      <c r="E799" s="64" t="s">
        <v>0</v>
      </c>
      <c r="F799" s="66">
        <v>36079</v>
      </c>
      <c r="G799" s="65">
        <v>5943</v>
      </c>
      <c r="H799" s="64">
        <f>G799/F799%</f>
        <v>16.472186036198341</v>
      </c>
      <c r="I799" s="66">
        <v>11315</v>
      </c>
      <c r="J799" s="65">
        <v>2640</v>
      </c>
      <c r="K799" s="64">
        <f>J799/I799%</f>
        <v>23.331860362350859</v>
      </c>
      <c r="L799" s="66">
        <f>F799+I799</f>
        <v>47394</v>
      </c>
      <c r="M799" s="65">
        <f>G799+J799</f>
        <v>8583</v>
      </c>
      <c r="N799" s="64">
        <f>M799/L799%</f>
        <v>18.10988732750981</v>
      </c>
      <c r="O799" s="66">
        <v>84016</v>
      </c>
      <c r="P799" s="65">
        <v>12079</v>
      </c>
      <c r="Q799" s="64">
        <f>P799/O799%</f>
        <v>14.377023424109694</v>
      </c>
      <c r="R799" s="66">
        <f>L799+O799</f>
        <v>131410</v>
      </c>
      <c r="S799" s="65">
        <f>M799+P799</f>
        <v>20662</v>
      </c>
      <c r="T799" s="64">
        <f>S799/R799%</f>
        <v>15.723308728407275</v>
      </c>
      <c r="U799" s="64">
        <f>Q799-H799</f>
        <v>-2.0951626120886466</v>
      </c>
      <c r="V799" s="64">
        <f>Q799-K799</f>
        <v>-8.954836938241165</v>
      </c>
      <c r="W799" s="64">
        <f>Q799-N799</f>
        <v>-3.7328639034001156</v>
      </c>
    </row>
    <row r="800" spans="1:23" ht="15" x14ac:dyDescent="0.2">
      <c r="A800" s="67" t="s">
        <v>1305</v>
      </c>
      <c r="B800" s="67" t="s">
        <v>279</v>
      </c>
      <c r="C800" s="67">
        <v>2020</v>
      </c>
      <c r="D800" s="64" t="s">
        <v>277</v>
      </c>
      <c r="E800" s="64" t="s">
        <v>4</v>
      </c>
      <c r="F800" s="66">
        <v>36079</v>
      </c>
      <c r="G800" s="65">
        <v>14530</v>
      </c>
      <c r="H800" s="64">
        <f>G800/F799%</f>
        <v>40.27273483189667</v>
      </c>
      <c r="I800" s="66">
        <v>11315</v>
      </c>
      <c r="J800" s="65">
        <v>4757</v>
      </c>
      <c r="K800" s="64">
        <f>J800/I799%</f>
        <v>42.041537781705699</v>
      </c>
      <c r="L800" s="66">
        <f>F800+I800</f>
        <v>47394</v>
      </c>
      <c r="M800" s="65">
        <f>G800+J800</f>
        <v>19287</v>
      </c>
      <c r="N800" s="64">
        <f>M800/L799%</f>
        <v>40.6950246866692</v>
      </c>
      <c r="O800" s="66">
        <v>84016</v>
      </c>
      <c r="P800" s="65">
        <v>42495</v>
      </c>
      <c r="Q800" s="64">
        <f>P800/O799%</f>
        <v>50.579651494953346</v>
      </c>
      <c r="R800" s="66">
        <f>L800+O800</f>
        <v>131410</v>
      </c>
      <c r="S800" s="65">
        <f>M800+P800</f>
        <v>61782</v>
      </c>
      <c r="T800" s="64">
        <f>S800/R799%</f>
        <v>47.014686857925582</v>
      </c>
      <c r="U800" s="64">
        <f>Q800-H800</f>
        <v>10.306916663056676</v>
      </c>
      <c r="V800" s="64">
        <f>Q800-K800</f>
        <v>8.5381137132476468</v>
      </c>
      <c r="W800" s="64">
        <f>Q800-N800</f>
        <v>9.8846268082841462</v>
      </c>
    </row>
    <row r="801" spans="1:23" ht="15" x14ac:dyDescent="0.2">
      <c r="A801" s="67" t="s">
        <v>1305</v>
      </c>
      <c r="B801" s="67" t="s">
        <v>279</v>
      </c>
      <c r="C801" s="67">
        <v>2016</v>
      </c>
      <c r="D801" s="64" t="s">
        <v>277</v>
      </c>
      <c r="E801" s="64" t="s">
        <v>2</v>
      </c>
      <c r="F801" s="66">
        <v>16118</v>
      </c>
      <c r="G801" s="65">
        <v>5893</v>
      </c>
      <c r="H801" s="64">
        <f>G801/F801%</f>
        <v>36.561608139967738</v>
      </c>
      <c r="I801" s="66">
        <v>9435</v>
      </c>
      <c r="J801" s="65">
        <v>3315</v>
      </c>
      <c r="K801" s="64">
        <f>J801/I801%</f>
        <v>35.135135135135137</v>
      </c>
      <c r="L801" s="66">
        <f>F801+I801</f>
        <v>25553</v>
      </c>
      <c r="M801" s="65">
        <f>G801+J801</f>
        <v>9208</v>
      </c>
      <c r="N801" s="64">
        <f>M801/L801%</f>
        <v>36.034907838609946</v>
      </c>
      <c r="O801" s="66">
        <v>95522</v>
      </c>
      <c r="P801" s="65">
        <v>38806</v>
      </c>
      <c r="Q801" s="64">
        <f>P801/O801%</f>
        <v>40.625196289859929</v>
      </c>
      <c r="R801" s="66">
        <f>L801+O801</f>
        <v>121075</v>
      </c>
      <c r="S801" s="65">
        <f>M801+P801</f>
        <v>48014</v>
      </c>
      <c r="T801" s="64">
        <f>S801/R801%</f>
        <v>39.656411315300431</v>
      </c>
      <c r="U801" s="64">
        <f>Q801-H801</f>
        <v>4.0635881498921904</v>
      </c>
      <c r="V801" s="64">
        <f>Q801-K801</f>
        <v>5.4900611547247919</v>
      </c>
      <c r="W801" s="64">
        <f>Q801-N801</f>
        <v>4.5902884512499824</v>
      </c>
    </row>
    <row r="802" spans="1:23" ht="15" x14ac:dyDescent="0.2">
      <c r="A802" s="67" t="s">
        <v>1305</v>
      </c>
      <c r="B802" s="67" t="s">
        <v>279</v>
      </c>
      <c r="C802" s="67">
        <v>2016</v>
      </c>
      <c r="D802" s="64" t="s">
        <v>276</v>
      </c>
      <c r="E802" s="64" t="s">
        <v>275</v>
      </c>
      <c r="F802" s="66">
        <v>16118</v>
      </c>
      <c r="G802" s="65">
        <v>9031</v>
      </c>
      <c r="H802" s="64">
        <f>G802/F801%</f>
        <v>56.030524879017243</v>
      </c>
      <c r="I802" s="66">
        <v>9435</v>
      </c>
      <c r="J802" s="65">
        <v>4303</v>
      </c>
      <c r="K802" s="64">
        <f>J802/I801%</f>
        <v>45.606783253842082</v>
      </c>
      <c r="L802" s="66">
        <f>F802+I802</f>
        <v>25553</v>
      </c>
      <c r="M802" s="65">
        <f>G802+J802</f>
        <v>13334</v>
      </c>
      <c r="N802" s="64">
        <f>M802/L801%</f>
        <v>52.181739913121746</v>
      </c>
      <c r="O802" s="66">
        <v>95522</v>
      </c>
      <c r="P802" s="65">
        <v>48362</v>
      </c>
      <c r="Q802" s="64">
        <f>P802/O801%</f>
        <v>50.629174431021127</v>
      </c>
      <c r="R802" s="66">
        <f>L802+O802</f>
        <v>121075</v>
      </c>
      <c r="S802" s="65">
        <f>M802+P802</f>
        <v>61696</v>
      </c>
      <c r="T802" s="64">
        <f>S802/R801%</f>
        <v>50.956844930827998</v>
      </c>
      <c r="U802" s="64">
        <f>Q802-H802</f>
        <v>-5.4013504479961156</v>
      </c>
      <c r="V802" s="64">
        <f>Q802-K802</f>
        <v>5.0223911771790455</v>
      </c>
      <c r="W802" s="64">
        <f>Q802-N802</f>
        <v>-1.5525654821006185</v>
      </c>
    </row>
    <row r="803" spans="1:23" ht="15" x14ac:dyDescent="0.2">
      <c r="A803" s="67" t="s">
        <v>1305</v>
      </c>
      <c r="B803" s="67" t="s">
        <v>273</v>
      </c>
      <c r="C803" s="67">
        <v>2020</v>
      </c>
      <c r="D803" s="64" t="s">
        <v>270</v>
      </c>
      <c r="E803" s="64" t="s">
        <v>0</v>
      </c>
      <c r="F803" s="66">
        <v>34520</v>
      </c>
      <c r="G803" s="65">
        <v>13576</v>
      </c>
      <c r="H803" s="64">
        <f>G803/F803%</f>
        <v>39.327925840092703</v>
      </c>
      <c r="I803" s="66">
        <v>7499</v>
      </c>
      <c r="J803" s="65">
        <v>3487</v>
      </c>
      <c r="K803" s="64">
        <f>J803/I803%</f>
        <v>46.49953327110282</v>
      </c>
      <c r="L803" s="66">
        <f>F803+I803</f>
        <v>42019</v>
      </c>
      <c r="M803" s="65">
        <f>G803+J803</f>
        <v>17063</v>
      </c>
      <c r="N803" s="64">
        <f>M803/L803%</f>
        <v>40.607820271781812</v>
      </c>
      <c r="O803" s="66">
        <v>61473</v>
      </c>
      <c r="P803" s="65">
        <v>18061</v>
      </c>
      <c r="Q803" s="64">
        <f>P803/O803%</f>
        <v>29.380378377499063</v>
      </c>
      <c r="R803" s="66">
        <f>L803+O803</f>
        <v>103492</v>
      </c>
      <c r="S803" s="65">
        <f>M803+P803</f>
        <v>35124</v>
      </c>
      <c r="T803" s="64">
        <f>S803/R803%</f>
        <v>33.938855177211764</v>
      </c>
      <c r="U803" s="64">
        <f>Q803-H803</f>
        <v>-9.94754746259364</v>
      </c>
      <c r="V803" s="64">
        <f>Q803-K803</f>
        <v>-17.119154893603756</v>
      </c>
      <c r="W803" s="64">
        <f>Q803-N803</f>
        <v>-11.227441894282748</v>
      </c>
    </row>
    <row r="804" spans="1:23" ht="15" x14ac:dyDescent="0.2">
      <c r="A804" s="67" t="s">
        <v>1305</v>
      </c>
      <c r="B804" s="67" t="s">
        <v>273</v>
      </c>
      <c r="C804" s="67">
        <v>2020</v>
      </c>
      <c r="D804" s="64" t="s">
        <v>272</v>
      </c>
      <c r="E804" s="64" t="s">
        <v>4</v>
      </c>
      <c r="F804" s="66">
        <v>34520</v>
      </c>
      <c r="G804" s="65">
        <v>19852</v>
      </c>
      <c r="H804" s="64">
        <f>G804/F803%</f>
        <v>57.508690614136732</v>
      </c>
      <c r="I804" s="66">
        <v>7499</v>
      </c>
      <c r="J804" s="65">
        <v>3520</v>
      </c>
      <c r="K804" s="64">
        <f>J804/I803%</f>
        <v>46.939591945592746</v>
      </c>
      <c r="L804" s="66">
        <f>F804+I804</f>
        <v>42019</v>
      </c>
      <c r="M804" s="65">
        <f>G804+J804</f>
        <v>23372</v>
      </c>
      <c r="N804" s="64">
        <f>M804/L803%</f>
        <v>55.622456507770295</v>
      </c>
      <c r="O804" s="66">
        <v>61473</v>
      </c>
      <c r="P804" s="65">
        <v>41334</v>
      </c>
      <c r="Q804" s="64">
        <f>P804/O803%</f>
        <v>67.239275779610566</v>
      </c>
      <c r="R804" s="66">
        <f>L804+O804</f>
        <v>103492</v>
      </c>
      <c r="S804" s="65">
        <f>M804+P804</f>
        <v>64706</v>
      </c>
      <c r="T804" s="64">
        <f>S804/R803%</f>
        <v>62.52270706914544</v>
      </c>
      <c r="U804" s="64">
        <f>Q804-H804</f>
        <v>9.7305851654738333</v>
      </c>
      <c r="V804" s="64">
        <f>Q804-K804</f>
        <v>20.29968383401782</v>
      </c>
      <c r="W804" s="64">
        <f>Q804-N804</f>
        <v>11.616819271840271</v>
      </c>
    </row>
    <row r="805" spans="1:23" ht="15" x14ac:dyDescent="0.2">
      <c r="A805" s="67" t="s">
        <v>1305</v>
      </c>
      <c r="B805" s="67" t="s">
        <v>273</v>
      </c>
      <c r="C805" s="67">
        <v>2016</v>
      </c>
      <c r="D805" s="64" t="s">
        <v>271</v>
      </c>
      <c r="E805" s="64" t="s">
        <v>2</v>
      </c>
      <c r="F805" s="66">
        <v>10319</v>
      </c>
      <c r="G805" s="65">
        <v>6489</v>
      </c>
      <c r="H805" s="64">
        <f>G805/F805%</f>
        <v>62.884000387634465</v>
      </c>
      <c r="I805" s="66">
        <v>5599</v>
      </c>
      <c r="J805" s="65">
        <v>2695</v>
      </c>
      <c r="K805" s="64">
        <f>J805/I805%</f>
        <v>48.1335952848723</v>
      </c>
      <c r="L805" s="66">
        <f>F805+I805</f>
        <v>15918</v>
      </c>
      <c r="M805" s="65">
        <f>G805+J805</f>
        <v>9184</v>
      </c>
      <c r="N805" s="64">
        <f>M805/L805%</f>
        <v>57.69569041336851</v>
      </c>
      <c r="O805" s="66">
        <v>67880</v>
      </c>
      <c r="P805" s="65">
        <v>44588</v>
      </c>
      <c r="Q805" s="64">
        <f>P805/O805%</f>
        <v>65.686505598114323</v>
      </c>
      <c r="R805" s="66">
        <f>L805+O805</f>
        <v>83798</v>
      </c>
      <c r="S805" s="65">
        <f>M805+P805</f>
        <v>53772</v>
      </c>
      <c r="T805" s="64">
        <f>S805/R805%</f>
        <v>64.168595909210239</v>
      </c>
      <c r="U805" s="64">
        <f>Q805-H805</f>
        <v>2.8025052104798576</v>
      </c>
      <c r="V805" s="64">
        <f>Q805-K805</f>
        <v>17.552910313242023</v>
      </c>
      <c r="W805" s="64">
        <f>Q805-N805</f>
        <v>7.9908151847458129</v>
      </c>
    </row>
    <row r="806" spans="1:23" ht="15" x14ac:dyDescent="0.2">
      <c r="A806" s="67" t="s">
        <v>1305</v>
      </c>
      <c r="B806" s="67" t="s">
        <v>273</v>
      </c>
      <c r="C806" s="67">
        <v>2016</v>
      </c>
      <c r="D806" s="64" t="s">
        <v>270</v>
      </c>
      <c r="E806" s="64" t="s">
        <v>0</v>
      </c>
      <c r="F806" s="66">
        <v>10319</v>
      </c>
      <c r="G806" s="65">
        <v>3114</v>
      </c>
      <c r="H806" s="64">
        <f>G806/F805%</f>
        <v>30.177342765771879</v>
      </c>
      <c r="I806" s="66">
        <v>5599</v>
      </c>
      <c r="J806" s="65">
        <v>2413</v>
      </c>
      <c r="K806" s="64">
        <f>J806/I805%</f>
        <v>43.096981603857827</v>
      </c>
      <c r="L806" s="66">
        <f>F806+I806</f>
        <v>15918</v>
      </c>
      <c r="M806" s="65">
        <f>G806+J806</f>
        <v>5527</v>
      </c>
      <c r="N806" s="64">
        <f>M806/L805%</f>
        <v>34.721698705867567</v>
      </c>
      <c r="O806" s="66">
        <v>67880</v>
      </c>
      <c r="P806" s="65">
        <v>18388</v>
      </c>
      <c r="Q806" s="64">
        <f>P806/O805%</f>
        <v>27.088980553918681</v>
      </c>
      <c r="R806" s="66">
        <f>L806+O806</f>
        <v>83798</v>
      </c>
      <c r="S806" s="65">
        <f>M806+P806</f>
        <v>23915</v>
      </c>
      <c r="T806" s="64">
        <f>S806/R805%</f>
        <v>28.53886727606864</v>
      </c>
      <c r="U806" s="64">
        <f>Q806-H806</f>
        <v>-3.0883622118531981</v>
      </c>
      <c r="V806" s="64">
        <f>Q806-K806</f>
        <v>-16.008001049939146</v>
      </c>
      <c r="W806" s="64">
        <f>Q806-N806</f>
        <v>-7.632718151948886</v>
      </c>
    </row>
    <row r="807" spans="1:23" ht="15" x14ac:dyDescent="0.2">
      <c r="A807" s="67" t="s">
        <v>1305</v>
      </c>
      <c r="B807" s="67" t="s">
        <v>268</v>
      </c>
      <c r="C807" s="67">
        <v>2020</v>
      </c>
      <c r="D807" s="64" t="s">
        <v>266</v>
      </c>
      <c r="E807" s="64" t="s">
        <v>0</v>
      </c>
      <c r="F807" s="66">
        <v>33454</v>
      </c>
      <c r="G807" s="65">
        <v>15241</v>
      </c>
      <c r="H807" s="64">
        <f>G807/F807%</f>
        <v>45.558079751300291</v>
      </c>
      <c r="I807" s="66">
        <v>9069</v>
      </c>
      <c r="J807" s="65">
        <v>4730</v>
      </c>
      <c r="K807" s="64">
        <f>J807/I807%</f>
        <v>52.155695225493439</v>
      </c>
      <c r="L807" s="66">
        <f>F807+I807</f>
        <v>42523</v>
      </c>
      <c r="M807" s="65">
        <f>G807+J807</f>
        <v>19971</v>
      </c>
      <c r="N807" s="64">
        <f>M807/L807%</f>
        <v>46.965171789384563</v>
      </c>
      <c r="O807" s="66">
        <v>72825</v>
      </c>
      <c r="P807" s="65">
        <v>28047</v>
      </c>
      <c r="Q807" s="64">
        <f>P807/O807%</f>
        <v>38.512873326467556</v>
      </c>
      <c r="R807" s="66">
        <f>L807+O807</f>
        <v>115348</v>
      </c>
      <c r="S807" s="65">
        <f>M807+P807</f>
        <v>48018</v>
      </c>
      <c r="T807" s="64">
        <f>S807/R807%</f>
        <v>41.628810209106355</v>
      </c>
      <c r="U807" s="64">
        <f>Q807-H807</f>
        <v>-7.0452064248327346</v>
      </c>
      <c r="V807" s="64">
        <f>Q807-K807</f>
        <v>-13.642821899025883</v>
      </c>
      <c r="W807" s="64">
        <f>Q807-N807</f>
        <v>-8.4522984629170068</v>
      </c>
    </row>
    <row r="808" spans="1:23" ht="15" x14ac:dyDescent="0.2">
      <c r="A808" s="67" t="s">
        <v>1305</v>
      </c>
      <c r="B808" s="67" t="s">
        <v>268</v>
      </c>
      <c r="C808" s="67">
        <v>2020</v>
      </c>
      <c r="D808" s="64" t="s">
        <v>267</v>
      </c>
      <c r="E808" s="64" t="s">
        <v>4</v>
      </c>
      <c r="F808" s="66">
        <v>33454</v>
      </c>
      <c r="G808" s="65">
        <v>17466</v>
      </c>
      <c r="H808" s="64">
        <f>G808/F807%</f>
        <v>52.209003407664255</v>
      </c>
      <c r="I808" s="66">
        <v>9069</v>
      </c>
      <c r="J808" s="65">
        <v>3986</v>
      </c>
      <c r="K808" s="64">
        <f>J808/I807%</f>
        <v>43.951924137170579</v>
      </c>
      <c r="L808" s="66">
        <f>F808+I808</f>
        <v>42523</v>
      </c>
      <c r="M808" s="65">
        <f>G808+J808</f>
        <v>21452</v>
      </c>
      <c r="N808" s="64">
        <f>M808/L807%</f>
        <v>50.447992850927733</v>
      </c>
      <c r="O808" s="66">
        <v>72825</v>
      </c>
      <c r="P808" s="65">
        <v>43129</v>
      </c>
      <c r="Q808" s="64">
        <f>P808/O807%</f>
        <v>59.222794370065223</v>
      </c>
      <c r="R808" s="66">
        <f>L808+O808</f>
        <v>115348</v>
      </c>
      <c r="S808" s="65">
        <f>M808+P808</f>
        <v>64581</v>
      </c>
      <c r="T808" s="64">
        <f>S808/R807%</f>
        <v>55.987966848146478</v>
      </c>
      <c r="U808" s="64">
        <f>Q808-H808</f>
        <v>7.013790962400968</v>
      </c>
      <c r="V808" s="64">
        <f>Q808-K808</f>
        <v>15.270870232894644</v>
      </c>
      <c r="W808" s="64">
        <f>Q808-N808</f>
        <v>8.7748015191374904</v>
      </c>
    </row>
    <row r="809" spans="1:23" ht="15" x14ac:dyDescent="0.2">
      <c r="A809" s="67" t="s">
        <v>1305</v>
      </c>
      <c r="B809" s="67" t="s">
        <v>268</v>
      </c>
      <c r="C809" s="67">
        <v>2016</v>
      </c>
      <c r="D809" s="64" t="s">
        <v>267</v>
      </c>
      <c r="E809" s="64" t="s">
        <v>2</v>
      </c>
      <c r="F809" s="66">
        <v>10993</v>
      </c>
      <c r="G809" s="65">
        <v>5147</v>
      </c>
      <c r="H809" s="64">
        <f>G809/F809%</f>
        <v>46.820704084417351</v>
      </c>
      <c r="I809" s="66">
        <v>6596</v>
      </c>
      <c r="J809" s="65">
        <v>2245</v>
      </c>
      <c r="K809" s="64">
        <f>J809/I809%</f>
        <v>34.035779260157675</v>
      </c>
      <c r="L809" s="66">
        <f>F809+I809</f>
        <v>17589</v>
      </c>
      <c r="M809" s="65">
        <f>G809+J809</f>
        <v>7392</v>
      </c>
      <c r="N809" s="64">
        <f>M809/L809%</f>
        <v>42.026266416510325</v>
      </c>
      <c r="O809" s="66">
        <v>83190</v>
      </c>
      <c r="P809" s="65">
        <v>40182</v>
      </c>
      <c r="Q809" s="64">
        <f>P809/O809%</f>
        <v>48.30147854309412</v>
      </c>
      <c r="R809" s="66">
        <f>L809+O809</f>
        <v>100779</v>
      </c>
      <c r="S809" s="65">
        <f>M809+P809</f>
        <v>47574</v>
      </c>
      <c r="T809" s="64">
        <f>S809/R809%</f>
        <v>47.206263209597239</v>
      </c>
      <c r="U809" s="64">
        <f>Q809-H809</f>
        <v>1.4807744586767697</v>
      </c>
      <c r="V809" s="64">
        <f>Q809-K809</f>
        <v>14.265699282936446</v>
      </c>
      <c r="W809" s="64">
        <f>Q809-N809</f>
        <v>6.2752121265837957</v>
      </c>
    </row>
    <row r="810" spans="1:23" ht="15" x14ac:dyDescent="0.2">
      <c r="A810" s="67" t="s">
        <v>1305</v>
      </c>
      <c r="B810" s="67" t="s">
        <v>268</v>
      </c>
      <c r="C810" s="67">
        <v>2016</v>
      </c>
      <c r="D810" s="64" t="s">
        <v>266</v>
      </c>
      <c r="E810" s="64" t="s">
        <v>0</v>
      </c>
      <c r="F810" s="66">
        <v>10993</v>
      </c>
      <c r="G810" s="65">
        <v>4820</v>
      </c>
      <c r="H810" s="64">
        <f>G810/F809%</f>
        <v>43.846083871554626</v>
      </c>
      <c r="I810" s="66">
        <v>6596</v>
      </c>
      <c r="J810" s="65">
        <v>3441</v>
      </c>
      <c r="K810" s="64">
        <f>J810/I809%</f>
        <v>52.167980594299578</v>
      </c>
      <c r="L810" s="66">
        <f>F810+I810</f>
        <v>17589</v>
      </c>
      <c r="M810" s="65">
        <f>G810+J810</f>
        <v>8261</v>
      </c>
      <c r="N810" s="64">
        <f>M810/L809%</f>
        <v>46.966854283927461</v>
      </c>
      <c r="O810" s="66">
        <v>83190</v>
      </c>
      <c r="P810" s="65">
        <v>35203</v>
      </c>
      <c r="Q810" s="64">
        <f>P810/O809%</f>
        <v>42.316384180790962</v>
      </c>
      <c r="R810" s="66">
        <f>L810+O810</f>
        <v>100779</v>
      </c>
      <c r="S810" s="65">
        <f>M810+P810</f>
        <v>43464</v>
      </c>
      <c r="T810" s="64">
        <f>S810/R809%</f>
        <v>43.128032625844675</v>
      </c>
      <c r="U810" s="64">
        <f>Q810-H810</f>
        <v>-1.529699690763664</v>
      </c>
      <c r="V810" s="64">
        <f>Q810-K810</f>
        <v>-9.8515964135086165</v>
      </c>
      <c r="W810" s="64">
        <f>Q810-N810</f>
        <v>-4.6504701031364988</v>
      </c>
    </row>
    <row r="811" spans="1:23" ht="15" x14ac:dyDescent="0.2">
      <c r="A811" s="67" t="s">
        <v>1305</v>
      </c>
      <c r="B811" s="67" t="s">
        <v>264</v>
      </c>
      <c r="C811" s="67">
        <v>2020</v>
      </c>
      <c r="D811" s="64" t="s">
        <v>263</v>
      </c>
      <c r="E811" s="64" t="s">
        <v>0</v>
      </c>
      <c r="F811" s="66">
        <v>37464</v>
      </c>
      <c r="G811" s="65">
        <v>20037</v>
      </c>
      <c r="H811" s="64">
        <f>G811/F811%</f>
        <v>53.483344010249844</v>
      </c>
      <c r="I811" s="66">
        <v>6435</v>
      </c>
      <c r="J811" s="65">
        <v>3611</v>
      </c>
      <c r="K811" s="64">
        <f>J811/I811%</f>
        <v>56.114996114996117</v>
      </c>
      <c r="L811" s="66">
        <f>F811+I811</f>
        <v>43899</v>
      </c>
      <c r="M811" s="65">
        <f>G811+J811</f>
        <v>23648</v>
      </c>
      <c r="N811" s="64">
        <f>M811/L811%</f>
        <v>53.869108635732019</v>
      </c>
      <c r="O811" s="66">
        <v>59319</v>
      </c>
      <c r="P811" s="65">
        <v>26947</v>
      </c>
      <c r="Q811" s="64">
        <f>P811/O811%</f>
        <v>45.427266137325304</v>
      </c>
      <c r="R811" s="66">
        <f>L811+O811</f>
        <v>103218</v>
      </c>
      <c r="S811" s="65">
        <f>M811+P811</f>
        <v>50595</v>
      </c>
      <c r="T811" s="64">
        <f>S811/R811%</f>
        <v>49.017613206998774</v>
      </c>
      <c r="U811" s="64">
        <f>Q811-H811</f>
        <v>-8.0560778729245399</v>
      </c>
      <c r="V811" s="64">
        <f>Q811-K811</f>
        <v>-10.687729977670813</v>
      </c>
      <c r="W811" s="64">
        <f>Q811-N811</f>
        <v>-8.4418424984067144</v>
      </c>
    </row>
    <row r="812" spans="1:23" ht="15" x14ac:dyDescent="0.2">
      <c r="A812" s="67" t="s">
        <v>1305</v>
      </c>
      <c r="B812" s="67" t="s">
        <v>264</v>
      </c>
      <c r="C812" s="67">
        <v>2020</v>
      </c>
      <c r="D812" s="64" t="s">
        <v>262</v>
      </c>
      <c r="E812" s="64" t="s">
        <v>4</v>
      </c>
      <c r="F812" s="66">
        <v>37464</v>
      </c>
      <c r="G812" s="65">
        <v>16795</v>
      </c>
      <c r="H812" s="64">
        <f>G812/F811%</f>
        <v>44.829703181721122</v>
      </c>
      <c r="I812" s="66">
        <v>6435</v>
      </c>
      <c r="J812" s="65">
        <v>2596</v>
      </c>
      <c r="K812" s="64">
        <f>J812/I811%</f>
        <v>40.341880341880348</v>
      </c>
      <c r="L812" s="66">
        <f>F812+I812</f>
        <v>43899</v>
      </c>
      <c r="M812" s="65">
        <f>G812+J812</f>
        <v>19391</v>
      </c>
      <c r="N812" s="64">
        <f>M812/L811%</f>
        <v>44.171849017061888</v>
      </c>
      <c r="O812" s="66">
        <v>59319</v>
      </c>
      <c r="P812" s="65">
        <v>32609</v>
      </c>
      <c r="Q812" s="64">
        <f>P812/O811%</f>
        <v>54.972268581736031</v>
      </c>
      <c r="R812" s="66">
        <f>L812+O812</f>
        <v>103218</v>
      </c>
      <c r="S812" s="65">
        <f>M812+P812</f>
        <v>52000</v>
      </c>
      <c r="T812" s="64">
        <f>S812/R811%</f>
        <v>50.378809897498492</v>
      </c>
      <c r="U812" s="64">
        <f>Q812-H812</f>
        <v>10.142565400014909</v>
      </c>
      <c r="V812" s="64">
        <f>Q812-K812</f>
        <v>14.630388239855684</v>
      </c>
      <c r="W812" s="64">
        <f>Q812-N812</f>
        <v>10.800419564674144</v>
      </c>
    </row>
    <row r="813" spans="1:23" ht="15" x14ac:dyDescent="0.2">
      <c r="A813" s="67" t="s">
        <v>1305</v>
      </c>
      <c r="B813" s="67" t="s">
        <v>264</v>
      </c>
      <c r="C813" s="67">
        <v>2016</v>
      </c>
      <c r="D813" s="64" t="s">
        <v>261</v>
      </c>
      <c r="E813" s="64" t="s">
        <v>2</v>
      </c>
      <c r="F813" s="66">
        <v>12078</v>
      </c>
      <c r="G813" s="65">
        <v>6100</v>
      </c>
      <c r="H813" s="64">
        <f>G813/F813%</f>
        <v>50.505050505050505</v>
      </c>
      <c r="I813" s="66">
        <v>4655</v>
      </c>
      <c r="J813" s="65">
        <v>2060</v>
      </c>
      <c r="K813" s="64">
        <f>J813/I813%</f>
        <v>44.253490870032223</v>
      </c>
      <c r="L813" s="66">
        <f>F813+I813</f>
        <v>16733</v>
      </c>
      <c r="M813" s="65">
        <f>G813+J813</f>
        <v>8160</v>
      </c>
      <c r="N813" s="64">
        <f>M813/L813%</f>
        <v>48.765911671547236</v>
      </c>
      <c r="O813" s="66">
        <v>61504</v>
      </c>
      <c r="P813" s="65">
        <v>31006</v>
      </c>
      <c r="Q813" s="64">
        <f>P813/O813%</f>
        <v>50.412981269510929</v>
      </c>
      <c r="R813" s="66">
        <f>L813+O813</f>
        <v>78237</v>
      </c>
      <c r="S813" s="65">
        <f>M813+P813</f>
        <v>39166</v>
      </c>
      <c r="T813" s="64">
        <f>S813/R813%</f>
        <v>50.060712961897821</v>
      </c>
      <c r="U813" s="64">
        <f>Q813-H813</f>
        <v>-9.20692355395758E-2</v>
      </c>
      <c r="V813" s="64">
        <f>Q813-K813</f>
        <v>6.159490399478706</v>
      </c>
      <c r="W813" s="64">
        <f>Q813-N813</f>
        <v>1.6470695979636929</v>
      </c>
    </row>
    <row r="814" spans="1:23" ht="15" x14ac:dyDescent="0.2">
      <c r="A814" s="67" t="s">
        <v>1305</v>
      </c>
      <c r="B814" s="67" t="s">
        <v>264</v>
      </c>
      <c r="C814" s="67">
        <v>2016</v>
      </c>
      <c r="D814" s="64" t="s">
        <v>260</v>
      </c>
      <c r="E814" s="64" t="s">
        <v>0</v>
      </c>
      <c r="F814" s="66">
        <v>12078</v>
      </c>
      <c r="G814" s="65">
        <v>3704</v>
      </c>
      <c r="H814" s="64">
        <f>G814/F813%</f>
        <v>30.667329027984767</v>
      </c>
      <c r="I814" s="66">
        <v>4655</v>
      </c>
      <c r="J814" s="65">
        <v>1695</v>
      </c>
      <c r="K814" s="64">
        <f>J814/I813%</f>
        <v>36.412459720730396</v>
      </c>
      <c r="L814" s="66">
        <f>F814+I814</f>
        <v>16733</v>
      </c>
      <c r="M814" s="65">
        <f>G814+J814</f>
        <v>5399</v>
      </c>
      <c r="N814" s="64">
        <f>M814/L813%</f>
        <v>32.265582979740628</v>
      </c>
      <c r="O814" s="66">
        <v>61504</v>
      </c>
      <c r="P814" s="65">
        <v>17378</v>
      </c>
      <c r="Q814" s="64">
        <f>P814/O813%</f>
        <v>28.255072840790845</v>
      </c>
      <c r="R814" s="66">
        <f>L814+O814</f>
        <v>78237</v>
      </c>
      <c r="S814" s="65">
        <f>M814+P814</f>
        <v>22777</v>
      </c>
      <c r="T814" s="64">
        <f>S814/R813%</f>
        <v>29.112823855720439</v>
      </c>
      <c r="U814" s="64">
        <f>Q814-H814</f>
        <v>-2.4122561871939219</v>
      </c>
      <c r="V814" s="64">
        <f>Q814-K814</f>
        <v>-8.1573868799395512</v>
      </c>
      <c r="W814" s="64">
        <f>Q814-N814</f>
        <v>-4.0105101389497833</v>
      </c>
    </row>
    <row r="815" spans="1:23" ht="15" x14ac:dyDescent="0.2">
      <c r="A815" s="67" t="s">
        <v>1305</v>
      </c>
      <c r="B815" s="67" t="s">
        <v>258</v>
      </c>
      <c r="C815" s="67">
        <v>2020</v>
      </c>
      <c r="D815" s="64" t="s">
        <v>256</v>
      </c>
      <c r="E815" s="64" t="s">
        <v>0</v>
      </c>
      <c r="F815" s="66">
        <v>36294</v>
      </c>
      <c r="G815" s="65">
        <v>15899</v>
      </c>
      <c r="H815" s="64">
        <f>G815/F815%</f>
        <v>43.8061387557172</v>
      </c>
      <c r="I815" s="66">
        <v>11132</v>
      </c>
      <c r="J815" s="65">
        <v>5171</v>
      </c>
      <c r="K815" s="64">
        <f>J815/I815%</f>
        <v>46.451670858785484</v>
      </c>
      <c r="L815" s="66">
        <f>F815+I815</f>
        <v>47426</v>
      </c>
      <c r="M815" s="65">
        <f>G815+J815</f>
        <v>21070</v>
      </c>
      <c r="N815" s="64">
        <f>M815/L815%</f>
        <v>44.427107493779786</v>
      </c>
      <c r="O815" s="66">
        <v>63286</v>
      </c>
      <c r="P815" s="65">
        <v>21171</v>
      </c>
      <c r="Q815" s="64">
        <f>P815/O815%</f>
        <v>33.452896375185666</v>
      </c>
      <c r="R815" s="66">
        <f>L815+O815</f>
        <v>110712</v>
      </c>
      <c r="S815" s="65">
        <f>M815+P815</f>
        <v>42241</v>
      </c>
      <c r="T815" s="64">
        <f>S815/R815%</f>
        <v>38.153948984753235</v>
      </c>
      <c r="U815" s="64">
        <f>Q815-H815</f>
        <v>-10.353242380531533</v>
      </c>
      <c r="V815" s="64">
        <f>Q815-K815</f>
        <v>-12.998774483599817</v>
      </c>
      <c r="W815" s="64">
        <f>Q815-N815</f>
        <v>-10.97421111859412</v>
      </c>
    </row>
    <row r="816" spans="1:23" ht="15" x14ac:dyDescent="0.2">
      <c r="A816" s="67" t="s">
        <v>1305</v>
      </c>
      <c r="B816" s="67" t="s">
        <v>258</v>
      </c>
      <c r="C816" s="67">
        <v>2020</v>
      </c>
      <c r="D816" s="64" t="s">
        <v>257</v>
      </c>
      <c r="E816" s="64" t="s">
        <v>4</v>
      </c>
      <c r="F816" s="66">
        <v>36294</v>
      </c>
      <c r="G816" s="65">
        <v>17891</v>
      </c>
      <c r="H816" s="64">
        <f>G816/F815%</f>
        <v>49.294649253320109</v>
      </c>
      <c r="I816" s="66">
        <v>11132</v>
      </c>
      <c r="J816" s="65">
        <v>4926</v>
      </c>
      <c r="K816" s="64">
        <f>J816/I815%</f>
        <v>44.250808480057493</v>
      </c>
      <c r="L816" s="66">
        <f>F816+I816</f>
        <v>47426</v>
      </c>
      <c r="M816" s="65">
        <f>G816+J816</f>
        <v>22817</v>
      </c>
      <c r="N816" s="64">
        <f>M816/L815%</f>
        <v>48.110740943786112</v>
      </c>
      <c r="O816" s="66">
        <v>63286</v>
      </c>
      <c r="P816" s="65">
        <v>37295</v>
      </c>
      <c r="Q816" s="64">
        <f>P816/O815%</f>
        <v>58.930885187877251</v>
      </c>
      <c r="R816" s="66">
        <f>L816+O816</f>
        <v>110712</v>
      </c>
      <c r="S816" s="65">
        <f>M816+P816</f>
        <v>60112</v>
      </c>
      <c r="T816" s="64">
        <f>S816/R815%</f>
        <v>54.295830623599976</v>
      </c>
      <c r="U816" s="64">
        <f>Q816-H816</f>
        <v>9.636235934557142</v>
      </c>
      <c r="V816" s="64">
        <f>Q816-K816</f>
        <v>14.680076707819758</v>
      </c>
      <c r="W816" s="64">
        <f>Q816-N816</f>
        <v>10.820144244091139</v>
      </c>
    </row>
    <row r="817" spans="1:23" ht="15" x14ac:dyDescent="0.2">
      <c r="A817" s="67" t="s">
        <v>1305</v>
      </c>
      <c r="B817" s="67" t="s">
        <v>258</v>
      </c>
      <c r="C817" s="67">
        <v>2016</v>
      </c>
      <c r="D817" s="64" t="s">
        <v>257</v>
      </c>
      <c r="E817" s="64" t="s">
        <v>2</v>
      </c>
      <c r="F817" s="66">
        <v>12290</v>
      </c>
      <c r="G817" s="65">
        <v>6269</v>
      </c>
      <c r="H817" s="64">
        <f>G817/F817%</f>
        <v>51.008950366151339</v>
      </c>
      <c r="I817" s="66">
        <v>7177</v>
      </c>
      <c r="J817" s="65">
        <v>3085</v>
      </c>
      <c r="K817" s="64">
        <f>J817/I817%</f>
        <v>42.984533927824998</v>
      </c>
      <c r="L817" s="66">
        <f>F817+I817</f>
        <v>19467</v>
      </c>
      <c r="M817" s="65">
        <f>G817+J817</f>
        <v>9354</v>
      </c>
      <c r="N817" s="64">
        <f>M817/L817%</f>
        <v>48.050547079673294</v>
      </c>
      <c r="O817" s="66">
        <v>66601</v>
      </c>
      <c r="P817" s="65">
        <v>36812</v>
      </c>
      <c r="Q817" s="64">
        <f>P817/O817%</f>
        <v>55.272443356706354</v>
      </c>
      <c r="R817" s="66">
        <f>L817+O817</f>
        <v>86068</v>
      </c>
      <c r="S817" s="65">
        <f>M817+P817</f>
        <v>46166</v>
      </c>
      <c r="T817" s="64">
        <f>S817/R817%</f>
        <v>53.638983129618445</v>
      </c>
      <c r="U817" s="64">
        <f>Q817-H817</f>
        <v>4.2634929905550152</v>
      </c>
      <c r="V817" s="64">
        <f>Q817-K817</f>
        <v>12.287909428881356</v>
      </c>
      <c r="W817" s="64">
        <f>Q817-N817</f>
        <v>7.2218962770330606</v>
      </c>
    </row>
    <row r="818" spans="1:23" ht="15" x14ac:dyDescent="0.2">
      <c r="A818" s="67" t="s">
        <v>1305</v>
      </c>
      <c r="B818" s="67" t="s">
        <v>258</v>
      </c>
      <c r="C818" s="67">
        <v>2016</v>
      </c>
      <c r="D818" s="64" t="s">
        <v>256</v>
      </c>
      <c r="E818" s="64" t="s">
        <v>0</v>
      </c>
      <c r="F818" s="66">
        <v>12290</v>
      </c>
      <c r="G818" s="65">
        <v>4561</v>
      </c>
      <c r="H818" s="64">
        <f>G818/F817%</f>
        <v>37.111472742066717</v>
      </c>
      <c r="I818" s="66">
        <v>7177</v>
      </c>
      <c r="J818" s="65">
        <v>3056</v>
      </c>
      <c r="K818" s="64">
        <f>J818/I817%</f>
        <v>42.580465375505085</v>
      </c>
      <c r="L818" s="66">
        <f>F818+I818</f>
        <v>19467</v>
      </c>
      <c r="M818" s="65">
        <f>G818+J818</f>
        <v>7617</v>
      </c>
      <c r="N818" s="64">
        <f>M818/L817%</f>
        <v>39.127754661735246</v>
      </c>
      <c r="O818" s="66">
        <v>66601</v>
      </c>
      <c r="P818" s="65">
        <v>21091</v>
      </c>
      <c r="Q818" s="64">
        <f>P818/O817%</f>
        <v>31.667692677287128</v>
      </c>
      <c r="R818" s="66">
        <f>L818+O818</f>
        <v>86068</v>
      </c>
      <c r="S818" s="65">
        <f>M818+P818</f>
        <v>28708</v>
      </c>
      <c r="T818" s="64">
        <f>S818/R817%</f>
        <v>33.355021610819357</v>
      </c>
      <c r="U818" s="64">
        <f>Q818-H818</f>
        <v>-5.4437800647795882</v>
      </c>
      <c r="V818" s="64">
        <f>Q818-K818</f>
        <v>-10.912772698217957</v>
      </c>
      <c r="W818" s="64">
        <f>Q818-N818</f>
        <v>-7.4600619844481173</v>
      </c>
    </row>
    <row r="819" spans="1:23" ht="15" x14ac:dyDescent="0.2">
      <c r="A819" s="67" t="s">
        <v>1305</v>
      </c>
      <c r="B819" s="67" t="s">
        <v>254</v>
      </c>
      <c r="C819" s="67">
        <v>2020</v>
      </c>
      <c r="D819" s="64" t="s">
        <v>253</v>
      </c>
      <c r="E819" s="64" t="s">
        <v>0</v>
      </c>
      <c r="F819" s="66">
        <v>29395</v>
      </c>
      <c r="G819" s="65">
        <v>10865</v>
      </c>
      <c r="H819" s="64">
        <f>G819/F819%</f>
        <v>36.962068378976021</v>
      </c>
      <c r="I819" s="66">
        <v>8163</v>
      </c>
      <c r="J819" s="65">
        <v>3659</v>
      </c>
      <c r="K819" s="64">
        <f>J819/I819%</f>
        <v>44.824206786720573</v>
      </c>
      <c r="L819" s="66">
        <f>F819+I819</f>
        <v>37558</v>
      </c>
      <c r="M819" s="65">
        <f>G819+J819</f>
        <v>14524</v>
      </c>
      <c r="N819" s="64">
        <f>M819/L819%</f>
        <v>38.670855743117315</v>
      </c>
      <c r="O819" s="66">
        <v>48601</v>
      </c>
      <c r="P819" s="65">
        <v>14255</v>
      </c>
      <c r="Q819" s="64">
        <f>P819/O819%</f>
        <v>29.330672208390773</v>
      </c>
      <c r="R819" s="66">
        <f>L819+O819</f>
        <v>86159</v>
      </c>
      <c r="S819" s="65">
        <f>M819+P819</f>
        <v>28779</v>
      </c>
      <c r="T819" s="64">
        <f>S819/R819%</f>
        <v>33.402198261354009</v>
      </c>
      <c r="U819" s="64">
        <f>Q819-H819</f>
        <v>-7.6313961705852478</v>
      </c>
      <c r="V819" s="64">
        <f>Q819-K819</f>
        <v>-15.4935345783298</v>
      </c>
      <c r="W819" s="64">
        <f>Q819-N819</f>
        <v>-9.3401835347265418</v>
      </c>
    </row>
    <row r="820" spans="1:23" ht="15" x14ac:dyDescent="0.2">
      <c r="A820" s="67" t="s">
        <v>1305</v>
      </c>
      <c r="B820" s="67" t="s">
        <v>254</v>
      </c>
      <c r="C820" s="67">
        <v>2020</v>
      </c>
      <c r="D820" s="64" t="s">
        <v>252</v>
      </c>
      <c r="E820" s="64" t="s">
        <v>4</v>
      </c>
      <c r="F820" s="66">
        <v>29395</v>
      </c>
      <c r="G820" s="65">
        <v>16362</v>
      </c>
      <c r="H820" s="64">
        <f>G820/F819%</f>
        <v>55.662527640755229</v>
      </c>
      <c r="I820" s="66">
        <v>8163</v>
      </c>
      <c r="J820" s="65">
        <v>3526</v>
      </c>
      <c r="K820" s="64">
        <f>J820/I819%</f>
        <v>43.194903834374621</v>
      </c>
      <c r="L820" s="66">
        <f>F820+I820</f>
        <v>37558</v>
      </c>
      <c r="M820" s="65">
        <f>G820+J820</f>
        <v>19888</v>
      </c>
      <c r="N820" s="64">
        <f>M820/L819%</f>
        <v>52.952766387986586</v>
      </c>
      <c r="O820" s="66">
        <v>48601</v>
      </c>
      <c r="P820" s="65">
        <v>30329</v>
      </c>
      <c r="Q820" s="64">
        <f>P820/O819%</f>
        <v>62.404065759963785</v>
      </c>
      <c r="R820" s="66">
        <f>L820+O820</f>
        <v>86159</v>
      </c>
      <c r="S820" s="65">
        <f>M820+P820</f>
        <v>50217</v>
      </c>
      <c r="T820" s="64">
        <f>S820/R819%</f>
        <v>58.284102647430913</v>
      </c>
      <c r="U820" s="64">
        <f>Q820-H820</f>
        <v>6.7415381192085562</v>
      </c>
      <c r="V820" s="64">
        <f>Q820-K820</f>
        <v>19.209161925589164</v>
      </c>
      <c r="W820" s="64">
        <f>Q820-N820</f>
        <v>9.4512993719771998</v>
      </c>
    </row>
    <row r="821" spans="1:23" ht="15" x14ac:dyDescent="0.2">
      <c r="A821" s="67" t="s">
        <v>1305</v>
      </c>
      <c r="B821" s="67" t="s">
        <v>254</v>
      </c>
      <c r="C821" s="67">
        <v>2016</v>
      </c>
      <c r="D821" s="64" t="s">
        <v>251</v>
      </c>
      <c r="E821" s="64" t="s">
        <v>2</v>
      </c>
      <c r="F821" s="66">
        <v>10382</v>
      </c>
      <c r="G821" s="65">
        <v>6144</v>
      </c>
      <c r="H821" s="64">
        <f>G821/F821%</f>
        <v>59.179348873049513</v>
      </c>
      <c r="I821" s="66">
        <v>6002</v>
      </c>
      <c r="J821" s="65">
        <v>2828</v>
      </c>
      <c r="K821" s="64">
        <f>J821/I821%</f>
        <v>47.11762745751416</v>
      </c>
      <c r="L821" s="66">
        <f>F821+I821</f>
        <v>16384</v>
      </c>
      <c r="M821" s="65">
        <f>G821+J821</f>
        <v>8972</v>
      </c>
      <c r="N821" s="64">
        <f>M821/L821%</f>
        <v>54.7607421875</v>
      </c>
      <c r="O821" s="66">
        <v>56206</v>
      </c>
      <c r="P821" s="65">
        <v>33431</v>
      </c>
      <c r="Q821" s="64">
        <f>P821/O821%</f>
        <v>59.479415009073769</v>
      </c>
      <c r="R821" s="66">
        <f>L821+O821</f>
        <v>72590</v>
      </c>
      <c r="S821" s="65">
        <f>M821+P821</f>
        <v>42403</v>
      </c>
      <c r="T821" s="64">
        <f>S821/R821%</f>
        <v>58.414382146301143</v>
      </c>
      <c r="U821" s="64">
        <f>Q821-H821</f>
        <v>0.30006613602425602</v>
      </c>
      <c r="V821" s="64">
        <f>Q821-K821</f>
        <v>12.361787551559608</v>
      </c>
      <c r="W821" s="64">
        <f>Q821-N821</f>
        <v>4.7186728215737688</v>
      </c>
    </row>
    <row r="822" spans="1:23" ht="15" x14ac:dyDescent="0.2">
      <c r="A822" s="67" t="s">
        <v>1305</v>
      </c>
      <c r="B822" s="67" t="s">
        <v>254</v>
      </c>
      <c r="C822" s="67">
        <v>2016</v>
      </c>
      <c r="D822" s="64" t="s">
        <v>250</v>
      </c>
      <c r="E822" s="64" t="s">
        <v>0</v>
      </c>
      <c r="F822" s="66">
        <v>10382</v>
      </c>
      <c r="G822" s="65">
        <v>2723</v>
      </c>
      <c r="H822" s="64">
        <f>G822/F821%</f>
        <v>26.228087073781548</v>
      </c>
      <c r="I822" s="66">
        <v>6002</v>
      </c>
      <c r="J822" s="65">
        <v>2229</v>
      </c>
      <c r="K822" s="64">
        <f>J822/I821%</f>
        <v>37.137620793068976</v>
      </c>
      <c r="L822" s="66">
        <f>F822+I822</f>
        <v>16384</v>
      </c>
      <c r="M822" s="65">
        <f>G822+J822</f>
        <v>4952</v>
      </c>
      <c r="N822" s="64">
        <f>M822/L821%</f>
        <v>30.224609375</v>
      </c>
      <c r="O822" s="66">
        <v>56206</v>
      </c>
      <c r="P822" s="65">
        <v>13836</v>
      </c>
      <c r="Q822" s="64">
        <f>P822/O821%</f>
        <v>24.616588976265881</v>
      </c>
      <c r="R822" s="66">
        <f>L822+O822</f>
        <v>72590</v>
      </c>
      <c r="S822" s="65">
        <f>M822+P822</f>
        <v>18788</v>
      </c>
      <c r="T822" s="64">
        <f>S822/R821%</f>
        <v>25.882352941176471</v>
      </c>
      <c r="U822" s="64">
        <f>Q822-H822</f>
        <v>-1.6114980975156676</v>
      </c>
      <c r="V822" s="64">
        <f>Q822-K822</f>
        <v>-12.521031816803095</v>
      </c>
      <c r="W822" s="64">
        <f>Q822-N822</f>
        <v>-5.6080203987341193</v>
      </c>
    </row>
    <row r="823" spans="1:23" ht="15" x14ac:dyDescent="0.2">
      <c r="A823" s="67" t="s">
        <v>1305</v>
      </c>
      <c r="B823" s="67" t="s">
        <v>248</v>
      </c>
      <c r="C823" s="67">
        <v>2020</v>
      </c>
      <c r="D823" s="64" t="s">
        <v>247</v>
      </c>
      <c r="E823" s="64" t="s">
        <v>0</v>
      </c>
      <c r="F823" s="66">
        <v>38801</v>
      </c>
      <c r="G823" s="65">
        <v>17189</v>
      </c>
      <c r="H823" s="64">
        <f>G823/F823%</f>
        <v>44.300404628746683</v>
      </c>
      <c r="I823" s="66">
        <v>7053</v>
      </c>
      <c r="J823" s="65">
        <v>3522</v>
      </c>
      <c r="K823" s="64">
        <f>J823/I823%</f>
        <v>49.936197362824331</v>
      </c>
      <c r="L823" s="66">
        <f>F823+I823</f>
        <v>45854</v>
      </c>
      <c r="M823" s="65">
        <f>G823+J823</f>
        <v>20711</v>
      </c>
      <c r="N823" s="64">
        <f>M823/L823%</f>
        <v>45.167270030967849</v>
      </c>
      <c r="O823" s="66">
        <v>58411</v>
      </c>
      <c r="P823" s="65">
        <v>19524</v>
      </c>
      <c r="Q823" s="64">
        <f>P823/O823%</f>
        <v>33.4252110047765</v>
      </c>
      <c r="R823" s="66">
        <f>L823+O823</f>
        <v>104265</v>
      </c>
      <c r="S823" s="65">
        <f>M823+P823</f>
        <v>40235</v>
      </c>
      <c r="T823" s="64">
        <f>S823/R823%</f>
        <v>38.589171821800214</v>
      </c>
      <c r="U823" s="64">
        <f>Q823-H823</f>
        <v>-10.875193623970183</v>
      </c>
      <c r="V823" s="64">
        <f>Q823-K823</f>
        <v>-16.51098635804783</v>
      </c>
      <c r="W823" s="64">
        <f>Q823-N823</f>
        <v>-11.742059026191349</v>
      </c>
    </row>
    <row r="824" spans="1:23" ht="15" x14ac:dyDescent="0.2">
      <c r="A824" s="67" t="s">
        <v>1305</v>
      </c>
      <c r="B824" s="67" t="s">
        <v>248</v>
      </c>
      <c r="C824" s="67">
        <v>2020</v>
      </c>
      <c r="D824" s="64" t="s">
        <v>246</v>
      </c>
      <c r="E824" s="64" t="s">
        <v>4</v>
      </c>
      <c r="F824" s="66">
        <v>38801</v>
      </c>
      <c r="G824" s="65">
        <v>20290</v>
      </c>
      <c r="H824" s="64">
        <f>G824/F823%</f>
        <v>52.292466689002865</v>
      </c>
      <c r="I824" s="66">
        <v>7053</v>
      </c>
      <c r="J824" s="65">
        <v>3150</v>
      </c>
      <c r="K824" s="64">
        <f>J824/I823%</f>
        <v>44.661846022968952</v>
      </c>
      <c r="L824" s="66">
        <f>F824+I824</f>
        <v>45854</v>
      </c>
      <c r="M824" s="65">
        <f>G824+J824</f>
        <v>23440</v>
      </c>
      <c r="N824" s="64">
        <f>M824/L823%</f>
        <v>51.118768264491642</v>
      </c>
      <c r="O824" s="66">
        <v>58411</v>
      </c>
      <c r="P824" s="65">
        <v>36874</v>
      </c>
      <c r="Q824" s="64">
        <f>P824/O823%</f>
        <v>63.128520312954748</v>
      </c>
      <c r="R824" s="66">
        <f>L824+O824</f>
        <v>104265</v>
      </c>
      <c r="S824" s="65">
        <f>M824+P824</f>
        <v>60314</v>
      </c>
      <c r="T824" s="64">
        <f>S824/R823%</f>
        <v>57.846832590035</v>
      </c>
      <c r="U824" s="64">
        <f>Q824-H824</f>
        <v>10.836053623951884</v>
      </c>
      <c r="V824" s="64">
        <f>Q824-K824</f>
        <v>18.466674289985797</v>
      </c>
      <c r="W824" s="64">
        <f>Q824-N824</f>
        <v>12.009752048463106</v>
      </c>
    </row>
    <row r="825" spans="1:23" ht="15" x14ac:dyDescent="0.2">
      <c r="A825" s="67" t="s">
        <v>1305</v>
      </c>
      <c r="B825" s="67" t="s">
        <v>248</v>
      </c>
      <c r="C825" s="67">
        <v>2016</v>
      </c>
      <c r="D825" s="32" t="s">
        <v>1306</v>
      </c>
      <c r="E825" s="31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</row>
    <row r="826" spans="1:23" ht="15" x14ac:dyDescent="0.2">
      <c r="A826" s="67" t="s">
        <v>1305</v>
      </c>
      <c r="B826" s="67" t="s">
        <v>248</v>
      </c>
      <c r="C826" s="67">
        <v>2016</v>
      </c>
      <c r="D826" s="70"/>
      <c r="E826" s="69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</row>
    <row r="827" spans="1:23" ht="15" x14ac:dyDescent="0.2">
      <c r="A827" s="67" t="s">
        <v>1305</v>
      </c>
      <c r="B827" s="67" t="s">
        <v>243</v>
      </c>
      <c r="C827" s="67">
        <v>2020</v>
      </c>
      <c r="D827" s="64" t="s">
        <v>242</v>
      </c>
      <c r="E827" s="64" t="s">
        <v>0</v>
      </c>
      <c r="F827" s="66">
        <v>51406</v>
      </c>
      <c r="G827" s="65">
        <v>20690</v>
      </c>
      <c r="H827" s="64">
        <f>G827/F827%</f>
        <v>40.248220052133995</v>
      </c>
      <c r="I827" s="66">
        <v>10184</v>
      </c>
      <c r="J827" s="65">
        <v>4715</v>
      </c>
      <c r="K827" s="64">
        <f>J827/I827%</f>
        <v>46.298114689709344</v>
      </c>
      <c r="L827" s="66">
        <f>F827+I827</f>
        <v>61590</v>
      </c>
      <c r="M827" s="65">
        <f>G827+J827</f>
        <v>25405</v>
      </c>
      <c r="N827" s="64">
        <f>M827/L827%</f>
        <v>41.248579314823836</v>
      </c>
      <c r="O827" s="66">
        <v>59795</v>
      </c>
      <c r="P827" s="65">
        <v>19435</v>
      </c>
      <c r="Q827" s="64">
        <f>P827/O827%</f>
        <v>32.502717618529978</v>
      </c>
      <c r="R827" s="66">
        <f>L827+O827</f>
        <v>121385</v>
      </c>
      <c r="S827" s="65">
        <f>M827+P827</f>
        <v>44840</v>
      </c>
      <c r="T827" s="64">
        <f>S827/R827%</f>
        <v>36.940313877332457</v>
      </c>
      <c r="U827" s="64">
        <f>Q827-H827</f>
        <v>-7.7455024336040168</v>
      </c>
      <c r="V827" s="64">
        <f>Q827-K827</f>
        <v>-13.795397071179366</v>
      </c>
      <c r="W827" s="64">
        <f>Q827-N827</f>
        <v>-8.7458616962938578</v>
      </c>
    </row>
    <row r="828" spans="1:23" ht="15" x14ac:dyDescent="0.2">
      <c r="A828" s="67" t="s">
        <v>1305</v>
      </c>
      <c r="B828" s="67" t="s">
        <v>243</v>
      </c>
      <c r="C828" s="67">
        <v>2020</v>
      </c>
      <c r="D828" s="64" t="s">
        <v>241</v>
      </c>
      <c r="E828" s="64" t="s">
        <v>4</v>
      </c>
      <c r="F828" s="66">
        <v>51406</v>
      </c>
      <c r="G828" s="65">
        <v>28673</v>
      </c>
      <c r="H828" s="64">
        <f>G828/F827%</f>
        <v>55.777535696222238</v>
      </c>
      <c r="I828" s="66">
        <v>10184</v>
      </c>
      <c r="J828" s="65">
        <v>4778</v>
      </c>
      <c r="K828" s="64">
        <f>J828/I827%</f>
        <v>46.916732128829537</v>
      </c>
      <c r="L828" s="66">
        <f>F828+I828</f>
        <v>61590</v>
      </c>
      <c r="M828" s="65">
        <f>G828+J828</f>
        <v>33451</v>
      </c>
      <c r="N828" s="64">
        <f>M828/L827%</f>
        <v>54.312388374736159</v>
      </c>
      <c r="O828" s="66">
        <v>59795</v>
      </c>
      <c r="P828" s="65">
        <v>37555</v>
      </c>
      <c r="Q828" s="64">
        <f>P828/O827%</f>
        <v>62.806254703570531</v>
      </c>
      <c r="R828" s="66">
        <f>L828+O828</f>
        <v>121385</v>
      </c>
      <c r="S828" s="65">
        <f>M828+P828</f>
        <v>71006</v>
      </c>
      <c r="T828" s="64">
        <f>S828/R827%</f>
        <v>58.496519339292341</v>
      </c>
      <c r="U828" s="64">
        <f>Q828-H828</f>
        <v>7.0287190073482932</v>
      </c>
      <c r="V828" s="64">
        <f>Q828-K828</f>
        <v>15.889522574740994</v>
      </c>
      <c r="W828" s="64">
        <f>Q828-N828</f>
        <v>8.4938663288343719</v>
      </c>
    </row>
    <row r="829" spans="1:23" ht="15" x14ac:dyDescent="0.2">
      <c r="A829" s="67" t="s">
        <v>1305</v>
      </c>
      <c r="B829" s="67" t="s">
        <v>243</v>
      </c>
      <c r="C829" s="67">
        <v>2016</v>
      </c>
      <c r="D829" s="64" t="s">
        <v>240</v>
      </c>
      <c r="E829" s="64" t="s">
        <v>2</v>
      </c>
      <c r="F829" s="66">
        <v>21683</v>
      </c>
      <c r="G829" s="65">
        <v>12689</v>
      </c>
      <c r="H829" s="64">
        <f>G829/F829%</f>
        <v>58.52049993082138</v>
      </c>
      <c r="I829" s="66">
        <v>8154</v>
      </c>
      <c r="J829" s="65">
        <v>3685</v>
      </c>
      <c r="K829" s="64">
        <f>J829/I829%</f>
        <v>45.192543536914393</v>
      </c>
      <c r="L829" s="66">
        <f>F829+I829</f>
        <v>29837</v>
      </c>
      <c r="M829" s="65">
        <f>G829+J829</f>
        <v>16374</v>
      </c>
      <c r="N829" s="64">
        <f>M829/L829%</f>
        <v>54.878171397928746</v>
      </c>
      <c r="O829" s="66">
        <v>80337</v>
      </c>
      <c r="P829" s="65">
        <v>42577</v>
      </c>
      <c r="Q829" s="64">
        <f>P829/O829%</f>
        <v>52.99799594209393</v>
      </c>
      <c r="R829" s="66">
        <f>L829+O829</f>
        <v>110174</v>
      </c>
      <c r="S829" s="65">
        <f>M829+P829</f>
        <v>58951</v>
      </c>
      <c r="T829" s="64">
        <f>S829/R829%</f>
        <v>53.507179552344475</v>
      </c>
      <c r="U829" s="64">
        <f>Q829-H829</f>
        <v>-5.5225039887274505</v>
      </c>
      <c r="V829" s="64">
        <f>Q829-K829</f>
        <v>7.8054524051795369</v>
      </c>
      <c r="W829" s="64">
        <f>Q829-N829</f>
        <v>-1.8801754558348165</v>
      </c>
    </row>
    <row r="830" spans="1:23" ht="15" x14ac:dyDescent="0.2">
      <c r="A830" s="67" t="s">
        <v>1305</v>
      </c>
      <c r="B830" s="67" t="s">
        <v>243</v>
      </c>
      <c r="C830" s="67">
        <v>2016</v>
      </c>
      <c r="D830" s="64" t="s">
        <v>239</v>
      </c>
      <c r="E830" s="64" t="s">
        <v>37</v>
      </c>
      <c r="F830" s="66">
        <v>21683</v>
      </c>
      <c r="G830" s="65">
        <v>5915</v>
      </c>
      <c r="H830" s="64">
        <f>G830/F829%</f>
        <v>27.279435502467368</v>
      </c>
      <c r="I830" s="66">
        <v>8154</v>
      </c>
      <c r="J830" s="65">
        <v>2038</v>
      </c>
      <c r="K830" s="64">
        <f>J830/I829%</f>
        <v>24.993868040225653</v>
      </c>
      <c r="L830" s="66">
        <f>F830+I830</f>
        <v>29837</v>
      </c>
      <c r="M830" s="65">
        <f>G830+J830</f>
        <v>7953</v>
      </c>
      <c r="N830" s="64">
        <f>M830/L829%</f>
        <v>26.654824546703757</v>
      </c>
      <c r="O830" s="66">
        <v>80337</v>
      </c>
      <c r="P830" s="65">
        <v>27245</v>
      </c>
      <c r="Q830" s="64">
        <f>P830/O829%</f>
        <v>33.913389845276768</v>
      </c>
      <c r="R830" s="66">
        <f>L830+O830</f>
        <v>110174</v>
      </c>
      <c r="S830" s="65">
        <f>M830+P830</f>
        <v>35198</v>
      </c>
      <c r="T830" s="64">
        <f>S830/R829%</f>
        <v>31.947646450160654</v>
      </c>
      <c r="U830" s="64">
        <f>Q830-H830</f>
        <v>6.6339543428093997</v>
      </c>
      <c r="V830" s="64">
        <f>Q830-K830</f>
        <v>8.9195218050511151</v>
      </c>
      <c r="W830" s="64">
        <f>Q830-N830</f>
        <v>7.2585652985730107</v>
      </c>
    </row>
    <row r="831" spans="1:23" ht="15" x14ac:dyDescent="0.2">
      <c r="A831" s="67" t="s">
        <v>1305</v>
      </c>
      <c r="B831" s="67" t="s">
        <v>237</v>
      </c>
      <c r="C831" s="67">
        <v>2020</v>
      </c>
      <c r="D831" s="64" t="s">
        <v>235</v>
      </c>
      <c r="E831" s="64" t="s">
        <v>0</v>
      </c>
      <c r="F831" s="66">
        <v>41516</v>
      </c>
      <c r="G831" s="65">
        <v>23769</v>
      </c>
      <c r="H831" s="64">
        <f>G831/F831%</f>
        <v>57.252625493785523</v>
      </c>
      <c r="I831" s="66">
        <v>12435</v>
      </c>
      <c r="J831" s="65">
        <v>7130</v>
      </c>
      <c r="K831" s="64">
        <f>J831/I831%</f>
        <v>57.338158423803783</v>
      </c>
      <c r="L831" s="66">
        <f>F831+I831</f>
        <v>53951</v>
      </c>
      <c r="M831" s="65">
        <f>G831+J831</f>
        <v>30899</v>
      </c>
      <c r="N831" s="64">
        <f>M831/L831%</f>
        <v>57.272339715667918</v>
      </c>
      <c r="O831" s="66">
        <v>84385</v>
      </c>
      <c r="P831" s="65">
        <v>39195</v>
      </c>
      <c r="Q831" s="64">
        <f>P831/O831%</f>
        <v>46.447828405522309</v>
      </c>
      <c r="R831" s="66">
        <f>L831+O831</f>
        <v>138336</v>
      </c>
      <c r="S831" s="65">
        <f>M831+P831</f>
        <v>70094</v>
      </c>
      <c r="T831" s="64">
        <f>S831/R831%</f>
        <v>50.669384686560264</v>
      </c>
      <c r="U831" s="64">
        <f>Q831-H831</f>
        <v>-10.804797088263214</v>
      </c>
      <c r="V831" s="64">
        <f>Q831-K831</f>
        <v>-10.890330018281475</v>
      </c>
      <c r="W831" s="64">
        <f>Q831-N831</f>
        <v>-10.82451131014561</v>
      </c>
    </row>
    <row r="832" spans="1:23" ht="15" x14ac:dyDescent="0.2">
      <c r="A832" s="67" t="s">
        <v>1305</v>
      </c>
      <c r="B832" s="67" t="s">
        <v>237</v>
      </c>
      <c r="C832" s="67">
        <v>2020</v>
      </c>
      <c r="D832" s="64" t="s">
        <v>236</v>
      </c>
      <c r="E832" s="64" t="s">
        <v>4</v>
      </c>
      <c r="F832" s="66">
        <v>41516</v>
      </c>
      <c r="G832" s="65">
        <v>16195</v>
      </c>
      <c r="H832" s="64">
        <f>G832/F831%</f>
        <v>39.009056749205122</v>
      </c>
      <c r="I832" s="66">
        <v>12435</v>
      </c>
      <c r="J832" s="65">
        <v>4489</v>
      </c>
      <c r="K832" s="64">
        <f>J832/I831%</f>
        <v>36.099718536389226</v>
      </c>
      <c r="L832" s="66">
        <f>F832+I832</f>
        <v>53951</v>
      </c>
      <c r="M832" s="65">
        <f>G832+J832</f>
        <v>20684</v>
      </c>
      <c r="N832" s="64">
        <f>M832/L831%</f>
        <v>38.338492335637895</v>
      </c>
      <c r="O832" s="66">
        <v>84385</v>
      </c>
      <c r="P832" s="65">
        <v>41206</v>
      </c>
      <c r="Q832" s="64">
        <f>P832/O831%</f>
        <v>48.830953368489659</v>
      </c>
      <c r="R832" s="66">
        <f>L832+O832</f>
        <v>138336</v>
      </c>
      <c r="S832" s="65">
        <f>M832+P832</f>
        <v>61890</v>
      </c>
      <c r="T832" s="64">
        <f>S832/R831%</f>
        <v>44.738896599583626</v>
      </c>
      <c r="U832" s="64">
        <f>Q832-H832</f>
        <v>9.8218966192845372</v>
      </c>
      <c r="V832" s="64">
        <f>Q832-K832</f>
        <v>12.731234832100434</v>
      </c>
      <c r="W832" s="64">
        <f>Q832-N832</f>
        <v>10.492461032851764</v>
      </c>
    </row>
    <row r="833" spans="1:23" ht="15" x14ac:dyDescent="0.2">
      <c r="A833" s="67" t="s">
        <v>1305</v>
      </c>
      <c r="B833" s="67" t="s">
        <v>237</v>
      </c>
      <c r="C833" s="67">
        <v>2016</v>
      </c>
      <c r="D833" s="64" t="s">
        <v>236</v>
      </c>
      <c r="E833" s="64" t="s">
        <v>2</v>
      </c>
      <c r="F833" s="66">
        <v>15986</v>
      </c>
      <c r="G833" s="65">
        <v>6419</v>
      </c>
      <c r="H833" s="64">
        <f>G833/F833%</f>
        <v>40.153884649067933</v>
      </c>
      <c r="I833" s="66">
        <v>8528</v>
      </c>
      <c r="J833" s="65">
        <v>2510</v>
      </c>
      <c r="K833" s="64">
        <f>J833/I833%</f>
        <v>29.432457786116323</v>
      </c>
      <c r="L833" s="66">
        <f>F833+I833</f>
        <v>24514</v>
      </c>
      <c r="M833" s="65">
        <f>G833+J833</f>
        <v>8929</v>
      </c>
      <c r="N833" s="64">
        <f>M833/L833%</f>
        <v>36.424084196785515</v>
      </c>
      <c r="O833" s="66">
        <v>97804</v>
      </c>
      <c r="P833" s="65">
        <v>38900</v>
      </c>
      <c r="Q833" s="64">
        <f>P833/O833%</f>
        <v>39.773424399820051</v>
      </c>
      <c r="R833" s="66">
        <f>L833+O833</f>
        <v>122318</v>
      </c>
      <c r="S833" s="65">
        <f>M833+P833</f>
        <v>47829</v>
      </c>
      <c r="T833" s="64">
        <f>S833/R833%</f>
        <v>39.102176294576431</v>
      </c>
      <c r="U833" s="64">
        <f>Q833-H833</f>
        <v>-0.38046024924788213</v>
      </c>
      <c r="V833" s="64">
        <f>Q833-K833</f>
        <v>10.340966613703728</v>
      </c>
      <c r="W833" s="64">
        <f>Q833-N833</f>
        <v>3.3493402030345365</v>
      </c>
    </row>
    <row r="834" spans="1:23" ht="15" x14ac:dyDescent="0.2">
      <c r="A834" s="67" t="s">
        <v>1305</v>
      </c>
      <c r="B834" s="67" t="s">
        <v>237</v>
      </c>
      <c r="C834" s="67">
        <v>2016</v>
      </c>
      <c r="D834" s="64" t="s">
        <v>235</v>
      </c>
      <c r="E834" s="64" t="s">
        <v>0</v>
      </c>
      <c r="F834" s="66">
        <v>15986</v>
      </c>
      <c r="G834" s="65">
        <v>9096</v>
      </c>
      <c r="H834" s="64">
        <f>G834/F833%</f>
        <v>56.899787313899658</v>
      </c>
      <c r="I834" s="66">
        <v>8528</v>
      </c>
      <c r="J834" s="65">
        <v>5203</v>
      </c>
      <c r="K834" s="64">
        <f>J834/I833%</f>
        <v>61.01078799249531</v>
      </c>
      <c r="L834" s="66">
        <f>F834+I834</f>
        <v>24514</v>
      </c>
      <c r="M834" s="65">
        <f>G834+J834</f>
        <v>14299</v>
      </c>
      <c r="N834" s="64">
        <f>M834/L833%</f>
        <v>58.329933915313703</v>
      </c>
      <c r="O834" s="66">
        <v>97804</v>
      </c>
      <c r="P834" s="65">
        <v>53216</v>
      </c>
      <c r="Q834" s="64">
        <f>P834/O833%</f>
        <v>54.410862541409351</v>
      </c>
      <c r="R834" s="66">
        <f>L834+O834</f>
        <v>122318</v>
      </c>
      <c r="S834" s="65">
        <f>M834+P834</f>
        <v>67515</v>
      </c>
      <c r="T834" s="64">
        <f>S834/R833%</f>
        <v>55.196291633283735</v>
      </c>
      <c r="U834" s="64">
        <f>Q834-H834</f>
        <v>-2.4889247724903072</v>
      </c>
      <c r="V834" s="64">
        <f>Q834-K834</f>
        <v>-6.5999254510859586</v>
      </c>
      <c r="W834" s="64">
        <f>Q834-N834</f>
        <v>-3.9190713739043517</v>
      </c>
    </row>
    <row r="835" spans="1:23" ht="15" x14ac:dyDescent="0.2">
      <c r="A835" s="67" t="s">
        <v>1305</v>
      </c>
      <c r="B835" s="67" t="s">
        <v>233</v>
      </c>
      <c r="C835" s="67">
        <v>2020</v>
      </c>
      <c r="D835" s="64" t="s">
        <v>232</v>
      </c>
      <c r="E835" s="64" t="s">
        <v>0</v>
      </c>
      <c r="F835" s="66">
        <v>42564</v>
      </c>
      <c r="G835" s="65">
        <v>24161</v>
      </c>
      <c r="H835" s="64">
        <f>G835/F835%</f>
        <v>56.763931961281834</v>
      </c>
      <c r="I835" s="66">
        <v>12365</v>
      </c>
      <c r="J835" s="65">
        <v>6656</v>
      </c>
      <c r="K835" s="64">
        <f>J835/I835%</f>
        <v>53.82935705620703</v>
      </c>
      <c r="L835" s="66">
        <f>F835+I835</f>
        <v>54929</v>
      </c>
      <c r="M835" s="65">
        <f>G835+J835</f>
        <v>30817</v>
      </c>
      <c r="N835" s="64">
        <f>M835/L835%</f>
        <v>56.103333394017739</v>
      </c>
      <c r="O835" s="66">
        <v>90210</v>
      </c>
      <c r="P835" s="65">
        <v>40817</v>
      </c>
      <c r="Q835" s="64">
        <f>P835/O835%</f>
        <v>45.246646713224699</v>
      </c>
      <c r="R835" s="66">
        <f>L835+O835</f>
        <v>145139</v>
      </c>
      <c r="S835" s="65">
        <f>M835+P835</f>
        <v>71634</v>
      </c>
      <c r="T835" s="64">
        <f>S835/R835%</f>
        <v>49.355445469515423</v>
      </c>
      <c r="U835" s="64">
        <f>Q835-H835</f>
        <v>-11.517285248057135</v>
      </c>
      <c r="V835" s="64">
        <f>Q835-K835</f>
        <v>-8.582710342982331</v>
      </c>
      <c r="W835" s="64">
        <f>Q835-N835</f>
        <v>-10.85668668079304</v>
      </c>
    </row>
    <row r="836" spans="1:23" ht="15" x14ac:dyDescent="0.2">
      <c r="A836" s="67" t="s">
        <v>1305</v>
      </c>
      <c r="B836" s="67" t="s">
        <v>233</v>
      </c>
      <c r="C836" s="67">
        <v>2020</v>
      </c>
      <c r="D836" s="64" t="s">
        <v>231</v>
      </c>
      <c r="E836" s="64" t="s">
        <v>4</v>
      </c>
      <c r="F836" s="66">
        <v>42564</v>
      </c>
      <c r="G836" s="65">
        <v>15047</v>
      </c>
      <c r="H836" s="64">
        <f>G836/F835%</f>
        <v>35.351470726435487</v>
      </c>
      <c r="I836" s="66">
        <v>12365</v>
      </c>
      <c r="J836" s="65">
        <v>4392</v>
      </c>
      <c r="K836" s="64">
        <f>J836/I835%</f>
        <v>35.51961180752123</v>
      </c>
      <c r="L836" s="66">
        <f>F836+I836</f>
        <v>54929</v>
      </c>
      <c r="M836" s="65">
        <f>G836+J836</f>
        <v>19439</v>
      </c>
      <c r="N836" s="64">
        <f>M836/L835%</f>
        <v>35.389320759525937</v>
      </c>
      <c r="O836" s="66">
        <v>90210</v>
      </c>
      <c r="P836" s="65">
        <v>40564</v>
      </c>
      <c r="Q836" s="64">
        <f>P836/O835%</f>
        <v>44.966190001108522</v>
      </c>
      <c r="R836" s="66">
        <f>L836+O836</f>
        <v>145139</v>
      </c>
      <c r="S836" s="65">
        <f>M836+P836</f>
        <v>60003</v>
      </c>
      <c r="T836" s="64">
        <f>S836/R835%</f>
        <v>41.341748255120947</v>
      </c>
      <c r="U836" s="64">
        <f>Q836-H836</f>
        <v>9.6147192746730354</v>
      </c>
      <c r="V836" s="64">
        <f>Q836-K836</f>
        <v>9.4465781935872926</v>
      </c>
      <c r="W836" s="64">
        <f>Q836-N836</f>
        <v>9.5768692415825853</v>
      </c>
    </row>
    <row r="837" spans="1:23" ht="15" x14ac:dyDescent="0.2">
      <c r="A837" s="67" t="s">
        <v>1305</v>
      </c>
      <c r="B837" s="67" t="s">
        <v>233</v>
      </c>
      <c r="C837" s="67">
        <v>2016</v>
      </c>
      <c r="D837" s="64" t="s">
        <v>230</v>
      </c>
      <c r="E837" s="64" t="s">
        <v>2</v>
      </c>
      <c r="F837" s="66">
        <v>15602</v>
      </c>
      <c r="G837" s="65">
        <v>5019</v>
      </c>
      <c r="H837" s="64">
        <f>G837/F837%</f>
        <v>32.168952698372003</v>
      </c>
      <c r="I837" s="66">
        <v>7876</v>
      </c>
      <c r="J837" s="65">
        <v>2699</v>
      </c>
      <c r="K837" s="64">
        <f>J837/I837%</f>
        <v>34.268664296597258</v>
      </c>
      <c r="L837" s="66">
        <f>F837+I837</f>
        <v>23478</v>
      </c>
      <c r="M837" s="65">
        <f>G837+J837</f>
        <v>7718</v>
      </c>
      <c r="N837" s="64">
        <f>M837/L837%</f>
        <v>32.873328222165433</v>
      </c>
      <c r="O837" s="66">
        <v>90180</v>
      </c>
      <c r="P837" s="65">
        <v>30971</v>
      </c>
      <c r="Q837" s="64">
        <f>P837/O837%</f>
        <v>34.343535151918388</v>
      </c>
      <c r="R837" s="66">
        <f>L837+O837</f>
        <v>113658</v>
      </c>
      <c r="S837" s="65">
        <f>M837+P837</f>
        <v>38689</v>
      </c>
      <c r="T837" s="64">
        <f>S837/R837%</f>
        <v>34.039838814689688</v>
      </c>
      <c r="U837" s="64">
        <f>Q837-H837</f>
        <v>2.1745824535463854</v>
      </c>
      <c r="V837" s="64">
        <f>Q837-K837</f>
        <v>7.4870855321130136E-2</v>
      </c>
      <c r="W837" s="64">
        <f>Q837-N837</f>
        <v>1.4702069297529547</v>
      </c>
    </row>
    <row r="838" spans="1:23" ht="15" x14ac:dyDescent="0.2">
      <c r="A838" s="67" t="s">
        <v>1305</v>
      </c>
      <c r="B838" s="67" t="s">
        <v>233</v>
      </c>
      <c r="C838" s="67">
        <v>2016</v>
      </c>
      <c r="D838" s="64" t="s">
        <v>177</v>
      </c>
      <c r="E838" s="64" t="s">
        <v>0</v>
      </c>
      <c r="F838" s="66">
        <v>15602</v>
      </c>
      <c r="G838" s="65">
        <v>10064</v>
      </c>
      <c r="H838" s="64">
        <f>G838/F837%</f>
        <v>64.504550698628378</v>
      </c>
      <c r="I838" s="66">
        <v>7876</v>
      </c>
      <c r="J838" s="65">
        <v>4589</v>
      </c>
      <c r="K838" s="64">
        <f>J838/I837%</f>
        <v>58.265617064499743</v>
      </c>
      <c r="L838" s="66">
        <f>F838+I838</f>
        <v>23478</v>
      </c>
      <c r="M838" s="65">
        <f>G838+J838</f>
        <v>14653</v>
      </c>
      <c r="N838" s="64">
        <f>M838/L837%</f>
        <v>62.411619388363576</v>
      </c>
      <c r="O838" s="66">
        <v>90180</v>
      </c>
      <c r="P838" s="65">
        <v>55694</v>
      </c>
      <c r="Q838" s="64">
        <f>P838/O837%</f>
        <v>61.758704812597031</v>
      </c>
      <c r="R838" s="66">
        <f>L838+O838</f>
        <v>113658</v>
      </c>
      <c r="S838" s="65">
        <f>M838+P838</f>
        <v>70347</v>
      </c>
      <c r="T838" s="64">
        <f>S838/R837%</f>
        <v>61.893575463231805</v>
      </c>
      <c r="U838" s="64">
        <f>Q838-H838</f>
        <v>-2.745845886031347</v>
      </c>
      <c r="V838" s="64">
        <f>Q838-K838</f>
        <v>3.4930877480972882</v>
      </c>
      <c r="W838" s="64">
        <f>Q838-N838</f>
        <v>-0.65291457576654466</v>
      </c>
    </row>
    <row r="839" spans="1:23" ht="15" x14ac:dyDescent="0.2">
      <c r="A839" s="67" t="s">
        <v>1305</v>
      </c>
      <c r="B839" s="67" t="s">
        <v>228</v>
      </c>
      <c r="C839" s="67">
        <v>2020</v>
      </c>
      <c r="D839" s="64" t="s">
        <v>227</v>
      </c>
      <c r="E839" s="64" t="s">
        <v>0</v>
      </c>
      <c r="F839" s="66">
        <v>56414</v>
      </c>
      <c r="G839" s="65">
        <v>18504</v>
      </c>
      <c r="H839" s="64">
        <f>G839/F839%</f>
        <v>32.800368702804271</v>
      </c>
      <c r="I839" s="66">
        <v>13417</v>
      </c>
      <c r="J839" s="65">
        <v>5777</v>
      </c>
      <c r="K839" s="64">
        <f>J839/I839%</f>
        <v>43.057315346202586</v>
      </c>
      <c r="L839" s="66">
        <f>F839+I839</f>
        <v>69831</v>
      </c>
      <c r="M839" s="65">
        <f>G839+J839</f>
        <v>24281</v>
      </c>
      <c r="N839" s="64">
        <f>M839/L839%</f>
        <v>34.771090203491291</v>
      </c>
      <c r="O839" s="66">
        <v>82290</v>
      </c>
      <c r="P839" s="65">
        <v>21217</v>
      </c>
      <c r="Q839" s="64">
        <f>P839/O839%</f>
        <v>25.78320573581237</v>
      </c>
      <c r="R839" s="66">
        <f>L839+O839</f>
        <v>152121</v>
      </c>
      <c r="S839" s="65">
        <f>M839+P839</f>
        <v>45498</v>
      </c>
      <c r="T839" s="64">
        <f>S839/R839%</f>
        <v>29.909085530597352</v>
      </c>
      <c r="U839" s="64">
        <f>Q839-H839</f>
        <v>-7.0171629669919007</v>
      </c>
      <c r="V839" s="64">
        <f>Q839-K839</f>
        <v>-17.274109610390216</v>
      </c>
      <c r="W839" s="64">
        <f>Q839-N839</f>
        <v>-8.9878844676789207</v>
      </c>
    </row>
    <row r="840" spans="1:23" ht="15" x14ac:dyDescent="0.2">
      <c r="A840" s="67" t="s">
        <v>1305</v>
      </c>
      <c r="B840" s="67" t="s">
        <v>228</v>
      </c>
      <c r="C840" s="67">
        <v>2020</v>
      </c>
      <c r="D840" s="64" t="s">
        <v>225</v>
      </c>
      <c r="E840" s="64" t="s">
        <v>4</v>
      </c>
      <c r="F840" s="66">
        <v>56414</v>
      </c>
      <c r="G840" s="65">
        <v>36143</v>
      </c>
      <c r="H840" s="64">
        <f>G840/F839%</f>
        <v>64.067430070549861</v>
      </c>
      <c r="I840" s="66">
        <v>13417</v>
      </c>
      <c r="J840" s="65">
        <v>7145</v>
      </c>
      <c r="K840" s="64">
        <f>J840/I839%</f>
        <v>53.253335320861595</v>
      </c>
      <c r="L840" s="66">
        <f>F840+I840</f>
        <v>69831</v>
      </c>
      <c r="M840" s="65">
        <f>G840+J840</f>
        <v>43288</v>
      </c>
      <c r="N840" s="64">
        <f>M840/L839%</f>
        <v>61.989660752387913</v>
      </c>
      <c r="O840" s="66">
        <v>82290</v>
      </c>
      <c r="P840" s="65">
        <v>58922</v>
      </c>
      <c r="Q840" s="64">
        <f>P840/O839%</f>
        <v>71.602867906185438</v>
      </c>
      <c r="R840" s="66">
        <f>L840+O840</f>
        <v>152121</v>
      </c>
      <c r="S840" s="65">
        <f>M840+P840</f>
        <v>102210</v>
      </c>
      <c r="T840" s="64">
        <f>S840/R839%</f>
        <v>67.189934328593679</v>
      </c>
      <c r="U840" s="64">
        <f>Q840-H840</f>
        <v>7.5354378356355767</v>
      </c>
      <c r="V840" s="64">
        <f>Q840-K840</f>
        <v>18.349532585323843</v>
      </c>
      <c r="W840" s="64">
        <f>Q840-N840</f>
        <v>9.613207153797525</v>
      </c>
    </row>
    <row r="841" spans="1:23" ht="15" x14ac:dyDescent="0.2">
      <c r="A841" s="67" t="s">
        <v>1305</v>
      </c>
      <c r="B841" s="67" t="s">
        <v>228</v>
      </c>
      <c r="C841" s="67">
        <v>2016</v>
      </c>
      <c r="D841" s="64" t="s">
        <v>226</v>
      </c>
      <c r="E841" s="64" t="s">
        <v>2</v>
      </c>
      <c r="F841" s="66">
        <v>24791</v>
      </c>
      <c r="G841" s="65">
        <v>9381</v>
      </c>
      <c r="H841" s="64">
        <f>G841/F841%</f>
        <v>37.840345286595941</v>
      </c>
      <c r="I841" s="66">
        <v>9704</v>
      </c>
      <c r="J841" s="65">
        <v>3149</v>
      </c>
      <c r="K841" s="64">
        <f>J841/I841%</f>
        <v>32.450535861500413</v>
      </c>
      <c r="L841" s="66">
        <f>F841+I841</f>
        <v>34495</v>
      </c>
      <c r="M841" s="65">
        <f>G841+J841</f>
        <v>12530</v>
      </c>
      <c r="N841" s="64">
        <f>M841/L841%</f>
        <v>36.324104942745329</v>
      </c>
      <c r="O841" s="66">
        <v>101833</v>
      </c>
      <c r="P841" s="65">
        <v>42917</v>
      </c>
      <c r="Q841" s="64">
        <f>P841/O841%</f>
        <v>42.144491471330511</v>
      </c>
      <c r="R841" s="66">
        <f>L841+O841</f>
        <v>136328</v>
      </c>
      <c r="S841" s="65">
        <f>M841+P841</f>
        <v>55447</v>
      </c>
      <c r="T841" s="64">
        <f>S841/R841%</f>
        <v>40.671762220526965</v>
      </c>
      <c r="U841" s="64">
        <f>Q841-H841</f>
        <v>4.3041461847345701</v>
      </c>
      <c r="V841" s="64">
        <f>Q841-K841</f>
        <v>9.6939556098300983</v>
      </c>
      <c r="W841" s="64">
        <f>Q841-N841</f>
        <v>5.8203865285851819</v>
      </c>
    </row>
    <row r="842" spans="1:23" ht="15" x14ac:dyDescent="0.2">
      <c r="A842" s="67" t="s">
        <v>1305</v>
      </c>
      <c r="B842" s="67" t="s">
        <v>228</v>
      </c>
      <c r="C842" s="67">
        <v>2016</v>
      </c>
      <c r="D842" s="64" t="s">
        <v>225</v>
      </c>
      <c r="E842" s="64" t="s">
        <v>37</v>
      </c>
      <c r="F842" s="66">
        <v>24791</v>
      </c>
      <c r="G842" s="65">
        <v>10621</v>
      </c>
      <c r="H842" s="64">
        <f>G842/F841%</f>
        <v>42.842160461457787</v>
      </c>
      <c r="I842" s="66">
        <v>9704</v>
      </c>
      <c r="J842" s="65">
        <v>3114</v>
      </c>
      <c r="K842" s="64">
        <f>J842/I841%</f>
        <v>32.089859851607585</v>
      </c>
      <c r="L842" s="66">
        <f>F842+I842</f>
        <v>34495</v>
      </c>
      <c r="M842" s="65">
        <f>G842+J842</f>
        <v>13735</v>
      </c>
      <c r="N842" s="64">
        <f>M842/L841%</f>
        <v>39.817364835483403</v>
      </c>
      <c r="O842" s="66">
        <v>101833</v>
      </c>
      <c r="P842" s="65">
        <v>37987</v>
      </c>
      <c r="Q842" s="64">
        <f>P842/O841%</f>
        <v>37.303231761806096</v>
      </c>
      <c r="R842" s="66">
        <f>L842+O842</f>
        <v>136328</v>
      </c>
      <c r="S842" s="65">
        <f>M842+P842</f>
        <v>51722</v>
      </c>
      <c r="T842" s="64">
        <f>S842/R841%</f>
        <v>37.939381491696494</v>
      </c>
      <c r="U842" s="64">
        <f>Q842-H842</f>
        <v>-5.5389286996516915</v>
      </c>
      <c r="V842" s="64">
        <f>Q842-K842</f>
        <v>5.2133719101985108</v>
      </c>
      <c r="W842" s="64">
        <f>Q842-N842</f>
        <v>-2.5141330736773071</v>
      </c>
    </row>
    <row r="843" spans="1:23" ht="15" x14ac:dyDescent="0.2">
      <c r="A843" s="67" t="s">
        <v>1305</v>
      </c>
      <c r="B843" s="67" t="s">
        <v>223</v>
      </c>
      <c r="C843" s="67">
        <v>2020</v>
      </c>
      <c r="D843" s="64" t="s">
        <v>222</v>
      </c>
      <c r="E843" s="64" t="s">
        <v>0</v>
      </c>
      <c r="F843" s="66">
        <v>44922</v>
      </c>
      <c r="G843" s="65">
        <v>19114</v>
      </c>
      <c r="H843" s="64">
        <f>G843/F843%</f>
        <v>42.549307688882948</v>
      </c>
      <c r="I843" s="66">
        <v>8097</v>
      </c>
      <c r="J843" s="65">
        <v>3610</v>
      </c>
      <c r="K843" s="64">
        <f>J843/I843%</f>
        <v>44.584413980486602</v>
      </c>
      <c r="L843" s="66">
        <f>F843+I843</f>
        <v>53019</v>
      </c>
      <c r="M843" s="65">
        <f>G843+J843</f>
        <v>22724</v>
      </c>
      <c r="N843" s="64">
        <f>M843/L843%</f>
        <v>42.860106754182461</v>
      </c>
      <c r="O843" s="66">
        <v>76886</v>
      </c>
      <c r="P843" s="65">
        <v>26412</v>
      </c>
      <c r="Q843" s="64">
        <f>P843/O843%</f>
        <v>34.352157740030691</v>
      </c>
      <c r="R843" s="66">
        <f>L843+O843</f>
        <v>129905</v>
      </c>
      <c r="S843" s="65">
        <f>M843+P843</f>
        <v>49136</v>
      </c>
      <c r="T843" s="64">
        <f>S843/R843%</f>
        <v>37.824564104537934</v>
      </c>
      <c r="U843" s="64">
        <f>Q843-H843</f>
        <v>-8.1971499488522568</v>
      </c>
      <c r="V843" s="64">
        <f>Q843-K843</f>
        <v>-10.232256240455911</v>
      </c>
      <c r="W843" s="64">
        <f>Q843-N843</f>
        <v>-8.5079490141517695</v>
      </c>
    </row>
    <row r="844" spans="1:23" ht="15" x14ac:dyDescent="0.2">
      <c r="A844" s="67" t="s">
        <v>1305</v>
      </c>
      <c r="B844" s="67" t="s">
        <v>223</v>
      </c>
      <c r="C844" s="67">
        <v>2020</v>
      </c>
      <c r="D844" s="64" t="s">
        <v>221</v>
      </c>
      <c r="E844" s="64" t="s">
        <v>4</v>
      </c>
      <c r="F844" s="66">
        <v>44922</v>
      </c>
      <c r="G844" s="65">
        <v>20978</v>
      </c>
      <c r="H844" s="64">
        <f>G844/F843%</f>
        <v>46.698722229642492</v>
      </c>
      <c r="I844" s="66">
        <v>8097</v>
      </c>
      <c r="J844" s="65">
        <v>3402</v>
      </c>
      <c r="K844" s="64">
        <f>J844/I843%</f>
        <v>42.015561319007041</v>
      </c>
      <c r="L844" s="66">
        <f>F844+I844</f>
        <v>53019</v>
      </c>
      <c r="M844" s="65">
        <f>G844+J844</f>
        <v>24380</v>
      </c>
      <c r="N844" s="64">
        <f>M844/L843%</f>
        <v>45.983515343556078</v>
      </c>
      <c r="O844" s="66">
        <v>76886</v>
      </c>
      <c r="P844" s="65">
        <v>41366</v>
      </c>
      <c r="Q844" s="64">
        <f>P844/O843%</f>
        <v>53.801732435033685</v>
      </c>
      <c r="R844" s="66">
        <f>L844+O844</f>
        <v>129905</v>
      </c>
      <c r="S844" s="65">
        <f>M844+P844</f>
        <v>65746</v>
      </c>
      <c r="T844" s="64">
        <f>S844/R843%</f>
        <v>50.610830991878686</v>
      </c>
      <c r="U844" s="64">
        <f>Q844-H844</f>
        <v>7.1030102053911932</v>
      </c>
      <c r="V844" s="64">
        <f>Q844-K844</f>
        <v>11.786171116026644</v>
      </c>
      <c r="W844" s="64">
        <f>Q844-N844</f>
        <v>7.8182170914776066</v>
      </c>
    </row>
    <row r="845" spans="1:23" ht="15" x14ac:dyDescent="0.2">
      <c r="A845" s="67" t="s">
        <v>1305</v>
      </c>
      <c r="B845" s="67" t="s">
        <v>223</v>
      </c>
      <c r="C845" s="67">
        <v>2016</v>
      </c>
      <c r="D845" s="64" t="s">
        <v>220</v>
      </c>
      <c r="E845" s="64" t="s">
        <v>2</v>
      </c>
      <c r="F845" s="66">
        <v>14705</v>
      </c>
      <c r="G845" s="65">
        <v>6566</v>
      </c>
      <c r="H845" s="64">
        <f>G845/F845%</f>
        <v>44.651479088745319</v>
      </c>
      <c r="I845" s="66">
        <v>6083</v>
      </c>
      <c r="J845" s="65">
        <v>2221</v>
      </c>
      <c r="K845" s="64">
        <f>J845/I845%</f>
        <v>36.511589676146642</v>
      </c>
      <c r="L845" s="66">
        <f>F845+I845</f>
        <v>20788</v>
      </c>
      <c r="M845" s="65">
        <f>G845+J845</f>
        <v>8787</v>
      </c>
      <c r="N845" s="64">
        <f>M845/L845%</f>
        <v>42.269578603040216</v>
      </c>
      <c r="O845" s="66">
        <v>81869</v>
      </c>
      <c r="P845" s="65">
        <v>35847</v>
      </c>
      <c r="Q845" s="64">
        <f>P845/O845%</f>
        <v>43.785804150533167</v>
      </c>
      <c r="R845" s="66">
        <f>L845+O845</f>
        <v>102657</v>
      </c>
      <c r="S845" s="65">
        <f>M845+P845</f>
        <v>44634</v>
      </c>
      <c r="T845" s="64">
        <f>S845/R845%</f>
        <v>43.478769104883256</v>
      </c>
      <c r="U845" s="64">
        <f>Q845-H845</f>
        <v>-0.8656749382121518</v>
      </c>
      <c r="V845" s="64">
        <f>Q845-K845</f>
        <v>7.2742144743865254</v>
      </c>
      <c r="W845" s="64">
        <f>Q845-N845</f>
        <v>1.5162255474929509</v>
      </c>
    </row>
    <row r="846" spans="1:23" ht="15" x14ac:dyDescent="0.2">
      <c r="A846" s="67" t="s">
        <v>1305</v>
      </c>
      <c r="B846" s="67" t="s">
        <v>223</v>
      </c>
      <c r="C846" s="67">
        <v>2016</v>
      </c>
      <c r="D846" s="64" t="s">
        <v>219</v>
      </c>
      <c r="E846" s="64" t="s">
        <v>0</v>
      </c>
      <c r="F846" s="66">
        <v>14705</v>
      </c>
      <c r="G846" s="65">
        <v>6235</v>
      </c>
      <c r="H846" s="64">
        <f>G846/F845%</f>
        <v>42.400544032641953</v>
      </c>
      <c r="I846" s="66">
        <v>6083</v>
      </c>
      <c r="J846" s="65">
        <v>2699</v>
      </c>
      <c r="K846" s="64">
        <f>J846/I845%</f>
        <v>44.369554496136779</v>
      </c>
      <c r="L846" s="66">
        <f>F846+I846</f>
        <v>20788</v>
      </c>
      <c r="M846" s="65">
        <f>G846+J846</f>
        <v>8934</v>
      </c>
      <c r="N846" s="64">
        <f>M846/L845%</f>
        <v>42.976717336925148</v>
      </c>
      <c r="O846" s="66">
        <v>81869</v>
      </c>
      <c r="P846" s="65">
        <v>35060</v>
      </c>
      <c r="Q846" s="64">
        <f>P846/O845%</f>
        <v>42.824512330674608</v>
      </c>
      <c r="R846" s="66">
        <f>L846+O846</f>
        <v>102657</v>
      </c>
      <c r="S846" s="65">
        <f>M846+P846</f>
        <v>43994</v>
      </c>
      <c r="T846" s="64">
        <f>S846/R845%</f>
        <v>42.855333781427476</v>
      </c>
      <c r="U846" s="64">
        <f>Q846-H846</f>
        <v>0.4239682980326549</v>
      </c>
      <c r="V846" s="64">
        <f>Q846-K846</f>
        <v>-1.5450421654621707</v>
      </c>
      <c r="W846" s="64">
        <f>Q846-N846</f>
        <v>-0.15220500625054001</v>
      </c>
    </row>
    <row r="847" spans="1:23" ht="15" x14ac:dyDescent="0.2">
      <c r="A847" s="67" t="s">
        <v>1305</v>
      </c>
      <c r="B847" s="67" t="s">
        <v>217</v>
      </c>
      <c r="C847" s="67">
        <v>2020</v>
      </c>
      <c r="D847" s="64" t="s">
        <v>216</v>
      </c>
      <c r="E847" s="64" t="s">
        <v>0</v>
      </c>
      <c r="F847" s="66">
        <v>22823</v>
      </c>
      <c r="G847" s="65">
        <v>10486</v>
      </c>
      <c r="H847" s="64">
        <f>G847/F847%</f>
        <v>45.944880164746088</v>
      </c>
      <c r="I847" s="66">
        <v>9287</v>
      </c>
      <c r="J847" s="65">
        <v>4691</v>
      </c>
      <c r="K847" s="64">
        <f>J847/I847%</f>
        <v>50.511467642941746</v>
      </c>
      <c r="L847" s="66">
        <f>F847+I847</f>
        <v>32110</v>
      </c>
      <c r="M847" s="65">
        <f>G847+J847</f>
        <v>15177</v>
      </c>
      <c r="N847" s="64">
        <f>M847/L847%</f>
        <v>47.265649330426655</v>
      </c>
      <c r="O847" s="66">
        <v>68947</v>
      </c>
      <c r="P847" s="65">
        <v>27083</v>
      </c>
      <c r="Q847" s="64">
        <f>P847/O847%</f>
        <v>39.280896920823238</v>
      </c>
      <c r="R847" s="66">
        <f>L847+O847</f>
        <v>101057</v>
      </c>
      <c r="S847" s="65">
        <f>M847+P847</f>
        <v>42260</v>
      </c>
      <c r="T847" s="64">
        <f>S847/R847%</f>
        <v>41.817983910070552</v>
      </c>
      <c r="U847" s="64">
        <f>Q847-H847</f>
        <v>-6.6639832439228499</v>
      </c>
      <c r="V847" s="64">
        <f>Q847-K847</f>
        <v>-11.230570722118507</v>
      </c>
      <c r="W847" s="64">
        <f>Q847-N847</f>
        <v>-7.9847524096034164</v>
      </c>
    </row>
    <row r="848" spans="1:23" ht="15" x14ac:dyDescent="0.2">
      <c r="A848" s="67" t="s">
        <v>1305</v>
      </c>
      <c r="B848" s="67" t="s">
        <v>217</v>
      </c>
      <c r="C848" s="67">
        <v>2020</v>
      </c>
      <c r="D848" s="64" t="s">
        <v>215</v>
      </c>
      <c r="E848" s="64" t="s">
        <v>4</v>
      </c>
      <c r="F848" s="66">
        <v>22823</v>
      </c>
      <c r="G848" s="65">
        <v>11986</v>
      </c>
      <c r="H848" s="64">
        <f>G848/F847%</f>
        <v>52.517197563861018</v>
      </c>
      <c r="I848" s="66">
        <v>9287</v>
      </c>
      <c r="J848" s="65">
        <v>4344</v>
      </c>
      <c r="K848" s="64">
        <f>J848/I847%</f>
        <v>46.775061914504143</v>
      </c>
      <c r="L848" s="66">
        <f>F848+I848</f>
        <v>32110</v>
      </c>
      <c r="M848" s="65">
        <f>G848+J848</f>
        <v>16330</v>
      </c>
      <c r="N848" s="64">
        <f>M848/L847%</f>
        <v>50.856431018374337</v>
      </c>
      <c r="O848" s="66">
        <v>68947</v>
      </c>
      <c r="P848" s="65">
        <v>40971</v>
      </c>
      <c r="Q848" s="64">
        <f>P848/O847%</f>
        <v>59.423905318578036</v>
      </c>
      <c r="R848" s="66">
        <f>L848+O848</f>
        <v>101057</v>
      </c>
      <c r="S848" s="65">
        <f>M848+P848</f>
        <v>57301</v>
      </c>
      <c r="T848" s="64">
        <f>S848/R847%</f>
        <v>56.701663417675171</v>
      </c>
      <c r="U848" s="64">
        <f>Q848-H848</f>
        <v>6.9067077547170186</v>
      </c>
      <c r="V848" s="64">
        <f>Q848-K848</f>
        <v>12.648843404073894</v>
      </c>
      <c r="W848" s="64">
        <f>Q848-N848</f>
        <v>8.567474300203699</v>
      </c>
    </row>
    <row r="849" spans="1:23" ht="15" x14ac:dyDescent="0.2">
      <c r="A849" s="67" t="s">
        <v>1305</v>
      </c>
      <c r="B849" s="67" t="s">
        <v>217</v>
      </c>
      <c r="C849" s="67">
        <v>2016</v>
      </c>
      <c r="D849" s="64" t="s">
        <v>215</v>
      </c>
      <c r="E849" s="64" t="s">
        <v>2</v>
      </c>
      <c r="F849" s="66">
        <v>8593</v>
      </c>
      <c r="G849" s="65">
        <v>4002</v>
      </c>
      <c r="H849" s="64">
        <f>G849/F849%</f>
        <v>46.572791807284993</v>
      </c>
      <c r="I849" s="66">
        <v>4541</v>
      </c>
      <c r="J849" s="65">
        <v>1709</v>
      </c>
      <c r="K849" s="64">
        <f>J849/I849%</f>
        <v>37.634882184540849</v>
      </c>
      <c r="L849" s="66">
        <f>F849+I849</f>
        <v>13134</v>
      </c>
      <c r="M849" s="65">
        <f>G849+J849</f>
        <v>5711</v>
      </c>
      <c r="N849" s="64">
        <f>M849/L849%</f>
        <v>43.482564336835694</v>
      </c>
      <c r="O849" s="66">
        <v>54425</v>
      </c>
      <c r="P849" s="65">
        <v>25198</v>
      </c>
      <c r="Q849" s="64">
        <f>P849/O849%</f>
        <v>46.298576022048692</v>
      </c>
      <c r="R849" s="66">
        <f>L849+O849</f>
        <v>67559</v>
      </c>
      <c r="S849" s="65">
        <f>M849+P849</f>
        <v>30909</v>
      </c>
      <c r="T849" s="64">
        <f>S849/R849%</f>
        <v>45.751121242173504</v>
      </c>
      <c r="U849" s="64">
        <f>Q849-H849</f>
        <v>-0.27421578523630075</v>
      </c>
      <c r="V849" s="64">
        <f>Q849-K849</f>
        <v>8.6636938375078429</v>
      </c>
      <c r="W849" s="64">
        <f>Q849-N849</f>
        <v>2.8160116852129988</v>
      </c>
    </row>
    <row r="850" spans="1:23" ht="15" x14ac:dyDescent="0.2">
      <c r="A850" s="67" t="s">
        <v>1305</v>
      </c>
      <c r="B850" s="67" t="s">
        <v>217</v>
      </c>
      <c r="C850" s="67">
        <v>2016</v>
      </c>
      <c r="D850" s="64" t="s">
        <v>214</v>
      </c>
      <c r="E850" s="64" t="s">
        <v>0</v>
      </c>
      <c r="F850" s="66">
        <v>8593</v>
      </c>
      <c r="G850" s="65">
        <v>3587</v>
      </c>
      <c r="H850" s="64">
        <f>G850/F849%</f>
        <v>41.743279413476081</v>
      </c>
      <c r="I850" s="66">
        <v>4541</v>
      </c>
      <c r="J850" s="65">
        <v>1950</v>
      </c>
      <c r="K850" s="64">
        <f>J850/I849%</f>
        <v>42.942083241576746</v>
      </c>
      <c r="L850" s="66">
        <f>F850+I850</f>
        <v>13134</v>
      </c>
      <c r="M850" s="65">
        <f>G850+J850</f>
        <v>5537</v>
      </c>
      <c r="N850" s="64">
        <f>M850/L849%</f>
        <v>42.157758489416779</v>
      </c>
      <c r="O850" s="66">
        <v>54425</v>
      </c>
      <c r="P850" s="65">
        <v>22274</v>
      </c>
      <c r="Q850" s="64">
        <f>P850/O849%</f>
        <v>40.926045016077168</v>
      </c>
      <c r="R850" s="66">
        <f>L850+O850</f>
        <v>67559</v>
      </c>
      <c r="S850" s="65">
        <f>M850+P850</f>
        <v>27811</v>
      </c>
      <c r="T850" s="64">
        <f>S850/R849%</f>
        <v>41.165499785372781</v>
      </c>
      <c r="U850" s="64">
        <f>Q850-H850</f>
        <v>-0.8172343973989129</v>
      </c>
      <c r="V850" s="64">
        <f>Q850-K850</f>
        <v>-2.0160382254995781</v>
      </c>
      <c r="W850" s="64">
        <f>Q850-N850</f>
        <v>-1.2317134733396102</v>
      </c>
    </row>
    <row r="851" spans="1:23" ht="15" x14ac:dyDescent="0.2">
      <c r="A851" s="67" t="s">
        <v>1305</v>
      </c>
      <c r="B851" s="67" t="s">
        <v>212</v>
      </c>
      <c r="C851" s="67">
        <v>2020</v>
      </c>
      <c r="D851" s="64" t="s">
        <v>211</v>
      </c>
      <c r="E851" s="64" t="s">
        <v>0</v>
      </c>
      <c r="F851" s="66">
        <v>25022</v>
      </c>
      <c r="G851" s="65">
        <v>13983</v>
      </c>
      <c r="H851" s="64">
        <f>G851/F851%</f>
        <v>55.882823115658219</v>
      </c>
      <c r="I851" s="66">
        <v>7362</v>
      </c>
      <c r="J851" s="65">
        <v>4008</v>
      </c>
      <c r="K851" s="64">
        <f>J851/I851%</f>
        <v>54.441727791361039</v>
      </c>
      <c r="L851" s="66">
        <f>F851+I851</f>
        <v>32384</v>
      </c>
      <c r="M851" s="65">
        <f>G851+J851</f>
        <v>17991</v>
      </c>
      <c r="N851" s="64">
        <f>M851/L851%</f>
        <v>55.55521245059289</v>
      </c>
      <c r="O851" s="66">
        <v>58453</v>
      </c>
      <c r="P851" s="65">
        <v>26227</v>
      </c>
      <c r="Q851" s="64">
        <f>P851/O851%</f>
        <v>44.868526850632136</v>
      </c>
      <c r="R851" s="66">
        <f>L851+O851</f>
        <v>90837</v>
      </c>
      <c r="S851" s="65">
        <f>M851+P851</f>
        <v>44218</v>
      </c>
      <c r="T851" s="64">
        <f>S851/R851%</f>
        <v>48.678401972764405</v>
      </c>
      <c r="U851" s="64">
        <f>Q851-H851</f>
        <v>-11.014296265026083</v>
      </c>
      <c r="V851" s="64">
        <f>Q851-K851</f>
        <v>-9.5732009407289027</v>
      </c>
      <c r="W851" s="64">
        <f>Q851-N851</f>
        <v>-10.686685599960754</v>
      </c>
    </row>
    <row r="852" spans="1:23" ht="15" x14ac:dyDescent="0.2">
      <c r="A852" s="67" t="s">
        <v>1305</v>
      </c>
      <c r="B852" s="67" t="s">
        <v>212</v>
      </c>
      <c r="C852" s="67">
        <v>2020</v>
      </c>
      <c r="D852" s="64" t="s">
        <v>210</v>
      </c>
      <c r="E852" s="64" t="s">
        <v>4</v>
      </c>
      <c r="F852" s="66">
        <v>25022</v>
      </c>
      <c r="G852" s="65">
        <v>10160</v>
      </c>
      <c r="H852" s="64">
        <f>G852/F851%</f>
        <v>40.604268243945327</v>
      </c>
      <c r="I852" s="66">
        <v>7362</v>
      </c>
      <c r="J852" s="65">
        <v>2841</v>
      </c>
      <c r="K852" s="64">
        <f>J852/I851%</f>
        <v>38.590057049714751</v>
      </c>
      <c r="L852" s="66">
        <f>F852+I852</f>
        <v>32384</v>
      </c>
      <c r="M852" s="65">
        <f>G852+J852</f>
        <v>13001</v>
      </c>
      <c r="N852" s="64">
        <f>M852/L851%</f>
        <v>40.146368577075101</v>
      </c>
      <c r="O852" s="66">
        <v>58453</v>
      </c>
      <c r="P852" s="65">
        <v>29694</v>
      </c>
      <c r="Q852" s="64">
        <f>P852/O851%</f>
        <v>50.799787863753785</v>
      </c>
      <c r="R852" s="66">
        <f>L852+O852</f>
        <v>90837</v>
      </c>
      <c r="S852" s="65">
        <f>M852+P852</f>
        <v>42695</v>
      </c>
      <c r="T852" s="64">
        <f>S852/R851%</f>
        <v>47.001772405517578</v>
      </c>
      <c r="U852" s="64">
        <f>Q852-H852</f>
        <v>10.195519619808458</v>
      </c>
      <c r="V852" s="64">
        <f>Q852-K852</f>
        <v>12.209730814039034</v>
      </c>
      <c r="W852" s="64">
        <f>Q852-N852</f>
        <v>10.653419286678684</v>
      </c>
    </row>
    <row r="853" spans="1:23" ht="15" x14ac:dyDescent="0.2">
      <c r="A853" s="67" t="s">
        <v>1305</v>
      </c>
      <c r="B853" s="67" t="s">
        <v>212</v>
      </c>
      <c r="C853" s="67">
        <v>2016</v>
      </c>
      <c r="D853" s="64" t="s">
        <v>209</v>
      </c>
      <c r="E853" s="64" t="s">
        <v>2</v>
      </c>
      <c r="F853" s="66">
        <v>8528</v>
      </c>
      <c r="G853" s="65">
        <v>3287</v>
      </c>
      <c r="H853" s="64">
        <f>G853/F853%</f>
        <v>38.543621013133205</v>
      </c>
      <c r="I853" s="66">
        <v>4386</v>
      </c>
      <c r="J853" s="65">
        <v>1318</v>
      </c>
      <c r="K853" s="64">
        <f>J853/I853%</f>
        <v>30.050159598723212</v>
      </c>
      <c r="L853" s="66">
        <f>F853+I853</f>
        <v>12914</v>
      </c>
      <c r="M853" s="65">
        <f>G853+J853</f>
        <v>4605</v>
      </c>
      <c r="N853" s="64">
        <f>M853/L853%</f>
        <v>35.658974756078678</v>
      </c>
      <c r="O853" s="66">
        <v>54181</v>
      </c>
      <c r="P853" s="65">
        <v>20816</v>
      </c>
      <c r="Q853" s="64">
        <f>P853/O853%</f>
        <v>38.419372104612322</v>
      </c>
      <c r="R853" s="66">
        <f>L853+O853</f>
        <v>67095</v>
      </c>
      <c r="S853" s="65">
        <f>M853+P853</f>
        <v>25421</v>
      </c>
      <c r="T853" s="64">
        <f>S853/R853%</f>
        <v>37.888069155674785</v>
      </c>
      <c r="U853" s="64">
        <f>Q853-H853</f>
        <v>-0.12424890852088311</v>
      </c>
      <c r="V853" s="64">
        <f>Q853-K853</f>
        <v>8.3692125058891094</v>
      </c>
      <c r="W853" s="64">
        <f>Q853-N853</f>
        <v>2.7603973485336439</v>
      </c>
    </row>
    <row r="854" spans="1:23" ht="15" x14ac:dyDescent="0.2">
      <c r="A854" s="67" t="s">
        <v>1305</v>
      </c>
      <c r="B854" s="67" t="s">
        <v>212</v>
      </c>
      <c r="C854" s="67">
        <v>2016</v>
      </c>
      <c r="D854" s="64" t="s">
        <v>208</v>
      </c>
      <c r="E854" s="64" t="s">
        <v>0</v>
      </c>
      <c r="F854" s="66">
        <v>8528</v>
      </c>
      <c r="G854" s="65">
        <v>3371</v>
      </c>
      <c r="H854" s="64">
        <f>G854/F853%</f>
        <v>39.52861163227017</v>
      </c>
      <c r="I854" s="66">
        <v>4386</v>
      </c>
      <c r="J854" s="65">
        <v>1992</v>
      </c>
      <c r="K854" s="64">
        <f>J854/I853%</f>
        <v>45.417236662106703</v>
      </c>
      <c r="L854" s="66">
        <f>F854+I854</f>
        <v>12914</v>
      </c>
      <c r="M854" s="65">
        <f>G854+J854</f>
        <v>5363</v>
      </c>
      <c r="N854" s="64">
        <f>M854/L853%</f>
        <v>41.528573641009764</v>
      </c>
      <c r="O854" s="66">
        <v>54181</v>
      </c>
      <c r="P854" s="65">
        <v>21321</v>
      </c>
      <c r="Q854" s="64">
        <f>P854/O853%</f>
        <v>39.351433159225564</v>
      </c>
      <c r="R854" s="66">
        <f>L854+O854</f>
        <v>67095</v>
      </c>
      <c r="S854" s="65">
        <f>M854+P854</f>
        <v>26684</v>
      </c>
      <c r="T854" s="64">
        <f>S854/R853%</f>
        <v>39.770474700052162</v>
      </c>
      <c r="U854" s="64">
        <f>Q854-H854</f>
        <v>-0.17717847304460577</v>
      </c>
      <c r="V854" s="64">
        <f>Q854-K854</f>
        <v>-6.0658035028811383</v>
      </c>
      <c r="W854" s="64">
        <f>Q854-N854</f>
        <v>-2.1771404817841997</v>
      </c>
    </row>
    <row r="855" spans="1:23" ht="15" x14ac:dyDescent="0.2">
      <c r="A855" s="67" t="s">
        <v>1305</v>
      </c>
      <c r="B855" s="67" t="s">
        <v>206</v>
      </c>
      <c r="C855" s="67">
        <v>2020</v>
      </c>
      <c r="D855" s="64" t="s">
        <v>204</v>
      </c>
      <c r="E855" s="64" t="s">
        <v>4</v>
      </c>
      <c r="F855" s="66">
        <v>51249</v>
      </c>
      <c r="G855" s="65">
        <v>17636</v>
      </c>
      <c r="H855" s="64">
        <f>G855/F855%</f>
        <v>34.412378778122502</v>
      </c>
      <c r="I855" s="66">
        <v>9925</v>
      </c>
      <c r="J855" s="65">
        <v>3449</v>
      </c>
      <c r="K855" s="64">
        <f>J855/I855%</f>
        <v>34.750629722921914</v>
      </c>
      <c r="L855" s="66">
        <f>F855+I855</f>
        <v>61174</v>
      </c>
      <c r="M855" s="65">
        <f>G855+J855</f>
        <v>21085</v>
      </c>
      <c r="N855" s="64">
        <f>M855/L855%</f>
        <v>34.46725733154608</v>
      </c>
      <c r="O855" s="66">
        <v>55543</v>
      </c>
      <c r="P855" s="65">
        <v>20598</v>
      </c>
      <c r="Q855" s="64">
        <f>P855/O855%</f>
        <v>37.084781160542285</v>
      </c>
      <c r="R855" s="66">
        <f>L855+O855</f>
        <v>116717</v>
      </c>
      <c r="S855" s="65">
        <f>M855+P855</f>
        <v>41683</v>
      </c>
      <c r="T855" s="64">
        <f>S855/R855%</f>
        <v>35.712878158280283</v>
      </c>
      <c r="U855" s="64">
        <f>Q855-H855</f>
        <v>2.6724023824197829</v>
      </c>
      <c r="V855" s="64">
        <f>Q855-K855</f>
        <v>2.3341514376203705</v>
      </c>
      <c r="W855" s="64">
        <f>Q855-N855</f>
        <v>2.6175238289962053</v>
      </c>
    </row>
    <row r="856" spans="1:23" ht="15" x14ac:dyDescent="0.2">
      <c r="A856" s="67" t="s">
        <v>1305</v>
      </c>
      <c r="B856" s="67" t="s">
        <v>206</v>
      </c>
      <c r="C856" s="67">
        <v>2020</v>
      </c>
      <c r="D856" s="64" t="s">
        <v>205</v>
      </c>
      <c r="E856" s="64" t="s">
        <v>37</v>
      </c>
      <c r="F856" s="66">
        <v>51249</v>
      </c>
      <c r="G856" s="65">
        <v>21423</v>
      </c>
      <c r="H856" s="64">
        <f>G856/F855%</f>
        <v>41.801791254463502</v>
      </c>
      <c r="I856" s="66">
        <v>9925</v>
      </c>
      <c r="J856" s="65">
        <v>2985</v>
      </c>
      <c r="K856" s="64">
        <f>J856/I855%</f>
        <v>30.075566750629722</v>
      </c>
      <c r="L856" s="66">
        <f>F856+I856</f>
        <v>61174</v>
      </c>
      <c r="M856" s="65">
        <f>G856+J856</f>
        <v>24408</v>
      </c>
      <c r="N856" s="64">
        <f>M856/L855%</f>
        <v>39.899303625723348</v>
      </c>
      <c r="O856" s="66">
        <v>55543</v>
      </c>
      <c r="P856" s="65">
        <v>24465</v>
      </c>
      <c r="Q856" s="64">
        <f>P856/O855%</f>
        <v>44.046954611742258</v>
      </c>
      <c r="R856" s="66">
        <f>L856+O856</f>
        <v>116717</v>
      </c>
      <c r="S856" s="65">
        <f>M856+P856</f>
        <v>48873</v>
      </c>
      <c r="T856" s="64">
        <f>S856/R855%</f>
        <v>41.873077615086061</v>
      </c>
      <c r="U856" s="64">
        <f>Q856-H856</f>
        <v>2.2451633572787557</v>
      </c>
      <c r="V856" s="64">
        <f>Q856-K856</f>
        <v>13.971387861112536</v>
      </c>
      <c r="W856" s="64">
        <f>Q856-N856</f>
        <v>4.1476509860189097</v>
      </c>
    </row>
    <row r="857" spans="1:23" ht="15" x14ac:dyDescent="0.2">
      <c r="A857" s="67" t="s">
        <v>1305</v>
      </c>
      <c r="B857" s="67" t="s">
        <v>206</v>
      </c>
      <c r="C857" s="67">
        <v>2016</v>
      </c>
      <c r="D857" s="64" t="s">
        <v>204</v>
      </c>
      <c r="E857" s="64" t="s">
        <v>2</v>
      </c>
      <c r="F857" s="66">
        <v>19815</v>
      </c>
      <c r="G857" s="65">
        <v>11714</v>
      </c>
      <c r="H857" s="64">
        <f>G857/F857%</f>
        <v>59.116830683825384</v>
      </c>
      <c r="I857" s="66">
        <v>6897</v>
      </c>
      <c r="J857" s="65">
        <v>2785</v>
      </c>
      <c r="K857" s="64">
        <f>J857/I857%</f>
        <v>40.379875308104971</v>
      </c>
      <c r="L857" s="66">
        <f>F857+I857</f>
        <v>26712</v>
      </c>
      <c r="M857" s="65">
        <f>G857+J857</f>
        <v>14499</v>
      </c>
      <c r="N857" s="64">
        <f>M857/L857%</f>
        <v>54.27897574123989</v>
      </c>
      <c r="O857" s="66">
        <v>73125</v>
      </c>
      <c r="P857" s="65">
        <v>46396</v>
      </c>
      <c r="Q857" s="64">
        <f>P857/O857%</f>
        <v>63.447521367521368</v>
      </c>
      <c r="R857" s="66">
        <f>L857+O857</f>
        <v>99837</v>
      </c>
      <c r="S857" s="65">
        <f>M857+P857</f>
        <v>60895</v>
      </c>
      <c r="T857" s="64">
        <f>S857/R857%</f>
        <v>60.994420906076904</v>
      </c>
      <c r="U857" s="64">
        <f>Q857-H857</f>
        <v>4.330690683695984</v>
      </c>
      <c r="V857" s="64">
        <f>Q857-K857</f>
        <v>23.067646059416397</v>
      </c>
      <c r="W857" s="64">
        <f>Q857-N857</f>
        <v>9.1685456262814782</v>
      </c>
    </row>
    <row r="858" spans="1:23" ht="15" x14ac:dyDescent="0.2">
      <c r="A858" s="67" t="s">
        <v>1305</v>
      </c>
      <c r="B858" s="67" t="s">
        <v>206</v>
      </c>
      <c r="C858" s="67">
        <v>2016</v>
      </c>
      <c r="D858" s="64" t="s">
        <v>203</v>
      </c>
      <c r="E858" s="64" t="s">
        <v>0</v>
      </c>
      <c r="F858" s="66">
        <v>19815</v>
      </c>
      <c r="G858" s="65">
        <v>5466</v>
      </c>
      <c r="H858" s="64">
        <f>G858/F857%</f>
        <v>27.585162755488266</v>
      </c>
      <c r="I858" s="66">
        <v>6897</v>
      </c>
      <c r="J858" s="65">
        <v>2817</v>
      </c>
      <c r="K858" s="64">
        <f>J858/I857%</f>
        <v>40.843845150065249</v>
      </c>
      <c r="L858" s="66">
        <f>F858+I858</f>
        <v>26712</v>
      </c>
      <c r="M858" s="65">
        <f>G858+J858</f>
        <v>8283</v>
      </c>
      <c r="N858" s="64">
        <f>M858/L857%</f>
        <v>31.008535489667565</v>
      </c>
      <c r="O858" s="66">
        <v>73125</v>
      </c>
      <c r="P858" s="65">
        <v>16557</v>
      </c>
      <c r="Q858" s="64">
        <f>P858/O857%</f>
        <v>22.64205128205128</v>
      </c>
      <c r="R858" s="66">
        <f>L858+O858</f>
        <v>99837</v>
      </c>
      <c r="S858" s="65">
        <f>M858+P858</f>
        <v>24840</v>
      </c>
      <c r="T858" s="64">
        <f>S858/R857%</f>
        <v>24.880555305147389</v>
      </c>
      <c r="U858" s="64">
        <f>Q858-H858</f>
        <v>-4.9431114734369856</v>
      </c>
      <c r="V858" s="64">
        <f>Q858-K858</f>
        <v>-18.201793868013969</v>
      </c>
      <c r="W858" s="64">
        <f>Q858-N858</f>
        <v>-8.3664842076162849</v>
      </c>
    </row>
    <row r="859" spans="1:23" ht="15" x14ac:dyDescent="0.2">
      <c r="A859" s="67" t="s">
        <v>1304</v>
      </c>
      <c r="B859" s="67" t="s">
        <v>201</v>
      </c>
      <c r="C859" s="67">
        <v>2020</v>
      </c>
      <c r="D859" s="64" t="s">
        <v>198</v>
      </c>
      <c r="E859" s="64" t="s">
        <v>0</v>
      </c>
      <c r="F859" s="66">
        <v>46128</v>
      </c>
      <c r="G859" s="65">
        <v>26263</v>
      </c>
      <c r="H859" s="64">
        <f>G859/F859%</f>
        <v>56.935050294831775</v>
      </c>
      <c r="I859" s="66">
        <v>10282</v>
      </c>
      <c r="J859" s="65">
        <v>6323</v>
      </c>
      <c r="K859" s="64">
        <f>J859/I859%</f>
        <v>61.495817934254042</v>
      </c>
      <c r="L859" s="66">
        <f>F859+I859</f>
        <v>56410</v>
      </c>
      <c r="M859" s="65">
        <f>G859+J859</f>
        <v>32586</v>
      </c>
      <c r="N859" s="64">
        <f>M859/L859%</f>
        <v>57.766353483424922</v>
      </c>
      <c r="O859" s="66">
        <v>74736</v>
      </c>
      <c r="P859" s="65">
        <v>34346</v>
      </c>
      <c r="Q859" s="64">
        <f>P859/O859%</f>
        <v>45.956433311924641</v>
      </c>
      <c r="R859" s="66">
        <f>L859+O859</f>
        <v>131146</v>
      </c>
      <c r="S859" s="65">
        <f>M859+P859</f>
        <v>66932</v>
      </c>
      <c r="T859" s="64">
        <f>S859/R859%</f>
        <v>51.036249675933689</v>
      </c>
      <c r="U859" s="64">
        <f>Q859-H859</f>
        <v>-10.978616982907134</v>
      </c>
      <c r="V859" s="64">
        <f>Q859-K859</f>
        <v>-15.539384622329401</v>
      </c>
      <c r="W859" s="64">
        <f>Q859-N859</f>
        <v>-11.809920171500281</v>
      </c>
    </row>
    <row r="860" spans="1:23" ht="15" x14ac:dyDescent="0.2">
      <c r="A860" s="67" t="s">
        <v>1304</v>
      </c>
      <c r="B860" s="67" t="s">
        <v>201</v>
      </c>
      <c r="C860" s="67">
        <v>2020</v>
      </c>
      <c r="D860" s="64" t="s">
        <v>199</v>
      </c>
      <c r="E860" s="64" t="s">
        <v>4</v>
      </c>
      <c r="F860" s="66">
        <v>46128</v>
      </c>
      <c r="G860" s="65">
        <v>17733</v>
      </c>
      <c r="H860" s="64">
        <f>G860/F859%</f>
        <v>38.443028095733617</v>
      </c>
      <c r="I860" s="66">
        <v>10282</v>
      </c>
      <c r="J860" s="65">
        <v>3080</v>
      </c>
      <c r="K860" s="64">
        <f>J860/I859%</f>
        <v>29.955261622252483</v>
      </c>
      <c r="L860" s="66">
        <f>F860+I860</f>
        <v>56410</v>
      </c>
      <c r="M860" s="65">
        <f>G860+J860</f>
        <v>20813</v>
      </c>
      <c r="N860" s="64">
        <f>M860/L859%</f>
        <v>36.895940436092893</v>
      </c>
      <c r="O860" s="66">
        <v>74736</v>
      </c>
      <c r="P860" s="65">
        <v>36485</v>
      </c>
      <c r="Q860" s="64">
        <f>P860/O859%</f>
        <v>48.818507814172555</v>
      </c>
      <c r="R860" s="66">
        <f>L860+O860</f>
        <v>131146</v>
      </c>
      <c r="S860" s="65">
        <f>M860+P860</f>
        <v>57298</v>
      </c>
      <c r="T860" s="64">
        <f>S860/R859%</f>
        <v>43.690238360300732</v>
      </c>
      <c r="U860" s="64">
        <f>Q860-H860</f>
        <v>10.375479718438939</v>
      </c>
      <c r="V860" s="64">
        <f>Q860-K860</f>
        <v>18.863246191920073</v>
      </c>
      <c r="W860" s="64">
        <f>Q860-N860</f>
        <v>11.922567378079663</v>
      </c>
    </row>
    <row r="861" spans="1:23" ht="15" x14ac:dyDescent="0.2">
      <c r="A861" s="67" t="s">
        <v>1304</v>
      </c>
      <c r="B861" s="67" t="s">
        <v>200</v>
      </c>
      <c r="C861" s="67">
        <v>2016</v>
      </c>
      <c r="D861" s="64" t="s">
        <v>199</v>
      </c>
      <c r="E861" s="64" t="s">
        <v>2</v>
      </c>
      <c r="F861" s="66">
        <v>22717</v>
      </c>
      <c r="G861" s="65">
        <v>10355</v>
      </c>
      <c r="H861" s="64">
        <f>G861/F861%</f>
        <v>45.582603336708196</v>
      </c>
      <c r="I861" s="66">
        <v>7545</v>
      </c>
      <c r="J861" s="65">
        <v>3049</v>
      </c>
      <c r="K861" s="64">
        <f>J861/I861%</f>
        <v>40.410868124585818</v>
      </c>
      <c r="L861" s="66">
        <f>F861+I861</f>
        <v>30262</v>
      </c>
      <c r="M861" s="65">
        <f>G861+J861</f>
        <v>13404</v>
      </c>
      <c r="N861" s="64">
        <f>M861/L861%</f>
        <v>44.293172956182673</v>
      </c>
      <c r="O861" s="66">
        <v>102663</v>
      </c>
      <c r="P861" s="65">
        <v>52536</v>
      </c>
      <c r="Q861" s="64">
        <f>P861/O861%</f>
        <v>51.173256187720987</v>
      </c>
      <c r="R861" s="66">
        <f>L861+O861</f>
        <v>132925</v>
      </c>
      <c r="S861" s="65">
        <f>M861+P861</f>
        <v>65940</v>
      </c>
      <c r="T861" s="64">
        <f>S861/R861%</f>
        <v>49.606921196163249</v>
      </c>
      <c r="U861" s="64">
        <f>Q861-H861</f>
        <v>5.5906528510127913</v>
      </c>
      <c r="V861" s="64">
        <f>Q861-K861</f>
        <v>10.76238806313517</v>
      </c>
      <c r="W861" s="64">
        <f>Q861-N861</f>
        <v>6.8800832315383147</v>
      </c>
    </row>
    <row r="862" spans="1:23" ht="15" x14ac:dyDescent="0.2">
      <c r="A862" s="67" t="s">
        <v>1304</v>
      </c>
      <c r="B862" s="67" t="s">
        <v>200</v>
      </c>
      <c r="C862" s="67">
        <v>2016</v>
      </c>
      <c r="D862" s="64" t="s">
        <v>198</v>
      </c>
      <c r="E862" s="64" t="s">
        <v>0</v>
      </c>
      <c r="F862" s="66">
        <v>22717</v>
      </c>
      <c r="G862" s="65">
        <v>11246</v>
      </c>
      <c r="H862" s="64">
        <f>G862/F861%</f>
        <v>49.504776158823788</v>
      </c>
      <c r="I862" s="66">
        <v>7545</v>
      </c>
      <c r="J862" s="65">
        <v>3925</v>
      </c>
      <c r="K862" s="64">
        <f>J862/I861%</f>
        <v>52.021206096752813</v>
      </c>
      <c r="L862" s="66">
        <f>F862+I862</f>
        <v>30262</v>
      </c>
      <c r="M862" s="65">
        <f>G862+J862</f>
        <v>15171</v>
      </c>
      <c r="N862" s="64">
        <f>M862/L861%</f>
        <v>50.132178970325818</v>
      </c>
      <c r="O862" s="66">
        <v>102663</v>
      </c>
      <c r="P862" s="65">
        <v>44828</v>
      </c>
      <c r="Q862" s="64">
        <f>P862/O861%</f>
        <v>43.665195834916176</v>
      </c>
      <c r="R862" s="66">
        <f>L862+O862</f>
        <v>132925</v>
      </c>
      <c r="S862" s="65">
        <f>M862+P862</f>
        <v>59999</v>
      </c>
      <c r="T862" s="64">
        <f>S862/R861%</f>
        <v>45.137483543351514</v>
      </c>
      <c r="U862" s="64">
        <f>Q862-H862</f>
        <v>-5.8395803239076116</v>
      </c>
      <c r="V862" s="64">
        <f>Q862-K862</f>
        <v>-8.3560102618366372</v>
      </c>
      <c r="W862" s="64">
        <f>Q862-N862</f>
        <v>-6.4669831354096416</v>
      </c>
    </row>
    <row r="863" spans="1:23" ht="15" x14ac:dyDescent="0.2">
      <c r="A863" s="67" t="s">
        <v>1304</v>
      </c>
      <c r="B863" s="67" t="s">
        <v>196</v>
      </c>
      <c r="C863" s="67">
        <v>2020</v>
      </c>
      <c r="D863" s="64" t="s">
        <v>195</v>
      </c>
      <c r="E863" s="64" t="s">
        <v>0</v>
      </c>
      <c r="F863" s="66">
        <v>26081</v>
      </c>
      <c r="G863" s="65">
        <v>13435</v>
      </c>
      <c r="H863" s="64">
        <f>G863/F863%</f>
        <v>51.512595375944173</v>
      </c>
      <c r="I863" s="66">
        <v>9383</v>
      </c>
      <c r="J863" s="65">
        <v>5379</v>
      </c>
      <c r="K863" s="64">
        <f>J863/I863%</f>
        <v>57.327080890973036</v>
      </c>
      <c r="L863" s="66">
        <f>F863+I863</f>
        <v>35464</v>
      </c>
      <c r="M863" s="65">
        <f>G863+J863</f>
        <v>18814</v>
      </c>
      <c r="N863" s="64">
        <f>M863/L863%</f>
        <v>53.050981276787731</v>
      </c>
      <c r="O863" s="66">
        <v>47532</v>
      </c>
      <c r="P863" s="65">
        <v>19538</v>
      </c>
      <c r="Q863" s="64">
        <f>P863/O863%</f>
        <v>41.104939830009258</v>
      </c>
      <c r="R863" s="66">
        <f>L863+O863</f>
        <v>82996</v>
      </c>
      <c r="S863" s="65">
        <f>M863+P863</f>
        <v>38352</v>
      </c>
      <c r="T863" s="64">
        <f>S863/R863%</f>
        <v>46.209455877391683</v>
      </c>
      <c r="U863" s="64">
        <f>Q863-H863</f>
        <v>-10.407655545934915</v>
      </c>
      <c r="V863" s="64">
        <f>Q863-K863</f>
        <v>-16.222141060963779</v>
      </c>
      <c r="W863" s="64">
        <f>Q863-N863</f>
        <v>-11.946041446778473</v>
      </c>
    </row>
    <row r="864" spans="1:23" ht="15" x14ac:dyDescent="0.2">
      <c r="A864" s="67" t="s">
        <v>1304</v>
      </c>
      <c r="B864" s="67" t="s">
        <v>196</v>
      </c>
      <c r="C864" s="67">
        <v>2020</v>
      </c>
      <c r="D864" s="64" t="s">
        <v>194</v>
      </c>
      <c r="E864" s="64" t="s">
        <v>4</v>
      </c>
      <c r="F864" s="66">
        <v>26081</v>
      </c>
      <c r="G864" s="65">
        <v>11653</v>
      </c>
      <c r="H864" s="64">
        <f>G864/F863%</f>
        <v>44.680035274721064</v>
      </c>
      <c r="I864" s="66">
        <v>9383</v>
      </c>
      <c r="J864" s="65">
        <v>3644</v>
      </c>
      <c r="K864" s="64">
        <f>J864/I863%</f>
        <v>38.836193115208353</v>
      </c>
      <c r="L864" s="66">
        <f>F864+I864</f>
        <v>35464</v>
      </c>
      <c r="M864" s="65">
        <f>G864+J864</f>
        <v>15297</v>
      </c>
      <c r="N864" s="64">
        <f>M864/L863%</f>
        <v>43.133882246785475</v>
      </c>
      <c r="O864" s="66">
        <v>47532</v>
      </c>
      <c r="P864" s="65">
        <v>27786</v>
      </c>
      <c r="Q864" s="64">
        <f>P864/O863%</f>
        <v>58.457460237313811</v>
      </c>
      <c r="R864" s="66">
        <f>L864+O864</f>
        <v>82996</v>
      </c>
      <c r="S864" s="65">
        <f>M864+P864</f>
        <v>43083</v>
      </c>
      <c r="T864" s="64">
        <f>S864/R863%</f>
        <v>51.909730589425997</v>
      </c>
      <c r="U864" s="64">
        <f>Q864-H864</f>
        <v>13.777424962592747</v>
      </c>
      <c r="V864" s="64">
        <f>Q864-K864</f>
        <v>19.621267122105458</v>
      </c>
      <c r="W864" s="64">
        <f>Q864-N864</f>
        <v>15.323577990528335</v>
      </c>
    </row>
    <row r="865" spans="1:23" ht="15" x14ac:dyDescent="0.2">
      <c r="A865" s="67" t="s">
        <v>1304</v>
      </c>
      <c r="B865" s="67" t="s">
        <v>193</v>
      </c>
      <c r="C865" s="67">
        <v>2016</v>
      </c>
      <c r="D865" s="64" t="s">
        <v>192</v>
      </c>
      <c r="E865" s="64" t="s">
        <v>2</v>
      </c>
      <c r="F865" s="66">
        <v>18837</v>
      </c>
      <c r="G865" s="65">
        <v>8785</v>
      </c>
      <c r="H865" s="64">
        <f>G865/F865%</f>
        <v>46.636937941285765</v>
      </c>
      <c r="I865" s="66">
        <v>7788</v>
      </c>
      <c r="J865" s="65">
        <v>3123</v>
      </c>
      <c r="K865" s="64">
        <f>J865/I865%</f>
        <v>40.100154083204934</v>
      </c>
      <c r="L865" s="66">
        <f>F865+I865</f>
        <v>26625</v>
      </c>
      <c r="M865" s="65">
        <f>G865+J865</f>
        <v>11908</v>
      </c>
      <c r="N865" s="64">
        <f>M865/L865%</f>
        <v>44.724882629107981</v>
      </c>
      <c r="O865" s="66">
        <v>74039</v>
      </c>
      <c r="P865" s="65">
        <v>37900</v>
      </c>
      <c r="Q865" s="64">
        <f>P865/O865%</f>
        <v>51.189238104242357</v>
      </c>
      <c r="R865" s="66">
        <f>L865+O865</f>
        <v>100664</v>
      </c>
      <c r="S865" s="65">
        <f>M865+P865</f>
        <v>49808</v>
      </c>
      <c r="T865" s="64">
        <f>S865/R865%</f>
        <v>49.479456409441312</v>
      </c>
      <c r="U865" s="64">
        <f>Q865-H865</f>
        <v>4.5523001629565911</v>
      </c>
      <c r="V865" s="64">
        <f>Q865-K865</f>
        <v>11.089084021037422</v>
      </c>
      <c r="W865" s="64">
        <f>Q865-N865</f>
        <v>6.4643554751343757</v>
      </c>
    </row>
    <row r="866" spans="1:23" ht="15" x14ac:dyDescent="0.2">
      <c r="A866" s="67" t="s">
        <v>1304</v>
      </c>
      <c r="B866" s="67" t="s">
        <v>193</v>
      </c>
      <c r="C866" s="67">
        <v>2016</v>
      </c>
      <c r="D866" s="64" t="s">
        <v>191</v>
      </c>
      <c r="E866" s="64" t="s">
        <v>0</v>
      </c>
      <c r="F866" s="66">
        <v>18837</v>
      </c>
      <c r="G866" s="65">
        <v>6574</v>
      </c>
      <c r="H866" s="64">
        <f>G866/F865%</f>
        <v>34.899400116791419</v>
      </c>
      <c r="I866" s="66">
        <v>7788</v>
      </c>
      <c r="J866" s="65">
        <v>3410</v>
      </c>
      <c r="K866" s="64">
        <f>J866/I865%</f>
        <v>43.78531073446328</v>
      </c>
      <c r="L866" s="66">
        <f>F866+I866</f>
        <v>26625</v>
      </c>
      <c r="M866" s="65">
        <f>G866+J866</f>
        <v>9984</v>
      </c>
      <c r="N866" s="64">
        <f>M866/L865%</f>
        <v>37.498591549295774</v>
      </c>
      <c r="O866" s="66">
        <v>74039</v>
      </c>
      <c r="P866" s="65">
        <v>24719</v>
      </c>
      <c r="Q866" s="64">
        <f>P866/O865%</f>
        <v>33.386458488094114</v>
      </c>
      <c r="R866" s="66">
        <f>L866+O866</f>
        <v>100664</v>
      </c>
      <c r="S866" s="65">
        <f>M866+P866</f>
        <v>34703</v>
      </c>
      <c r="T866" s="64">
        <f>S866/R865%</f>
        <v>34.47409202892792</v>
      </c>
      <c r="U866" s="64">
        <f>Q866-H866</f>
        <v>-1.5129416286973054</v>
      </c>
      <c r="V866" s="64">
        <f>Q866-K866</f>
        <v>-10.398852246369167</v>
      </c>
      <c r="W866" s="64">
        <f>Q866-N866</f>
        <v>-4.1121330612016607</v>
      </c>
    </row>
    <row r="867" spans="1:23" ht="15" x14ac:dyDescent="0.2">
      <c r="A867" s="67" t="s">
        <v>1304</v>
      </c>
      <c r="B867" s="67" t="s">
        <v>189</v>
      </c>
      <c r="C867" s="67">
        <v>2020</v>
      </c>
      <c r="D867" s="64" t="s">
        <v>188</v>
      </c>
      <c r="E867" s="64" t="s">
        <v>0</v>
      </c>
      <c r="F867" s="66">
        <v>32075</v>
      </c>
      <c r="G867" s="65">
        <v>17551</v>
      </c>
      <c r="H867" s="64">
        <f>G867/F867%</f>
        <v>54.718628215120809</v>
      </c>
      <c r="I867" s="66">
        <v>8976</v>
      </c>
      <c r="J867" s="65">
        <v>5123</v>
      </c>
      <c r="K867" s="64">
        <f>J867/I867%</f>
        <v>57.07442067736185</v>
      </c>
      <c r="L867" s="66">
        <f>F867+I867</f>
        <v>41051</v>
      </c>
      <c r="M867" s="65">
        <f>G867+J867</f>
        <v>22674</v>
      </c>
      <c r="N867" s="64">
        <f>M867/L867%</f>
        <v>55.233733648388593</v>
      </c>
      <c r="O867" s="66">
        <v>52622</v>
      </c>
      <c r="P867" s="65">
        <v>22550</v>
      </c>
      <c r="Q867" s="64">
        <f>P867/O867%</f>
        <v>42.852799209456116</v>
      </c>
      <c r="R867" s="66">
        <f>L867+O867</f>
        <v>93673</v>
      </c>
      <c r="S867" s="65">
        <f>M867+P867</f>
        <v>45224</v>
      </c>
      <c r="T867" s="64">
        <f>S867/R867%</f>
        <v>48.278586145420775</v>
      </c>
      <c r="U867" s="64">
        <f>Q867-H867</f>
        <v>-11.865829005664693</v>
      </c>
      <c r="V867" s="64">
        <f>Q867-K867</f>
        <v>-14.221621467905734</v>
      </c>
      <c r="W867" s="64">
        <f>Q867-N867</f>
        <v>-12.380934438932478</v>
      </c>
    </row>
    <row r="868" spans="1:23" ht="15" x14ac:dyDescent="0.2">
      <c r="A868" s="67" t="s">
        <v>1304</v>
      </c>
      <c r="B868" s="67" t="s">
        <v>189</v>
      </c>
      <c r="C868" s="67">
        <v>2020</v>
      </c>
      <c r="D868" s="64" t="s">
        <v>187</v>
      </c>
      <c r="E868" s="64" t="s">
        <v>4</v>
      </c>
      <c r="F868" s="66">
        <v>32075</v>
      </c>
      <c r="G868" s="65">
        <v>11549</v>
      </c>
      <c r="H868" s="64">
        <f>G868/F867%</f>
        <v>36.006235385814499</v>
      </c>
      <c r="I868" s="66">
        <v>8976</v>
      </c>
      <c r="J868" s="65">
        <v>2699</v>
      </c>
      <c r="K868" s="64">
        <f>J868/I867%</f>
        <v>30.069073083778964</v>
      </c>
      <c r="L868" s="66">
        <f>F868+I868</f>
        <v>41051</v>
      </c>
      <c r="M868" s="65">
        <f>G868+J868</f>
        <v>14248</v>
      </c>
      <c r="N868" s="64">
        <f>M868/L867%</f>
        <v>34.708046089011233</v>
      </c>
      <c r="O868" s="66">
        <v>52622</v>
      </c>
      <c r="P868" s="65">
        <v>24051</v>
      </c>
      <c r="Q868" s="64">
        <f>P868/O867%</f>
        <v>45.705218349739653</v>
      </c>
      <c r="R868" s="66">
        <f>L868+O868</f>
        <v>93673</v>
      </c>
      <c r="S868" s="65">
        <f>M868+P868</f>
        <v>38299</v>
      </c>
      <c r="T868" s="64">
        <f>S868/R867%</f>
        <v>40.885847576142538</v>
      </c>
      <c r="U868" s="64">
        <f>Q868-H868</f>
        <v>9.6989829639251539</v>
      </c>
      <c r="V868" s="64">
        <f>Q868-K868</f>
        <v>15.636145265960689</v>
      </c>
      <c r="W868" s="64">
        <f>Q868-N868</f>
        <v>10.997172260728419</v>
      </c>
    </row>
    <row r="869" spans="1:23" ht="15" x14ac:dyDescent="0.2">
      <c r="A869" s="67" t="s">
        <v>1304</v>
      </c>
      <c r="B869" s="67" t="s">
        <v>189</v>
      </c>
      <c r="C869" s="67">
        <v>2016</v>
      </c>
      <c r="D869" s="64" t="s">
        <v>186</v>
      </c>
      <c r="E869" s="64" t="s">
        <v>2</v>
      </c>
      <c r="F869" s="66">
        <v>10324</v>
      </c>
      <c r="G869" s="65">
        <v>4157</v>
      </c>
      <c r="H869" s="64">
        <f>G869/F869%</f>
        <v>40.26540100736149</v>
      </c>
      <c r="I869" s="66">
        <v>5965</v>
      </c>
      <c r="J869" s="65">
        <v>1905</v>
      </c>
      <c r="K869" s="64">
        <f>J869/I869%</f>
        <v>31.936295054484493</v>
      </c>
      <c r="L869" s="66">
        <f>F869+I869</f>
        <v>16289</v>
      </c>
      <c r="M869" s="65">
        <f>G869+J869</f>
        <v>6062</v>
      </c>
      <c r="N869" s="64">
        <f>M869/L869%</f>
        <v>37.21529866781264</v>
      </c>
      <c r="O869" s="66">
        <v>56448</v>
      </c>
      <c r="P869" s="65">
        <v>25626</v>
      </c>
      <c r="Q869" s="64">
        <f>P869/O869%</f>
        <v>45.397534013605444</v>
      </c>
      <c r="R869" s="66">
        <f>L869+O869</f>
        <v>72737</v>
      </c>
      <c r="S869" s="65">
        <f>M869+P869</f>
        <v>31688</v>
      </c>
      <c r="T869" s="64">
        <f>S869/R869%</f>
        <v>43.565173158090104</v>
      </c>
      <c r="U869" s="64">
        <f>Q869-H869</f>
        <v>5.1321330062439543</v>
      </c>
      <c r="V869" s="64">
        <f>Q869-K869</f>
        <v>13.461238959120951</v>
      </c>
      <c r="W869" s="64">
        <f>Q869-N869</f>
        <v>8.1822353457928045</v>
      </c>
    </row>
    <row r="870" spans="1:23" ht="15" x14ac:dyDescent="0.2">
      <c r="A870" s="67" t="s">
        <v>1304</v>
      </c>
      <c r="B870" s="67" t="s">
        <v>189</v>
      </c>
      <c r="C870" s="67">
        <v>2016</v>
      </c>
      <c r="D870" s="64" t="s">
        <v>185</v>
      </c>
      <c r="E870" s="64" t="s">
        <v>0</v>
      </c>
      <c r="F870" s="66">
        <v>10324</v>
      </c>
      <c r="G870" s="65">
        <v>4865</v>
      </c>
      <c r="H870" s="64">
        <f>G870/F869%</f>
        <v>47.123208058891905</v>
      </c>
      <c r="I870" s="66">
        <v>5965</v>
      </c>
      <c r="J870" s="65">
        <v>3064</v>
      </c>
      <c r="K870" s="64">
        <f>J870/I869%</f>
        <v>51.366303436714169</v>
      </c>
      <c r="L870" s="66">
        <f>F870+I870</f>
        <v>16289</v>
      </c>
      <c r="M870" s="65">
        <f>G870+J870</f>
        <v>7929</v>
      </c>
      <c r="N870" s="64">
        <f>M870/L869%</f>
        <v>48.677021302719631</v>
      </c>
      <c r="O870" s="66">
        <v>56448</v>
      </c>
      <c r="P870" s="65">
        <v>23613</v>
      </c>
      <c r="Q870" s="64">
        <f>P870/O869%</f>
        <v>41.831420068027207</v>
      </c>
      <c r="R870" s="66">
        <f>L870+O870</f>
        <v>72737</v>
      </c>
      <c r="S870" s="65">
        <f>M870+P870</f>
        <v>31542</v>
      </c>
      <c r="T870" s="64">
        <f>S870/R869%</f>
        <v>43.364450004811857</v>
      </c>
      <c r="U870" s="64">
        <f>Q870-H870</f>
        <v>-5.2917879908646981</v>
      </c>
      <c r="V870" s="64">
        <f>Q870-K870</f>
        <v>-9.5348833686869625</v>
      </c>
      <c r="W870" s="64">
        <f>Q870-N870</f>
        <v>-6.845601234692424</v>
      </c>
    </row>
    <row r="871" spans="1:23" ht="15" x14ac:dyDescent="0.2">
      <c r="A871" s="67" t="s">
        <v>1304</v>
      </c>
      <c r="B871" s="67" t="s">
        <v>183</v>
      </c>
      <c r="C871" s="67">
        <v>2020</v>
      </c>
      <c r="D871" s="64" t="s">
        <v>181</v>
      </c>
      <c r="E871" s="64" t="s">
        <v>0</v>
      </c>
      <c r="F871" s="66">
        <v>29570</v>
      </c>
      <c r="G871" s="65">
        <v>17859</v>
      </c>
      <c r="H871" s="64">
        <f>G871/F871%</f>
        <v>60.395671288468044</v>
      </c>
      <c r="I871" s="66">
        <v>10161</v>
      </c>
      <c r="J871" s="65">
        <v>6331</v>
      </c>
      <c r="K871" s="64">
        <f>J871/I871%</f>
        <v>62.306859561066823</v>
      </c>
      <c r="L871" s="66">
        <f>F871+I871</f>
        <v>39731</v>
      </c>
      <c r="M871" s="65">
        <f>G871+J871</f>
        <v>24190</v>
      </c>
      <c r="N871" s="64">
        <f>M871/L871%</f>
        <v>60.884447912209609</v>
      </c>
      <c r="O871" s="66">
        <v>51516</v>
      </c>
      <c r="P871" s="65">
        <v>24582</v>
      </c>
      <c r="Q871" s="64">
        <f>P871/O871%</f>
        <v>47.717214069415327</v>
      </c>
      <c r="R871" s="66">
        <f>L871+O871</f>
        <v>91247</v>
      </c>
      <c r="S871" s="65">
        <f>M871+P871</f>
        <v>48772</v>
      </c>
      <c r="T871" s="64">
        <f>S871/R871%</f>
        <v>53.450524400802216</v>
      </c>
      <c r="U871" s="64">
        <f>Q871-H871</f>
        <v>-12.678457219052717</v>
      </c>
      <c r="V871" s="64">
        <f>Q871-K871</f>
        <v>-14.589645491651495</v>
      </c>
      <c r="W871" s="64">
        <f>Q871-N871</f>
        <v>-13.167233842794282</v>
      </c>
    </row>
    <row r="872" spans="1:23" ht="15" x14ac:dyDescent="0.2">
      <c r="A872" s="67" t="s">
        <v>1304</v>
      </c>
      <c r="B872" s="67" t="s">
        <v>183</v>
      </c>
      <c r="C872" s="67">
        <v>2020</v>
      </c>
      <c r="D872" s="64" t="s">
        <v>182</v>
      </c>
      <c r="E872" s="64" t="s">
        <v>4</v>
      </c>
      <c r="F872" s="66">
        <v>29570</v>
      </c>
      <c r="G872" s="65">
        <v>10788</v>
      </c>
      <c r="H872" s="64">
        <f>G872/F871%</f>
        <v>36.482921880284074</v>
      </c>
      <c r="I872" s="66">
        <v>10161</v>
      </c>
      <c r="J872" s="65">
        <v>3297</v>
      </c>
      <c r="K872" s="64">
        <f>J872/I871%</f>
        <v>32.447593740773549</v>
      </c>
      <c r="L872" s="66">
        <f>F872+I872</f>
        <v>39731</v>
      </c>
      <c r="M872" s="65">
        <f>G872+J872</f>
        <v>14085</v>
      </c>
      <c r="N872" s="64">
        <f>M872/L871%</f>
        <v>35.450907351941808</v>
      </c>
      <c r="O872" s="66">
        <v>51516</v>
      </c>
      <c r="P872" s="65">
        <v>25004</v>
      </c>
      <c r="Q872" s="64">
        <f>P872/O871%</f>
        <v>48.53637704790745</v>
      </c>
      <c r="R872" s="66">
        <f>L872+O872</f>
        <v>91247</v>
      </c>
      <c r="S872" s="65">
        <f>M872+P872</f>
        <v>39089</v>
      </c>
      <c r="T872" s="64">
        <f>S872/R871%</f>
        <v>42.838668668558967</v>
      </c>
      <c r="U872" s="64">
        <f>Q872-H872</f>
        <v>12.053455167623376</v>
      </c>
      <c r="V872" s="64">
        <f>Q872-K872</f>
        <v>16.088783307133902</v>
      </c>
      <c r="W872" s="64">
        <f>Q872-N872</f>
        <v>13.085469695965642</v>
      </c>
    </row>
    <row r="873" spans="1:23" ht="15" x14ac:dyDescent="0.2">
      <c r="A873" s="67" t="s">
        <v>1304</v>
      </c>
      <c r="B873" s="67" t="s">
        <v>183</v>
      </c>
      <c r="C873" s="67">
        <v>2016</v>
      </c>
      <c r="D873" s="64" t="s">
        <v>182</v>
      </c>
      <c r="E873" s="64" t="s">
        <v>2</v>
      </c>
      <c r="F873" s="66">
        <v>10684</v>
      </c>
      <c r="G873" s="65">
        <v>4407</v>
      </c>
      <c r="H873" s="64">
        <f>G873/F873%</f>
        <v>41.248596031448898</v>
      </c>
      <c r="I873" s="66">
        <v>7432</v>
      </c>
      <c r="J873" s="65">
        <v>2437</v>
      </c>
      <c r="K873" s="64">
        <f>J873/I873%</f>
        <v>32.790635091496235</v>
      </c>
      <c r="L873" s="66">
        <f>F873+I873</f>
        <v>18116</v>
      </c>
      <c r="M873" s="65">
        <f>G873+J873</f>
        <v>6844</v>
      </c>
      <c r="N873" s="64">
        <f>M873/L873%</f>
        <v>37.778759107970856</v>
      </c>
      <c r="O873" s="66">
        <v>59131</v>
      </c>
      <c r="P873" s="65">
        <v>26686</v>
      </c>
      <c r="Q873" s="64">
        <f>P873/O873%</f>
        <v>45.130303901506828</v>
      </c>
      <c r="R873" s="66">
        <f>L873+O873</f>
        <v>77247</v>
      </c>
      <c r="S873" s="65">
        <f>M873+P873</f>
        <v>33530</v>
      </c>
      <c r="T873" s="64">
        <f>S873/R873%</f>
        <v>43.406216422644242</v>
      </c>
      <c r="U873" s="64">
        <f>Q873-H873</f>
        <v>3.8817078700579302</v>
      </c>
      <c r="V873" s="64">
        <f>Q873-K873</f>
        <v>12.339668810010593</v>
      </c>
      <c r="W873" s="64">
        <f>Q873-N873</f>
        <v>7.3515447935359717</v>
      </c>
    </row>
    <row r="874" spans="1:23" ht="15" x14ac:dyDescent="0.2">
      <c r="A874" s="67" t="s">
        <v>1304</v>
      </c>
      <c r="B874" s="67" t="s">
        <v>183</v>
      </c>
      <c r="C874" s="67">
        <v>2016</v>
      </c>
      <c r="D874" s="64" t="s">
        <v>181</v>
      </c>
      <c r="E874" s="64" t="s">
        <v>0</v>
      </c>
      <c r="F874" s="66">
        <v>10684</v>
      </c>
      <c r="G874" s="65">
        <v>5068</v>
      </c>
      <c r="H874" s="64">
        <f>G874/F873%</f>
        <v>47.435417446649197</v>
      </c>
      <c r="I874" s="66">
        <v>7432</v>
      </c>
      <c r="J874" s="65">
        <v>3772</v>
      </c>
      <c r="K874" s="64">
        <f>J874/I873%</f>
        <v>50.753498385360608</v>
      </c>
      <c r="L874" s="66">
        <f>F874+I874</f>
        <v>18116</v>
      </c>
      <c r="M874" s="65">
        <f>G874+J874</f>
        <v>8840</v>
      </c>
      <c r="N874" s="64">
        <f>M874/L873%</f>
        <v>48.796643850739677</v>
      </c>
      <c r="O874" s="66">
        <v>59131</v>
      </c>
      <c r="P874" s="65">
        <v>25051</v>
      </c>
      <c r="Q874" s="64">
        <f>P874/O873%</f>
        <v>42.365256802692329</v>
      </c>
      <c r="R874" s="66">
        <f>L874+O874</f>
        <v>77247</v>
      </c>
      <c r="S874" s="65">
        <f>M874+P874</f>
        <v>33891</v>
      </c>
      <c r="T874" s="64">
        <f>S874/R873%</f>
        <v>43.873548487319894</v>
      </c>
      <c r="U874" s="64">
        <f>Q874-H874</f>
        <v>-5.0701606439568678</v>
      </c>
      <c r="V874" s="64">
        <f>Q874-K874</f>
        <v>-8.3882415826682788</v>
      </c>
      <c r="W874" s="64">
        <f>Q874-N874</f>
        <v>-6.4313870480473483</v>
      </c>
    </row>
    <row r="875" spans="1:23" ht="15" x14ac:dyDescent="0.2">
      <c r="A875" s="67" t="s">
        <v>1304</v>
      </c>
      <c r="B875" s="67" t="s">
        <v>179</v>
      </c>
      <c r="C875" s="67">
        <v>2020</v>
      </c>
      <c r="D875" s="64" t="s">
        <v>177</v>
      </c>
      <c r="E875" s="64" t="s">
        <v>0</v>
      </c>
      <c r="F875" s="66">
        <v>47244</v>
      </c>
      <c r="G875" s="65">
        <v>20501</v>
      </c>
      <c r="H875" s="64">
        <f>G875/F875%</f>
        <v>43.393870121073576</v>
      </c>
      <c r="I875" s="66">
        <v>7079</v>
      </c>
      <c r="J875" s="65">
        <v>3537</v>
      </c>
      <c r="K875" s="64">
        <f>J875/I875%</f>
        <v>49.964684277440313</v>
      </c>
      <c r="L875" s="66">
        <f>F875+I875</f>
        <v>54323</v>
      </c>
      <c r="M875" s="65">
        <f>G875+J875</f>
        <v>24038</v>
      </c>
      <c r="N875" s="64">
        <f>M875/L875%</f>
        <v>44.250133460964967</v>
      </c>
      <c r="O875" s="66">
        <v>68036</v>
      </c>
      <c r="P875" s="65">
        <v>22839</v>
      </c>
      <c r="Q875" s="64">
        <f>P875/O875%</f>
        <v>33.568992886119112</v>
      </c>
      <c r="R875" s="66">
        <f>L875+O875</f>
        <v>122359</v>
      </c>
      <c r="S875" s="65">
        <f>M875+P875</f>
        <v>46877</v>
      </c>
      <c r="T875" s="64">
        <f>S875/R875%</f>
        <v>38.311035559296826</v>
      </c>
      <c r="U875" s="64">
        <f>Q875-H875</f>
        <v>-9.8248772349544637</v>
      </c>
      <c r="V875" s="64">
        <f>Q875-K875</f>
        <v>-16.395691391321201</v>
      </c>
      <c r="W875" s="64">
        <f>Q875-N875</f>
        <v>-10.681140574845855</v>
      </c>
    </row>
    <row r="876" spans="1:23" ht="15" x14ac:dyDescent="0.2">
      <c r="A876" s="67" t="s">
        <v>1304</v>
      </c>
      <c r="B876" s="67" t="s">
        <v>179</v>
      </c>
      <c r="C876" s="67">
        <v>2020</v>
      </c>
      <c r="D876" s="64" t="s">
        <v>178</v>
      </c>
      <c r="E876" s="64" t="s">
        <v>37</v>
      </c>
      <c r="F876" s="66">
        <v>47244</v>
      </c>
      <c r="G876" s="65">
        <v>18231</v>
      </c>
      <c r="H876" s="64">
        <f>G876/F875%</f>
        <v>38.589027178054359</v>
      </c>
      <c r="I876" s="66">
        <v>7079</v>
      </c>
      <c r="J876" s="65">
        <v>1610</v>
      </c>
      <c r="K876" s="64">
        <f>J876/I875%</f>
        <v>22.743325328436217</v>
      </c>
      <c r="L876" s="66">
        <f>F876+I876</f>
        <v>54323</v>
      </c>
      <c r="M876" s="65">
        <f>G876+J876</f>
        <v>19841</v>
      </c>
      <c r="N876" s="64">
        <f>M876/L875%</f>
        <v>36.524124219943666</v>
      </c>
      <c r="O876" s="66">
        <v>68036</v>
      </c>
      <c r="P876" s="65">
        <v>29649</v>
      </c>
      <c r="Q876" s="64">
        <f>P876/O875%</f>
        <v>43.578399670762536</v>
      </c>
      <c r="R876" s="66">
        <f>L876+O876</f>
        <v>122359</v>
      </c>
      <c r="S876" s="65">
        <f>M876+P876</f>
        <v>49490</v>
      </c>
      <c r="T876" s="64">
        <f>S876/R875%</f>
        <v>40.446554810026235</v>
      </c>
      <c r="U876" s="64">
        <f>Q876-H876</f>
        <v>4.9893724927081777</v>
      </c>
      <c r="V876" s="64">
        <f>Q876-K876</f>
        <v>20.835074342326319</v>
      </c>
      <c r="W876" s="64">
        <f>Q876-N876</f>
        <v>7.0542754508188708</v>
      </c>
    </row>
    <row r="877" spans="1:23" ht="15" x14ac:dyDescent="0.2">
      <c r="A877" s="67" t="s">
        <v>1304</v>
      </c>
      <c r="B877" s="67" t="s">
        <v>179</v>
      </c>
      <c r="C877" s="67">
        <v>2016</v>
      </c>
      <c r="D877" s="64" t="s">
        <v>178</v>
      </c>
      <c r="E877" s="64" t="s">
        <v>2</v>
      </c>
      <c r="F877" s="66">
        <v>14180</v>
      </c>
      <c r="G877" s="65">
        <v>7344</v>
      </c>
      <c r="H877" s="64">
        <f>G877/F877%</f>
        <v>51.791255289139627</v>
      </c>
      <c r="I877" s="66">
        <v>5876</v>
      </c>
      <c r="J877" s="65">
        <v>2480</v>
      </c>
      <c r="K877" s="64">
        <f>J877/I877%</f>
        <v>42.205582028590882</v>
      </c>
      <c r="L877" s="66">
        <f>F877+I877</f>
        <v>20056</v>
      </c>
      <c r="M877" s="65">
        <f>G877+J877</f>
        <v>9824</v>
      </c>
      <c r="N877" s="64">
        <f>M877/L877%</f>
        <v>48.982848025528519</v>
      </c>
      <c r="O877" s="66">
        <v>76099</v>
      </c>
      <c r="P877" s="65">
        <v>44267</v>
      </c>
      <c r="Q877" s="64">
        <f>P877/O877%</f>
        <v>58.170278190252169</v>
      </c>
      <c r="R877" s="66">
        <f>L877+O877</f>
        <v>96155</v>
      </c>
      <c r="S877" s="65">
        <f>M877+P877</f>
        <v>54091</v>
      </c>
      <c r="T877" s="64">
        <f>S877/R877%</f>
        <v>56.253964952420574</v>
      </c>
      <c r="U877" s="64">
        <f>Q877-H877</f>
        <v>6.3790229011125419</v>
      </c>
      <c r="V877" s="64">
        <f>Q877-K877</f>
        <v>15.964696161661287</v>
      </c>
      <c r="W877" s="64">
        <f>Q877-N877</f>
        <v>9.1874301647236507</v>
      </c>
    </row>
    <row r="878" spans="1:23" ht="15" x14ac:dyDescent="0.2">
      <c r="A878" s="67" t="s">
        <v>1304</v>
      </c>
      <c r="B878" s="67" t="s">
        <v>179</v>
      </c>
      <c r="C878" s="67">
        <v>2016</v>
      </c>
      <c r="D878" s="64" t="s">
        <v>177</v>
      </c>
      <c r="E878" s="64" t="s">
        <v>0</v>
      </c>
      <c r="F878" s="66">
        <v>14180</v>
      </c>
      <c r="G878" s="65">
        <v>5784</v>
      </c>
      <c r="H878" s="64">
        <f>G878/F877%</f>
        <v>40.789844851904085</v>
      </c>
      <c r="I878" s="66">
        <v>5876</v>
      </c>
      <c r="J878" s="65">
        <v>2942</v>
      </c>
      <c r="K878" s="64">
        <f>J878/I877%</f>
        <v>50.068073519400954</v>
      </c>
      <c r="L878" s="66">
        <f>F878+I878</f>
        <v>20056</v>
      </c>
      <c r="M878" s="65">
        <f>G878+J878</f>
        <v>8726</v>
      </c>
      <c r="N878" s="64">
        <f>M878/L877%</f>
        <v>43.508177104108498</v>
      </c>
      <c r="O878" s="66">
        <v>76099</v>
      </c>
      <c r="P878" s="65">
        <v>26436</v>
      </c>
      <c r="Q878" s="64">
        <f>P878/O877%</f>
        <v>34.738958462003446</v>
      </c>
      <c r="R878" s="66">
        <f>L878+O878</f>
        <v>96155</v>
      </c>
      <c r="S878" s="65">
        <f>M878+P878</f>
        <v>35162</v>
      </c>
      <c r="T878" s="64">
        <f>S878/R877%</f>
        <v>36.568041183505798</v>
      </c>
      <c r="U878" s="64">
        <f>Q878-H878</f>
        <v>-6.05088638990064</v>
      </c>
      <c r="V878" s="64">
        <f>Q878-K878</f>
        <v>-15.329115057397509</v>
      </c>
      <c r="W878" s="64">
        <f>Q878-N878</f>
        <v>-8.7692186421050522</v>
      </c>
    </row>
    <row r="879" spans="1:23" ht="15" x14ac:dyDescent="0.2">
      <c r="A879" s="67" t="s">
        <v>1304</v>
      </c>
      <c r="B879" s="67" t="s">
        <v>175</v>
      </c>
      <c r="C879" s="67">
        <v>2020</v>
      </c>
      <c r="D879" s="64" t="s">
        <v>174</v>
      </c>
      <c r="E879" s="64" t="s">
        <v>0</v>
      </c>
      <c r="F879" s="66">
        <v>50460</v>
      </c>
      <c r="G879" s="65">
        <v>24430</v>
      </c>
      <c r="H879" s="64">
        <f>G879/F879%</f>
        <v>48.414585810543002</v>
      </c>
      <c r="I879" s="66">
        <v>10024</v>
      </c>
      <c r="J879" s="65">
        <v>5331</v>
      </c>
      <c r="K879" s="64">
        <f>J879/I879%</f>
        <v>53.182362330407024</v>
      </c>
      <c r="L879" s="66">
        <f>F879+I879</f>
        <v>60484</v>
      </c>
      <c r="M879" s="65">
        <f>G879+J879</f>
        <v>29761</v>
      </c>
      <c r="N879" s="64">
        <f>M879/L879%</f>
        <v>49.204748363203493</v>
      </c>
      <c r="O879" s="66">
        <v>73373</v>
      </c>
      <c r="P879" s="65">
        <v>27766</v>
      </c>
      <c r="Q879" s="64">
        <f>P879/O879%</f>
        <v>37.84225805132678</v>
      </c>
      <c r="R879" s="66">
        <f>L879+O879</f>
        <v>133857</v>
      </c>
      <c r="S879" s="65">
        <f>M879+P879</f>
        <v>57527</v>
      </c>
      <c r="T879" s="64">
        <f>S879/R879%</f>
        <v>42.976459953532505</v>
      </c>
      <c r="U879" s="64">
        <f>Q879-H879</f>
        <v>-10.572327759216222</v>
      </c>
      <c r="V879" s="64">
        <f>Q879-K879</f>
        <v>-15.340104279080244</v>
      </c>
      <c r="W879" s="64">
        <f>Q879-N879</f>
        <v>-11.362490311876712</v>
      </c>
    </row>
    <row r="880" spans="1:23" ht="15" x14ac:dyDescent="0.2">
      <c r="A880" s="67" t="s">
        <v>1304</v>
      </c>
      <c r="B880" s="67" t="s">
        <v>175</v>
      </c>
      <c r="C880" s="67">
        <v>2020</v>
      </c>
      <c r="D880" s="64" t="s">
        <v>171</v>
      </c>
      <c r="E880" s="64" t="s">
        <v>4</v>
      </c>
      <c r="F880" s="66">
        <v>50460</v>
      </c>
      <c r="G880" s="65">
        <v>24290</v>
      </c>
      <c r="H880" s="64">
        <f>G880/F879%</f>
        <v>48.13713832738803</v>
      </c>
      <c r="I880" s="66">
        <v>10024</v>
      </c>
      <c r="J880" s="65">
        <v>3958</v>
      </c>
      <c r="K880" s="64">
        <f>J880/I879%</f>
        <v>39.48523543495611</v>
      </c>
      <c r="L880" s="66">
        <f>F880+I880</f>
        <v>60484</v>
      </c>
      <c r="M880" s="65">
        <f>G880+J880</f>
        <v>28248</v>
      </c>
      <c r="N880" s="64">
        <f>M880/L879%</f>
        <v>46.703260366377883</v>
      </c>
      <c r="O880" s="66">
        <v>73373</v>
      </c>
      <c r="P880" s="65">
        <v>43356</v>
      </c>
      <c r="Q880" s="64">
        <f>P880/O879%</f>
        <v>59.089855941558881</v>
      </c>
      <c r="R880" s="66">
        <f>L880+O880</f>
        <v>133857</v>
      </c>
      <c r="S880" s="65">
        <f>M880+P880</f>
        <v>71604</v>
      </c>
      <c r="T880" s="64">
        <f>S880/R879%</f>
        <v>53.492906609292007</v>
      </c>
      <c r="U880" s="64">
        <f>Q880-H880</f>
        <v>10.952717614170851</v>
      </c>
      <c r="V880" s="64">
        <f>Q880-K880</f>
        <v>19.604620506602771</v>
      </c>
      <c r="W880" s="64">
        <f>Q880-N880</f>
        <v>12.386595575180998</v>
      </c>
    </row>
    <row r="881" spans="1:23" ht="15" x14ac:dyDescent="0.2">
      <c r="A881" s="67" t="s">
        <v>1304</v>
      </c>
      <c r="B881" s="67" t="s">
        <v>173</v>
      </c>
      <c r="C881" s="67">
        <v>2016</v>
      </c>
      <c r="D881" s="64" t="s">
        <v>172</v>
      </c>
      <c r="E881" s="64" t="s">
        <v>2</v>
      </c>
      <c r="F881" s="66">
        <v>22918</v>
      </c>
      <c r="G881" s="65">
        <v>8289</v>
      </c>
      <c r="H881" s="64">
        <f>G881/F881%</f>
        <v>36.168077493673096</v>
      </c>
      <c r="I881" s="66">
        <v>5405</v>
      </c>
      <c r="J881" s="65">
        <v>1355</v>
      </c>
      <c r="K881" s="64">
        <f>J881/I881%</f>
        <v>25.069380203515266</v>
      </c>
      <c r="L881" s="66">
        <f>F881+I881</f>
        <v>28323</v>
      </c>
      <c r="M881" s="65">
        <f>G881+J881</f>
        <v>9644</v>
      </c>
      <c r="N881" s="64">
        <f>M881/L881%</f>
        <v>34.050065317939485</v>
      </c>
      <c r="O881" s="66">
        <v>50476</v>
      </c>
      <c r="P881" s="65">
        <v>16152</v>
      </c>
      <c r="Q881" s="64">
        <f>P881/O881%</f>
        <v>31.999366035343531</v>
      </c>
      <c r="R881" s="66">
        <f>L881+O881</f>
        <v>78799</v>
      </c>
      <c r="S881" s="65">
        <f>M881+P881</f>
        <v>25796</v>
      </c>
      <c r="T881" s="64">
        <f>S881/R881%</f>
        <v>32.736456046396526</v>
      </c>
      <c r="U881" s="64">
        <f>Q881-H881</f>
        <v>-4.1687114583295646</v>
      </c>
      <c r="V881" s="64">
        <f>Q881-K881</f>
        <v>6.9299858318282652</v>
      </c>
      <c r="W881" s="64">
        <f>Q881-N881</f>
        <v>-2.0506992825959536</v>
      </c>
    </row>
    <row r="882" spans="1:23" ht="15" x14ac:dyDescent="0.2">
      <c r="A882" s="67" t="s">
        <v>1304</v>
      </c>
      <c r="B882" s="67" t="s">
        <v>173</v>
      </c>
      <c r="C882" s="67">
        <v>2016</v>
      </c>
      <c r="D882" s="64" t="s">
        <v>171</v>
      </c>
      <c r="E882" s="64" t="s">
        <v>37</v>
      </c>
      <c r="F882" s="66">
        <v>22918</v>
      </c>
      <c r="G882" s="65">
        <v>7360</v>
      </c>
      <c r="H882" s="64">
        <f>G882/F881%</f>
        <v>32.114495156645432</v>
      </c>
      <c r="I882" s="66">
        <v>5405</v>
      </c>
      <c r="J882" s="65">
        <v>2100</v>
      </c>
      <c r="K882" s="64">
        <f>J882/I881%</f>
        <v>38.852913968547647</v>
      </c>
      <c r="L882" s="66">
        <f>F882+I882</f>
        <v>28323</v>
      </c>
      <c r="M882" s="65">
        <f>G882+J882</f>
        <v>9460</v>
      </c>
      <c r="N882" s="64">
        <f>M882/L881%</f>
        <v>33.400416622532923</v>
      </c>
      <c r="O882" s="66">
        <v>50476</v>
      </c>
      <c r="P882" s="65">
        <v>28286</v>
      </c>
      <c r="Q882" s="64">
        <f>P882/O881%</f>
        <v>56.038513352880578</v>
      </c>
      <c r="R882" s="66">
        <f>L882+O882</f>
        <v>78799</v>
      </c>
      <c r="S882" s="65">
        <f>M882+P882</f>
        <v>37746</v>
      </c>
      <c r="T882" s="64">
        <f>S882/R881%</f>
        <v>47.901623117044629</v>
      </c>
      <c r="U882" s="64">
        <f>Q882-H882</f>
        <v>23.924018196235146</v>
      </c>
      <c r="V882" s="64">
        <f>Q882-K882</f>
        <v>17.185599384332932</v>
      </c>
      <c r="W882" s="64">
        <f>Q882-N882</f>
        <v>22.638096730347655</v>
      </c>
    </row>
    <row r="883" spans="1:23" ht="15" x14ac:dyDescent="0.2">
      <c r="A883" s="67" t="s">
        <v>1304</v>
      </c>
      <c r="B883" s="67" t="s">
        <v>169</v>
      </c>
      <c r="C883" s="67">
        <v>2020</v>
      </c>
      <c r="D883" s="64" t="s">
        <v>168</v>
      </c>
      <c r="E883" s="64" t="s">
        <v>0</v>
      </c>
      <c r="F883" s="66">
        <v>32838</v>
      </c>
      <c r="G883" s="65">
        <v>16303</v>
      </c>
      <c r="H883" s="64">
        <f>G883/F883%</f>
        <v>49.646750715634326</v>
      </c>
      <c r="I883" s="66">
        <v>7760</v>
      </c>
      <c r="J883" s="65">
        <v>4101</v>
      </c>
      <c r="K883" s="64">
        <f>J883/I883%</f>
        <v>52.847938144329902</v>
      </c>
      <c r="L883" s="66">
        <f>F883+I883</f>
        <v>40598</v>
      </c>
      <c r="M883" s="65">
        <f>G883+J883</f>
        <v>20404</v>
      </c>
      <c r="N883" s="64">
        <f>M883/L883%</f>
        <v>50.258633430218232</v>
      </c>
      <c r="O883" s="66">
        <v>55466</v>
      </c>
      <c r="P883" s="65">
        <v>21799</v>
      </c>
      <c r="Q883" s="64">
        <f>P883/O883%</f>
        <v>39.301554105217612</v>
      </c>
      <c r="R883" s="66">
        <f>L883+O883</f>
        <v>96064</v>
      </c>
      <c r="S883" s="65">
        <f>M883+P883</f>
        <v>42203</v>
      </c>
      <c r="T883" s="64">
        <f>S883/R883%</f>
        <v>43.932170219853433</v>
      </c>
      <c r="U883" s="64">
        <f>Q883-H883</f>
        <v>-10.345196610416714</v>
      </c>
      <c r="V883" s="64">
        <f>Q883-K883</f>
        <v>-13.54638403911229</v>
      </c>
      <c r="W883" s="64">
        <f>Q883-N883</f>
        <v>-10.95707932500062</v>
      </c>
    </row>
    <row r="884" spans="1:23" ht="15" x14ac:dyDescent="0.2">
      <c r="A884" s="67" t="s">
        <v>1304</v>
      </c>
      <c r="B884" s="67" t="s">
        <v>169</v>
      </c>
      <c r="C884" s="67">
        <v>2020</v>
      </c>
      <c r="D884" s="64" t="s">
        <v>159</v>
      </c>
      <c r="E884" s="64" t="s">
        <v>4</v>
      </c>
      <c r="F884" s="66">
        <v>32838</v>
      </c>
      <c r="G884" s="65">
        <v>15108</v>
      </c>
      <c r="H884" s="64">
        <f>G884/F883%</f>
        <v>46.007674036177598</v>
      </c>
      <c r="I884" s="66">
        <v>7760</v>
      </c>
      <c r="J884" s="65">
        <v>3092</v>
      </c>
      <c r="K884" s="64">
        <f>J884/I883%</f>
        <v>39.845360824742272</v>
      </c>
      <c r="L884" s="66">
        <f>F884+I884</f>
        <v>40598</v>
      </c>
      <c r="M884" s="65">
        <f>G884+J884</f>
        <v>18200</v>
      </c>
      <c r="N884" s="64">
        <f>M884/L883%</f>
        <v>44.829794571161138</v>
      </c>
      <c r="O884" s="66">
        <v>55466</v>
      </c>
      <c r="P884" s="65">
        <v>31988</v>
      </c>
      <c r="Q884" s="64">
        <f>P884/O883%</f>
        <v>57.671366242382724</v>
      </c>
      <c r="R884" s="66">
        <f>L884+O884</f>
        <v>96064</v>
      </c>
      <c r="S884" s="65">
        <f>M884+P884</f>
        <v>50188</v>
      </c>
      <c r="T884" s="64">
        <f>S884/R883%</f>
        <v>52.244337108594273</v>
      </c>
      <c r="U884" s="64">
        <f>Q884-H884</f>
        <v>11.663692206205127</v>
      </c>
      <c r="V884" s="64">
        <f>Q884-K884</f>
        <v>17.826005417640452</v>
      </c>
      <c r="W884" s="64">
        <f>Q884-N884</f>
        <v>12.841571671221587</v>
      </c>
    </row>
    <row r="885" spans="1:23" ht="15" x14ac:dyDescent="0.2">
      <c r="A885" s="67" t="s">
        <v>1304</v>
      </c>
      <c r="B885" s="67" t="s">
        <v>167</v>
      </c>
      <c r="C885" s="67">
        <v>2016</v>
      </c>
      <c r="D885" s="64" t="s">
        <v>166</v>
      </c>
      <c r="E885" s="64" t="s">
        <v>2</v>
      </c>
      <c r="F885" s="66">
        <v>18430</v>
      </c>
      <c r="G885" s="65">
        <v>6833</v>
      </c>
      <c r="H885" s="64">
        <f>G885/F885%</f>
        <v>37.075420510037979</v>
      </c>
      <c r="I885" s="66">
        <v>8244</v>
      </c>
      <c r="J885" s="65">
        <v>2566</v>
      </c>
      <c r="K885" s="64">
        <f>J885/I885%</f>
        <v>31.125667151868026</v>
      </c>
      <c r="L885" s="66">
        <f>F885+I885</f>
        <v>26674</v>
      </c>
      <c r="M885" s="65">
        <f>G885+J885</f>
        <v>9399</v>
      </c>
      <c r="N885" s="64">
        <f>M885/L885%</f>
        <v>35.236559946014843</v>
      </c>
      <c r="O885" s="66">
        <v>82948</v>
      </c>
      <c r="P885" s="65">
        <v>34563</v>
      </c>
      <c r="Q885" s="64">
        <f>P885/O885%</f>
        <v>41.668274099435791</v>
      </c>
      <c r="R885" s="66">
        <f>L885+O885</f>
        <v>109622</v>
      </c>
      <c r="S885" s="65">
        <f>M885+P885</f>
        <v>43962</v>
      </c>
      <c r="T885" s="64">
        <f>S885/R885%</f>
        <v>40.103263943369029</v>
      </c>
      <c r="U885" s="64">
        <f>Q885-H885</f>
        <v>4.5928535893978122</v>
      </c>
      <c r="V885" s="64">
        <f>Q885-K885</f>
        <v>10.542606947567766</v>
      </c>
      <c r="W885" s="64">
        <f>Q885-N885</f>
        <v>6.4317141534209483</v>
      </c>
    </row>
    <row r="886" spans="1:23" ht="15" x14ac:dyDescent="0.2">
      <c r="A886" s="67" t="s">
        <v>1304</v>
      </c>
      <c r="B886" s="67" t="s">
        <v>167</v>
      </c>
      <c r="C886" s="67">
        <v>2016</v>
      </c>
      <c r="D886" s="64" t="s">
        <v>165</v>
      </c>
      <c r="E886" s="64" t="s">
        <v>37</v>
      </c>
      <c r="F886" s="66">
        <v>18430</v>
      </c>
      <c r="G886" s="65">
        <v>7357</v>
      </c>
      <c r="H886" s="64">
        <f>G886/F885%</f>
        <v>39.918610960390666</v>
      </c>
      <c r="I886" s="66">
        <v>8244</v>
      </c>
      <c r="J886" s="65">
        <v>2560</v>
      </c>
      <c r="K886" s="64">
        <f>J886/I885%</f>
        <v>31.052886948083454</v>
      </c>
      <c r="L886" s="66">
        <f>F886+I886</f>
        <v>26674</v>
      </c>
      <c r="M886" s="65">
        <f>G886+J886</f>
        <v>9917</v>
      </c>
      <c r="N886" s="64">
        <f>M886/L885%</f>
        <v>37.17852590537602</v>
      </c>
      <c r="O886" s="66">
        <v>82948</v>
      </c>
      <c r="P886" s="65">
        <v>32731</v>
      </c>
      <c r="Q886" s="64">
        <f>P886/O885%</f>
        <v>39.459661474658823</v>
      </c>
      <c r="R886" s="66">
        <f>L886+O886</f>
        <v>109622</v>
      </c>
      <c r="S886" s="65">
        <f>M886+P886</f>
        <v>42648</v>
      </c>
      <c r="T886" s="64">
        <f>S886/R885%</f>
        <v>38.904599441717899</v>
      </c>
      <c r="U886" s="64">
        <f>Q886-H886</f>
        <v>-0.4589494857318428</v>
      </c>
      <c r="V886" s="64">
        <f>Q886-K886</f>
        <v>8.4067745265753686</v>
      </c>
      <c r="W886" s="64">
        <f>Q886-N886</f>
        <v>2.281135569282803</v>
      </c>
    </row>
    <row r="887" spans="1:23" ht="15" x14ac:dyDescent="0.2">
      <c r="A887" s="67" t="s">
        <v>1304</v>
      </c>
      <c r="B887" s="67" t="s">
        <v>163</v>
      </c>
      <c r="C887" s="67">
        <v>2020</v>
      </c>
      <c r="D887" s="64" t="s">
        <v>162</v>
      </c>
      <c r="E887" s="64" t="s">
        <v>0</v>
      </c>
      <c r="F887" s="66">
        <v>41772</v>
      </c>
      <c r="G887" s="65">
        <v>18299</v>
      </c>
      <c r="H887" s="64">
        <f>G887/F887%</f>
        <v>43.806856267356117</v>
      </c>
      <c r="I887" s="66">
        <v>10633</v>
      </c>
      <c r="J887" s="65">
        <v>5230</v>
      </c>
      <c r="K887" s="64">
        <f>J887/I887%</f>
        <v>49.186494874447476</v>
      </c>
      <c r="L887" s="66">
        <f>F887+I887</f>
        <v>52405</v>
      </c>
      <c r="M887" s="65">
        <f>G887+J887</f>
        <v>23529</v>
      </c>
      <c r="N887" s="64">
        <f>M887/L887%</f>
        <v>44.898387558439083</v>
      </c>
      <c r="O887" s="66">
        <v>64301</v>
      </c>
      <c r="P887" s="65">
        <v>20705</v>
      </c>
      <c r="Q887" s="64">
        <f>P887/O887%</f>
        <v>32.200121304489819</v>
      </c>
      <c r="R887" s="66">
        <f>L887+O887</f>
        <v>116706</v>
      </c>
      <c r="S887" s="65">
        <f>M887+P887</f>
        <v>44234</v>
      </c>
      <c r="T887" s="64">
        <f>S887/R887%</f>
        <v>37.902078727743216</v>
      </c>
      <c r="U887" s="64">
        <f>Q887-H887</f>
        <v>-11.606734962866298</v>
      </c>
      <c r="V887" s="64">
        <f>Q887-K887</f>
        <v>-16.986373569957657</v>
      </c>
      <c r="W887" s="64">
        <f>Q887-N887</f>
        <v>-12.698266253949264</v>
      </c>
    </row>
    <row r="888" spans="1:23" ht="15" x14ac:dyDescent="0.2">
      <c r="A888" s="67" t="s">
        <v>1304</v>
      </c>
      <c r="B888" s="67" t="s">
        <v>163</v>
      </c>
      <c r="C888" s="67">
        <v>2020</v>
      </c>
      <c r="D888" s="64" t="s">
        <v>161</v>
      </c>
      <c r="E888" s="64" t="s">
        <v>4</v>
      </c>
      <c r="F888" s="66">
        <v>41772</v>
      </c>
      <c r="G888" s="65">
        <v>17933</v>
      </c>
      <c r="H888" s="64">
        <f>G888/F887%</f>
        <v>42.930671263047017</v>
      </c>
      <c r="I888" s="66">
        <v>10633</v>
      </c>
      <c r="J888" s="65">
        <v>4299</v>
      </c>
      <c r="K888" s="64">
        <f>J888/I887%</f>
        <v>40.430734505783882</v>
      </c>
      <c r="L888" s="66">
        <f>F888+I888</f>
        <v>52405</v>
      </c>
      <c r="M888" s="65">
        <f>G888+J888</f>
        <v>22232</v>
      </c>
      <c r="N888" s="64">
        <f>M888/L887%</f>
        <v>42.42343287854213</v>
      </c>
      <c r="O888" s="66">
        <v>64301</v>
      </c>
      <c r="P888" s="65">
        <v>33743</v>
      </c>
      <c r="Q888" s="64">
        <f>P888/O887%</f>
        <v>52.47663333385173</v>
      </c>
      <c r="R888" s="66">
        <f>L888+O888</f>
        <v>116706</v>
      </c>
      <c r="S888" s="65">
        <f>M888+P888</f>
        <v>55975</v>
      </c>
      <c r="T888" s="64">
        <f>S888/R887%</f>
        <v>47.962401247579393</v>
      </c>
      <c r="U888" s="64">
        <f>Q888-H888</f>
        <v>9.5459620708047126</v>
      </c>
      <c r="V888" s="64">
        <f>Q888-K888</f>
        <v>12.045898828067848</v>
      </c>
      <c r="W888" s="64">
        <f>Q888-N888</f>
        <v>10.0532004553096</v>
      </c>
    </row>
    <row r="889" spans="1:23" ht="15" x14ac:dyDescent="0.2">
      <c r="A889" s="67" t="s">
        <v>1304</v>
      </c>
      <c r="B889" s="67" t="s">
        <v>160</v>
      </c>
      <c r="C889" s="67">
        <v>2016</v>
      </c>
      <c r="D889" s="64" t="s">
        <v>159</v>
      </c>
      <c r="E889" s="64" t="s">
        <v>2</v>
      </c>
      <c r="F889" s="66">
        <v>9504</v>
      </c>
      <c r="G889" s="65">
        <v>5561</v>
      </c>
      <c r="H889" s="64">
        <f>G889/F889%</f>
        <v>58.512205387205384</v>
      </c>
      <c r="I889" s="66">
        <v>4955</v>
      </c>
      <c r="J889" s="65">
        <v>2085</v>
      </c>
      <c r="K889" s="64">
        <f>J889/I889%</f>
        <v>42.078708375378405</v>
      </c>
      <c r="L889" s="66">
        <f>F889+I889</f>
        <v>14459</v>
      </c>
      <c r="M889" s="65">
        <f>G889+J889</f>
        <v>7646</v>
      </c>
      <c r="N889" s="64">
        <f>M889/L889%</f>
        <v>52.880558821495264</v>
      </c>
      <c r="O889" s="66">
        <v>47178</v>
      </c>
      <c r="P889" s="65">
        <v>29600</v>
      </c>
      <c r="Q889" s="64">
        <f>P889/O889%</f>
        <v>62.741108143626271</v>
      </c>
      <c r="R889" s="66">
        <f>L889+O889</f>
        <v>61637</v>
      </c>
      <c r="S889" s="65">
        <f>M889+P889</f>
        <v>37246</v>
      </c>
      <c r="T889" s="64">
        <f>S889/R889%</f>
        <v>60.427989681522462</v>
      </c>
      <c r="U889" s="64">
        <f>Q889-H889</f>
        <v>4.2289027564208865</v>
      </c>
      <c r="V889" s="64">
        <f>Q889-K889</f>
        <v>20.662399768247866</v>
      </c>
      <c r="W889" s="64">
        <f>Q889-N889</f>
        <v>9.860549322131007</v>
      </c>
    </row>
    <row r="890" spans="1:23" ht="15" x14ac:dyDescent="0.2">
      <c r="A890" s="67" t="s">
        <v>1304</v>
      </c>
      <c r="B890" s="67" t="s">
        <v>160</v>
      </c>
      <c r="C890" s="67">
        <v>2016</v>
      </c>
      <c r="D890" s="64" t="s">
        <v>158</v>
      </c>
      <c r="E890" s="64" t="s">
        <v>0</v>
      </c>
      <c r="F890" s="66">
        <v>9504</v>
      </c>
      <c r="G890" s="65">
        <v>3753</v>
      </c>
      <c r="H890" s="64">
        <f>G890/F889%</f>
        <v>39.48863636363636</v>
      </c>
      <c r="I890" s="66">
        <v>4955</v>
      </c>
      <c r="J890" s="65">
        <v>2707</v>
      </c>
      <c r="K890" s="64">
        <f>J890/I889%</f>
        <v>54.631685166498492</v>
      </c>
      <c r="L890" s="66">
        <f>F890+I890</f>
        <v>14459</v>
      </c>
      <c r="M890" s="65">
        <f>G890+J890</f>
        <v>6460</v>
      </c>
      <c r="N890" s="64">
        <f>M890/L889%</f>
        <v>44.678055190538764</v>
      </c>
      <c r="O890" s="66">
        <v>47178</v>
      </c>
      <c r="P890" s="65">
        <v>16285</v>
      </c>
      <c r="Q890" s="64">
        <f>P890/O889%</f>
        <v>34.518207639153843</v>
      </c>
      <c r="R890" s="66">
        <f>L890+O890</f>
        <v>61637</v>
      </c>
      <c r="S890" s="65">
        <f>M890+P890</f>
        <v>22745</v>
      </c>
      <c r="T890" s="64">
        <f>S890/R889%</f>
        <v>36.901536414815773</v>
      </c>
      <c r="U890" s="64">
        <f>Q890-H890</f>
        <v>-4.9704287244825167</v>
      </c>
      <c r="V890" s="64">
        <f>Q890-K890</f>
        <v>-20.113477527344649</v>
      </c>
      <c r="W890" s="64">
        <f>Q890-N890</f>
        <v>-10.159847551384921</v>
      </c>
    </row>
    <row r="891" spans="1:23" ht="15" x14ac:dyDescent="0.2">
      <c r="A891" s="67" t="s">
        <v>1303</v>
      </c>
      <c r="B891" s="67" t="s">
        <v>156</v>
      </c>
      <c r="C891" s="67">
        <v>2020</v>
      </c>
      <c r="D891" s="64" t="s">
        <v>155</v>
      </c>
      <c r="E891" s="64" t="s">
        <v>0</v>
      </c>
      <c r="F891" s="66">
        <v>31346</v>
      </c>
      <c r="G891" s="65">
        <v>24501</v>
      </c>
      <c r="H891" s="64">
        <f>G891/F891%</f>
        <v>78.163083008996367</v>
      </c>
      <c r="I891" s="66">
        <v>13169</v>
      </c>
      <c r="J891" s="65">
        <v>10369</v>
      </c>
      <c r="K891" s="64">
        <f>J891/I891%</f>
        <v>78.737945174272909</v>
      </c>
      <c r="L891" s="66">
        <f>F891+I891</f>
        <v>44515</v>
      </c>
      <c r="M891" s="65">
        <f>G891+J891</f>
        <v>34870</v>
      </c>
      <c r="N891" s="64">
        <f>M891/L891%</f>
        <v>78.333146130517804</v>
      </c>
      <c r="O891" s="66">
        <v>49595</v>
      </c>
      <c r="P891" s="65">
        <v>36756</v>
      </c>
      <c r="Q891" s="64">
        <f>P891/O891%</f>
        <v>74.112309708639984</v>
      </c>
      <c r="R891" s="66">
        <f>L891+O891</f>
        <v>94110</v>
      </c>
      <c r="S891" s="65">
        <f>M891+P891</f>
        <v>71626</v>
      </c>
      <c r="T891" s="64">
        <f>S891/R891%</f>
        <v>76.108808840718311</v>
      </c>
      <c r="U891" s="64">
        <f>Q891-H891</f>
        <v>-4.0507733003563828</v>
      </c>
      <c r="V891" s="64">
        <f>Q891-K891</f>
        <v>-4.625635465632925</v>
      </c>
      <c r="W891" s="64">
        <f>Q891-N891</f>
        <v>-4.22083642187782</v>
      </c>
    </row>
    <row r="892" spans="1:23" ht="15" x14ac:dyDescent="0.2">
      <c r="A892" s="67" t="s">
        <v>1303</v>
      </c>
      <c r="B892" s="67" t="s">
        <v>156</v>
      </c>
      <c r="C892" s="67">
        <v>2020</v>
      </c>
      <c r="D892" s="64" t="s">
        <v>153</v>
      </c>
      <c r="E892" s="64" t="s">
        <v>21</v>
      </c>
      <c r="F892" s="66">
        <v>31346</v>
      </c>
      <c r="G892" s="65">
        <v>6052</v>
      </c>
      <c r="H892" s="64">
        <f>G892/F891%</f>
        <v>19.307088623747848</v>
      </c>
      <c r="I892" s="66">
        <v>13169</v>
      </c>
      <c r="J892" s="65">
        <v>2334</v>
      </c>
      <c r="K892" s="64">
        <f>J892/I891%</f>
        <v>17.723441415445365</v>
      </c>
      <c r="L892" s="66">
        <f>F892+I892</f>
        <v>44515</v>
      </c>
      <c r="M892" s="65">
        <f>G892+J892</f>
        <v>8386</v>
      </c>
      <c r="N892" s="64">
        <f>M892/L891%</f>
        <v>18.838593732449738</v>
      </c>
      <c r="O892" s="66">
        <v>49595</v>
      </c>
      <c r="P892" s="65">
        <v>10726</v>
      </c>
      <c r="Q892" s="64">
        <f>P892/O891%</f>
        <v>21.627180159290251</v>
      </c>
      <c r="R892" s="66">
        <f>L892+O892</f>
        <v>94110</v>
      </c>
      <c r="S892" s="65">
        <f>M892+P892</f>
        <v>19112</v>
      </c>
      <c r="T892" s="64">
        <f>S892/R891%</f>
        <v>20.308150037190522</v>
      </c>
      <c r="U892" s="64">
        <f>Q892-H892</f>
        <v>2.320091535542403</v>
      </c>
      <c r="V892" s="64">
        <f>Q892-K892</f>
        <v>3.9037387438448867</v>
      </c>
      <c r="W892" s="64">
        <f>Q892-N892</f>
        <v>2.7885864268405136</v>
      </c>
    </row>
    <row r="893" spans="1:23" ht="15" x14ac:dyDescent="0.2">
      <c r="A893" s="67" t="s">
        <v>1303</v>
      </c>
      <c r="B893" s="67" t="s">
        <v>156</v>
      </c>
      <c r="C893" s="67">
        <v>2016</v>
      </c>
      <c r="D893" s="64" t="s">
        <v>154</v>
      </c>
      <c r="E893" s="64" t="s">
        <v>0</v>
      </c>
      <c r="F893" s="66">
        <v>13345</v>
      </c>
      <c r="G893" s="65">
        <v>3343</v>
      </c>
      <c r="H893" s="64">
        <f>G893/F893%</f>
        <v>25.050580741850883</v>
      </c>
      <c r="I893" s="66">
        <v>8626</v>
      </c>
      <c r="J893" s="65">
        <v>3005</v>
      </c>
      <c r="K893" s="64">
        <f>J893/I893%</f>
        <v>34.836540690934385</v>
      </c>
      <c r="L893" s="66">
        <f>F893+I893</f>
        <v>21971</v>
      </c>
      <c r="M893" s="65">
        <f>G893+J893</f>
        <v>6348</v>
      </c>
      <c r="N893" s="64">
        <f>M893/L893%</f>
        <v>28.892631195667015</v>
      </c>
      <c r="O893" s="66">
        <v>61614</v>
      </c>
      <c r="P893" s="65">
        <v>17638</v>
      </c>
      <c r="Q893" s="64">
        <f>P893/O893%</f>
        <v>28.626610835199791</v>
      </c>
      <c r="R893" s="66">
        <f>L893+O893</f>
        <v>83585</v>
      </c>
      <c r="S893" s="65">
        <f>M893+P893</f>
        <v>23986</v>
      </c>
      <c r="T893" s="64">
        <f>S893/R893%</f>
        <v>28.696536459891128</v>
      </c>
      <c r="U893" s="64">
        <f>Q893-H893</f>
        <v>3.5760300933489084</v>
      </c>
      <c r="V893" s="64">
        <f>Q893-K893</f>
        <v>-6.2099298557345932</v>
      </c>
      <c r="W893" s="64">
        <f>Q893-N893</f>
        <v>-0.26602036046722333</v>
      </c>
    </row>
    <row r="894" spans="1:23" ht="15" x14ac:dyDescent="0.2">
      <c r="A894" s="67" t="s">
        <v>1303</v>
      </c>
      <c r="B894" s="67" t="s">
        <v>156</v>
      </c>
      <c r="C894" s="67">
        <v>2016</v>
      </c>
      <c r="D894" s="64" t="s">
        <v>153</v>
      </c>
      <c r="E894" s="64" t="s">
        <v>18</v>
      </c>
      <c r="F894" s="66">
        <v>13345</v>
      </c>
      <c r="G894" s="65">
        <v>7675</v>
      </c>
      <c r="H894" s="64">
        <f>G894/F893%</f>
        <v>57.512176845260399</v>
      </c>
      <c r="I894" s="66">
        <v>8626</v>
      </c>
      <c r="J894" s="65">
        <v>3979</v>
      </c>
      <c r="K894" s="64">
        <f>J894/I893%</f>
        <v>46.127985161140735</v>
      </c>
      <c r="L894" s="66">
        <f>F894+I894</f>
        <v>21971</v>
      </c>
      <c r="M894" s="65">
        <f>G894+J894</f>
        <v>11654</v>
      </c>
      <c r="N894" s="64">
        <f>M894/L893%</f>
        <v>53.04264712575668</v>
      </c>
      <c r="O894" s="66">
        <v>61614</v>
      </c>
      <c r="P894" s="65">
        <v>34521</v>
      </c>
      <c r="Q894" s="64">
        <f>P894/O893%</f>
        <v>56.027850813126889</v>
      </c>
      <c r="R894" s="66">
        <f>L894+O894</f>
        <v>83585</v>
      </c>
      <c r="S894" s="65">
        <f>M894+P894</f>
        <v>46175</v>
      </c>
      <c r="T894" s="64">
        <f>S894/R893%</f>
        <v>55.243165639767902</v>
      </c>
      <c r="U894" s="64">
        <f>Q894-H894</f>
        <v>-1.4843260321335094</v>
      </c>
      <c r="V894" s="64">
        <f>Q894-K894</f>
        <v>9.8998656519861541</v>
      </c>
      <c r="W894" s="64">
        <f>Q894-N894</f>
        <v>2.985203687370209</v>
      </c>
    </row>
    <row r="895" spans="1:23" ht="15" x14ac:dyDescent="0.2">
      <c r="A895" s="67" t="s">
        <v>1303</v>
      </c>
      <c r="B895" s="67" t="s">
        <v>151</v>
      </c>
      <c r="C895" s="67">
        <v>2020</v>
      </c>
      <c r="D895" s="64" t="s">
        <v>149</v>
      </c>
      <c r="E895" s="64" t="s">
        <v>0</v>
      </c>
      <c r="F895" s="66">
        <v>35789</v>
      </c>
      <c r="G895" s="65">
        <v>25818</v>
      </c>
      <c r="H895" s="64">
        <f>G895/F895%</f>
        <v>72.139484199055573</v>
      </c>
      <c r="I895" s="66">
        <v>10839</v>
      </c>
      <c r="J895" s="65">
        <v>8235</v>
      </c>
      <c r="K895" s="64">
        <f>J895/I895%</f>
        <v>75.975643509548846</v>
      </c>
      <c r="L895" s="66">
        <f>F895+I895</f>
        <v>46628</v>
      </c>
      <c r="M895" s="65">
        <f>G895+J895</f>
        <v>34053</v>
      </c>
      <c r="N895" s="64">
        <f>M895/L895%</f>
        <v>73.031225872866088</v>
      </c>
      <c r="O895" s="66">
        <v>39949</v>
      </c>
      <c r="P895" s="65">
        <v>27534</v>
      </c>
      <c r="Q895" s="64">
        <f>P895/O895%</f>
        <v>68.922876667751382</v>
      </c>
      <c r="R895" s="66">
        <f>L895+O895</f>
        <v>86577</v>
      </c>
      <c r="S895" s="65">
        <f>M895+P895</f>
        <v>61587</v>
      </c>
      <c r="T895" s="64">
        <f>S895/R895%</f>
        <v>71.135520981322983</v>
      </c>
      <c r="U895" s="64">
        <f>Q895-H895</f>
        <v>-3.2166075313041915</v>
      </c>
      <c r="V895" s="64">
        <f>Q895-K895</f>
        <v>-7.0527668417974638</v>
      </c>
      <c r="W895" s="64">
        <f>Q895-N895</f>
        <v>-4.1083492051147061</v>
      </c>
    </row>
    <row r="896" spans="1:23" ht="15" x14ac:dyDescent="0.2">
      <c r="A896" s="67" t="s">
        <v>1303</v>
      </c>
      <c r="B896" s="67" t="s">
        <v>151</v>
      </c>
      <c r="C896" s="67">
        <v>2020</v>
      </c>
      <c r="D896" s="64" t="s">
        <v>150</v>
      </c>
      <c r="E896" s="64" t="s">
        <v>37</v>
      </c>
      <c r="F896" s="66">
        <v>35789</v>
      </c>
      <c r="G896" s="65">
        <v>5534</v>
      </c>
      <c r="H896" s="64">
        <f>G896/F895%</f>
        <v>15.462851714213866</v>
      </c>
      <c r="I896" s="66">
        <v>10839</v>
      </c>
      <c r="J896" s="65">
        <v>1086</v>
      </c>
      <c r="K896" s="64">
        <f>J896/I895%</f>
        <v>10.019374481040686</v>
      </c>
      <c r="L896" s="66">
        <f>F896+I896</f>
        <v>46628</v>
      </c>
      <c r="M896" s="65">
        <f>G896+J896</f>
        <v>6620</v>
      </c>
      <c r="N896" s="64">
        <f>M896/L895%</f>
        <v>14.197477910268509</v>
      </c>
      <c r="O896" s="66">
        <v>39949</v>
      </c>
      <c r="P896" s="65">
        <v>6184</v>
      </c>
      <c r="Q896" s="64">
        <f>P896/O895%</f>
        <v>15.479736664246914</v>
      </c>
      <c r="R896" s="66">
        <f>L896+O896</f>
        <v>86577</v>
      </c>
      <c r="S896" s="65">
        <f>M896+P896</f>
        <v>12804</v>
      </c>
      <c r="T896" s="64">
        <f>S896/R895%</f>
        <v>14.789147233098861</v>
      </c>
      <c r="U896" s="64">
        <f>Q896-H896</f>
        <v>1.6884950033048796E-2</v>
      </c>
      <c r="V896" s="64">
        <f>Q896-K896</f>
        <v>5.4603621832062288</v>
      </c>
      <c r="W896" s="64">
        <f>Q896-N896</f>
        <v>1.2822587539784056</v>
      </c>
    </row>
    <row r="897" spans="1:23" ht="15" x14ac:dyDescent="0.2">
      <c r="A897" s="67" t="s">
        <v>1303</v>
      </c>
      <c r="B897" s="67" t="s">
        <v>151</v>
      </c>
      <c r="C897" s="67">
        <v>2016</v>
      </c>
      <c r="D897" s="64" t="s">
        <v>149</v>
      </c>
      <c r="E897" s="64" t="s">
        <v>0</v>
      </c>
      <c r="F897" s="66">
        <v>14794</v>
      </c>
      <c r="G897" s="65">
        <v>5472</v>
      </c>
      <c r="H897" s="64">
        <f>G897/F897%</f>
        <v>36.98796809517372</v>
      </c>
      <c r="I897" s="66">
        <v>7204</v>
      </c>
      <c r="J897" s="65">
        <v>3132</v>
      </c>
      <c r="K897" s="64">
        <f>J897/I897%</f>
        <v>43.475846751804546</v>
      </c>
      <c r="L897" s="66">
        <f>F897+I897</f>
        <v>21998</v>
      </c>
      <c r="M897" s="65">
        <f>G897+J897</f>
        <v>8604</v>
      </c>
      <c r="N897" s="64">
        <f>M897/L897%</f>
        <v>39.112646604236751</v>
      </c>
      <c r="O897" s="66">
        <v>57573</v>
      </c>
      <c r="P897" s="65">
        <v>22362</v>
      </c>
      <c r="Q897" s="64">
        <f>P897/O897%</f>
        <v>38.841123443280701</v>
      </c>
      <c r="R897" s="66">
        <f>L897+O897</f>
        <v>79571</v>
      </c>
      <c r="S897" s="65">
        <f>M897+P897</f>
        <v>30966</v>
      </c>
      <c r="T897" s="64">
        <f>S897/R897%</f>
        <v>38.916188058463511</v>
      </c>
      <c r="U897" s="64">
        <f>Q897-H897</f>
        <v>1.8531553481069807</v>
      </c>
      <c r="V897" s="64">
        <f>Q897-K897</f>
        <v>-4.6347233085238457</v>
      </c>
      <c r="W897" s="64">
        <f>Q897-N897</f>
        <v>-0.27152316095605045</v>
      </c>
    </row>
    <row r="898" spans="1:23" ht="15" x14ac:dyDescent="0.2">
      <c r="A898" s="67" t="s">
        <v>1303</v>
      </c>
      <c r="B898" s="67" t="s">
        <v>151</v>
      </c>
      <c r="C898" s="67">
        <v>2016</v>
      </c>
      <c r="D898" s="64" t="s">
        <v>148</v>
      </c>
      <c r="E898" s="64" t="s">
        <v>18</v>
      </c>
      <c r="F898" s="66">
        <v>14794</v>
      </c>
      <c r="G898" s="65">
        <v>8294</v>
      </c>
      <c r="H898" s="64">
        <f>G898/F897%</f>
        <v>56.063268892794376</v>
      </c>
      <c r="I898" s="66">
        <v>7204</v>
      </c>
      <c r="J898" s="65">
        <v>3508</v>
      </c>
      <c r="K898" s="64">
        <f>J898/I897%</f>
        <v>48.695169350360906</v>
      </c>
      <c r="L898" s="66">
        <f>F898+I898</f>
        <v>21998</v>
      </c>
      <c r="M898" s="65">
        <f>G898+J898</f>
        <v>11802</v>
      </c>
      <c r="N898" s="64">
        <f>M898/L897%</f>
        <v>53.65033184834985</v>
      </c>
      <c r="O898" s="66">
        <v>57573</v>
      </c>
      <c r="P898" s="65">
        <v>31242</v>
      </c>
      <c r="Q898" s="64">
        <f>P898/O897%</f>
        <v>54.265020061487157</v>
      </c>
      <c r="R898" s="66">
        <f>L898+O898</f>
        <v>79571</v>
      </c>
      <c r="S898" s="65">
        <f>M898+P898</f>
        <v>43044</v>
      </c>
      <c r="T898" s="64">
        <f>S898/R897%</f>
        <v>54.095084892737304</v>
      </c>
      <c r="U898" s="64">
        <f>Q898-H898</f>
        <v>-1.7982488313072196</v>
      </c>
      <c r="V898" s="64">
        <f>Q898-K898</f>
        <v>5.5698507111262501</v>
      </c>
      <c r="W898" s="64">
        <f>Q898-N898</f>
        <v>0.61468821313730615</v>
      </c>
    </row>
    <row r="899" spans="1:23" ht="15" x14ac:dyDescent="0.2">
      <c r="A899" s="67" t="s">
        <v>1303</v>
      </c>
      <c r="B899" s="67" t="s">
        <v>146</v>
      </c>
      <c r="C899" s="67">
        <v>2020</v>
      </c>
      <c r="D899" s="64" t="s">
        <v>144</v>
      </c>
      <c r="E899" s="64" t="s">
        <v>0</v>
      </c>
      <c r="F899" s="66">
        <v>32191</v>
      </c>
      <c r="G899" s="65">
        <v>26841</v>
      </c>
      <c r="H899" s="64">
        <f>G899/F899%</f>
        <v>83.380447951290733</v>
      </c>
      <c r="I899" s="66">
        <v>10891</v>
      </c>
      <c r="J899" s="65">
        <v>8766</v>
      </c>
      <c r="K899" s="64">
        <f>J899/I899%</f>
        <v>80.488476723900476</v>
      </c>
      <c r="L899" s="66">
        <f>F899+I899</f>
        <v>43082</v>
      </c>
      <c r="M899" s="65">
        <f>G899+J899</f>
        <v>35607</v>
      </c>
      <c r="N899" s="64">
        <f>M899/L899%</f>
        <v>82.649366324683157</v>
      </c>
      <c r="O899" s="66">
        <v>42222</v>
      </c>
      <c r="P899" s="65">
        <v>33678</v>
      </c>
      <c r="Q899" s="64">
        <f>P899/O899%</f>
        <v>79.764104021600104</v>
      </c>
      <c r="R899" s="66">
        <f>L899+O899</f>
        <v>85304</v>
      </c>
      <c r="S899" s="65">
        <f>M899+P899</f>
        <v>69285</v>
      </c>
      <c r="T899" s="64">
        <f>S899/R899%</f>
        <v>81.221279189721471</v>
      </c>
      <c r="U899" s="64">
        <f>Q899-H899</f>
        <v>-3.616343929690629</v>
      </c>
      <c r="V899" s="64">
        <f>Q899-K899</f>
        <v>-0.72437270230037143</v>
      </c>
      <c r="W899" s="64">
        <f>Q899-N899</f>
        <v>-2.8852623030830529</v>
      </c>
    </row>
    <row r="900" spans="1:23" ht="15" x14ac:dyDescent="0.2">
      <c r="A900" s="67" t="s">
        <v>1303</v>
      </c>
      <c r="B900" s="67" t="s">
        <v>146</v>
      </c>
      <c r="C900" s="67">
        <v>2020</v>
      </c>
      <c r="D900" s="64" t="s">
        <v>145</v>
      </c>
      <c r="E900" s="64" t="s">
        <v>21</v>
      </c>
      <c r="F900" s="66">
        <v>32191</v>
      </c>
      <c r="G900" s="65">
        <v>3073</v>
      </c>
      <c r="H900" s="64">
        <f>G900/F899%</f>
        <v>9.5461464384455272</v>
      </c>
      <c r="I900" s="66">
        <v>10891</v>
      </c>
      <c r="J900" s="65">
        <v>954</v>
      </c>
      <c r="K900" s="64">
        <f>J900/I899%</f>
        <v>8.7595262143053905</v>
      </c>
      <c r="L900" s="66">
        <f>F900+I900</f>
        <v>43082</v>
      </c>
      <c r="M900" s="65">
        <f>G900+J900</f>
        <v>4027</v>
      </c>
      <c r="N900" s="64">
        <f>M900/L899%</f>
        <v>9.3472912121071445</v>
      </c>
      <c r="O900" s="66">
        <v>42222</v>
      </c>
      <c r="P900" s="65">
        <v>4447</v>
      </c>
      <c r="Q900" s="64">
        <f>P900/O899%</f>
        <v>10.532423854862394</v>
      </c>
      <c r="R900" s="66">
        <f>L900+O900</f>
        <v>85304</v>
      </c>
      <c r="S900" s="65">
        <f>M900+P900</f>
        <v>8474</v>
      </c>
      <c r="T900" s="64">
        <f>S900/R899%</f>
        <v>9.9338835224608459</v>
      </c>
      <c r="U900" s="64">
        <f>Q900-H900</f>
        <v>0.98627741641686661</v>
      </c>
      <c r="V900" s="64">
        <f>Q900-K900</f>
        <v>1.7728976405570034</v>
      </c>
      <c r="W900" s="64">
        <f>Q900-N900</f>
        <v>1.1851326427552493</v>
      </c>
    </row>
    <row r="901" spans="1:23" ht="15" x14ac:dyDescent="0.2">
      <c r="A901" s="67" t="s">
        <v>1303</v>
      </c>
      <c r="B901" s="67" t="s">
        <v>146</v>
      </c>
      <c r="C901" s="67">
        <v>2016</v>
      </c>
      <c r="D901" s="64" t="s">
        <v>144</v>
      </c>
      <c r="E901" s="64" t="s">
        <v>0</v>
      </c>
      <c r="F901" s="66">
        <v>11335</v>
      </c>
      <c r="G901" s="65">
        <v>3671</v>
      </c>
      <c r="H901" s="64">
        <f>G901/F901%</f>
        <v>32.386413762681961</v>
      </c>
      <c r="I901" s="66">
        <v>6988</v>
      </c>
      <c r="J901" s="65">
        <v>2751</v>
      </c>
      <c r="K901" s="64">
        <f>J901/I901%</f>
        <v>39.367487120778478</v>
      </c>
      <c r="L901" s="66">
        <f>F901+I901</f>
        <v>18323</v>
      </c>
      <c r="M901" s="65">
        <f>G901+J901</f>
        <v>6422</v>
      </c>
      <c r="N901" s="64">
        <f>M901/L901%</f>
        <v>35.048845713038261</v>
      </c>
      <c r="O901" s="66">
        <v>54022</v>
      </c>
      <c r="P901" s="65">
        <v>18939</v>
      </c>
      <c r="Q901" s="64">
        <f>P901/O901%</f>
        <v>35.057939358039313</v>
      </c>
      <c r="R901" s="66">
        <f>L901+O901</f>
        <v>72345</v>
      </c>
      <c r="S901" s="65">
        <f>M901+P901</f>
        <v>25361</v>
      </c>
      <c r="T901" s="64">
        <f>S901/R901%</f>
        <v>35.055636187711656</v>
      </c>
      <c r="U901" s="64">
        <f>Q901-H901</f>
        <v>2.6715255953573518</v>
      </c>
      <c r="V901" s="64">
        <f>Q901-K901</f>
        <v>-4.3095477627391645</v>
      </c>
      <c r="W901" s="64">
        <f>Q901-N901</f>
        <v>9.0936450010516978E-3</v>
      </c>
    </row>
    <row r="902" spans="1:23" ht="15" x14ac:dyDescent="0.2">
      <c r="A902" s="67" t="s">
        <v>1303</v>
      </c>
      <c r="B902" s="67" t="s">
        <v>146</v>
      </c>
      <c r="C902" s="67">
        <v>2016</v>
      </c>
      <c r="D902" s="64" t="s">
        <v>143</v>
      </c>
      <c r="E902" s="64" t="s">
        <v>18</v>
      </c>
      <c r="F902" s="66">
        <v>11335</v>
      </c>
      <c r="G902" s="65">
        <v>6621</v>
      </c>
      <c r="H902" s="64">
        <f>G902/F901%</f>
        <v>58.411998235553597</v>
      </c>
      <c r="I902" s="66">
        <v>6988</v>
      </c>
      <c r="J902" s="65">
        <v>3391</v>
      </c>
      <c r="K902" s="64">
        <f>J902/I901%</f>
        <v>48.52604464796795</v>
      </c>
      <c r="L902" s="66">
        <f>F902+I902</f>
        <v>18323</v>
      </c>
      <c r="M902" s="65">
        <f>G902+J902</f>
        <v>10012</v>
      </c>
      <c r="N902" s="64">
        <f>M902/L901%</f>
        <v>54.64170714402664</v>
      </c>
      <c r="O902" s="66">
        <v>54022</v>
      </c>
      <c r="P902" s="65">
        <v>30408</v>
      </c>
      <c r="Q902" s="64">
        <f>P902/O901%</f>
        <v>56.288178890081817</v>
      </c>
      <c r="R902" s="66">
        <f>L902+O902</f>
        <v>72345</v>
      </c>
      <c r="S902" s="65">
        <f>M902+P902</f>
        <v>40420</v>
      </c>
      <c r="T902" s="64">
        <f>S902/R901%</f>
        <v>55.871172852304923</v>
      </c>
      <c r="U902" s="64">
        <f>Q902-H902</f>
        <v>-2.1238193454717802</v>
      </c>
      <c r="V902" s="64">
        <f>Q902-K902</f>
        <v>7.7621342421138664</v>
      </c>
      <c r="W902" s="64">
        <f>Q902-N902</f>
        <v>1.6464717460551768</v>
      </c>
    </row>
    <row r="903" spans="1:23" ht="15" x14ac:dyDescent="0.2">
      <c r="A903" s="67" t="s">
        <v>1303</v>
      </c>
      <c r="B903" s="67" t="s">
        <v>141</v>
      </c>
      <c r="C903" s="67">
        <v>2020</v>
      </c>
      <c r="D903" s="64" t="s">
        <v>140</v>
      </c>
      <c r="E903" s="64" t="s">
        <v>0</v>
      </c>
      <c r="F903" s="66">
        <v>29570</v>
      </c>
      <c r="G903" s="65">
        <v>22936</v>
      </c>
      <c r="H903" s="64">
        <f>G903/F903%</f>
        <v>77.565099763273594</v>
      </c>
      <c r="I903" s="66">
        <v>10770</v>
      </c>
      <c r="J903" s="65">
        <v>8123</v>
      </c>
      <c r="K903" s="64">
        <f>J903/I903%</f>
        <v>75.422469823584024</v>
      </c>
      <c r="L903" s="66">
        <f>F903+I903</f>
        <v>40340</v>
      </c>
      <c r="M903" s="65">
        <f>G903+J903</f>
        <v>31059</v>
      </c>
      <c r="N903" s="64">
        <f>M903/L903%</f>
        <v>76.993058998512652</v>
      </c>
      <c r="O903" s="66">
        <v>41632</v>
      </c>
      <c r="P903" s="65">
        <v>30220</v>
      </c>
      <c r="Q903" s="64">
        <f>P903/O903%</f>
        <v>72.58839354342814</v>
      </c>
      <c r="R903" s="66">
        <f>L903+O903</f>
        <v>81972</v>
      </c>
      <c r="S903" s="65">
        <f>M903+P903</f>
        <v>61279</v>
      </c>
      <c r="T903" s="64">
        <f>S903/R903%</f>
        <v>74.756014248767869</v>
      </c>
      <c r="U903" s="64">
        <f>Q903-H903</f>
        <v>-4.9767062198454539</v>
      </c>
      <c r="V903" s="64">
        <f>Q903-K903</f>
        <v>-2.8340762801558839</v>
      </c>
      <c r="W903" s="64">
        <f>Q903-N903</f>
        <v>-4.4046654550845119</v>
      </c>
    </row>
    <row r="904" spans="1:23" ht="15" x14ac:dyDescent="0.2">
      <c r="A904" s="67" t="s">
        <v>1303</v>
      </c>
      <c r="B904" s="67" t="s">
        <v>141</v>
      </c>
      <c r="C904" s="67">
        <v>2020</v>
      </c>
      <c r="D904" s="64" t="s">
        <v>139</v>
      </c>
      <c r="E904" s="64" t="s">
        <v>21</v>
      </c>
      <c r="F904" s="66">
        <v>29570</v>
      </c>
      <c r="G904" s="65">
        <v>5299</v>
      </c>
      <c r="H904" s="64">
        <f>G904/F903%</f>
        <v>17.920189381129525</v>
      </c>
      <c r="I904" s="66">
        <v>10770</v>
      </c>
      <c r="J904" s="65">
        <v>1763</v>
      </c>
      <c r="K904" s="64">
        <f>J904/I903%</f>
        <v>16.36954503249768</v>
      </c>
      <c r="L904" s="66">
        <f>F904+I904</f>
        <v>40340</v>
      </c>
      <c r="M904" s="65">
        <f>G904+J904</f>
        <v>7062</v>
      </c>
      <c r="N904" s="64">
        <f>M904/L903%</f>
        <v>17.50619732275657</v>
      </c>
      <c r="O904" s="66">
        <v>41632</v>
      </c>
      <c r="P904" s="65">
        <v>8692</v>
      </c>
      <c r="Q904" s="64">
        <f>P904/O903%</f>
        <v>20.878170637970793</v>
      </c>
      <c r="R904" s="66">
        <f>L904+O904</f>
        <v>81972</v>
      </c>
      <c r="S904" s="65">
        <f>M904+P904</f>
        <v>15754</v>
      </c>
      <c r="T904" s="64">
        <f>S904/R903%</f>
        <v>19.218757624554726</v>
      </c>
      <c r="U904" s="64">
        <f>Q904-H904</f>
        <v>2.9579812568412684</v>
      </c>
      <c r="V904" s="64">
        <f>Q904-K904</f>
        <v>4.5086256054731138</v>
      </c>
      <c r="W904" s="64">
        <f>Q904-N904</f>
        <v>3.3719733152142233</v>
      </c>
    </row>
    <row r="905" spans="1:23" ht="15" x14ac:dyDescent="0.2">
      <c r="A905" s="67" t="s">
        <v>1303</v>
      </c>
      <c r="B905" s="67" t="s">
        <v>141</v>
      </c>
      <c r="C905" s="67">
        <v>2016</v>
      </c>
      <c r="D905" s="64" t="s">
        <v>140</v>
      </c>
      <c r="E905" s="64" t="s">
        <v>0</v>
      </c>
      <c r="F905" s="66">
        <v>13529</v>
      </c>
      <c r="G905" s="65">
        <v>3854</v>
      </c>
      <c r="H905" s="64">
        <f>G905/F905%</f>
        <v>28.486953950772417</v>
      </c>
      <c r="I905" s="66">
        <v>7796</v>
      </c>
      <c r="J905" s="65">
        <v>2552</v>
      </c>
      <c r="K905" s="64">
        <f>J905/I905%</f>
        <v>32.734735761929194</v>
      </c>
      <c r="L905" s="66">
        <f>F905+I905</f>
        <v>21325</v>
      </c>
      <c r="M905" s="65">
        <f>G905+J905</f>
        <v>6406</v>
      </c>
      <c r="N905" s="64">
        <f>M905/L905%</f>
        <v>30.039859320046894</v>
      </c>
      <c r="O905" s="66">
        <v>57057</v>
      </c>
      <c r="P905" s="65">
        <v>18123</v>
      </c>
      <c r="Q905" s="64">
        <f>P905/O905%</f>
        <v>31.762973868237022</v>
      </c>
      <c r="R905" s="66">
        <f>L905+O905</f>
        <v>78382</v>
      </c>
      <c r="S905" s="65">
        <f>M905+P905</f>
        <v>24529</v>
      </c>
      <c r="T905" s="64">
        <f>S905/R905%</f>
        <v>31.294174682962922</v>
      </c>
      <c r="U905" s="64">
        <f>Q905-H905</f>
        <v>3.2760199174646054</v>
      </c>
      <c r="V905" s="64">
        <f>Q905-K905</f>
        <v>-0.9717618936921717</v>
      </c>
      <c r="W905" s="64">
        <f>Q905-N905</f>
        <v>1.7231145481901287</v>
      </c>
    </row>
    <row r="906" spans="1:23" ht="15" x14ac:dyDescent="0.2">
      <c r="A906" s="67" t="s">
        <v>1303</v>
      </c>
      <c r="B906" s="67" t="s">
        <v>141</v>
      </c>
      <c r="C906" s="67">
        <v>2016</v>
      </c>
      <c r="D906" s="64" t="s">
        <v>139</v>
      </c>
      <c r="E906" s="64" t="s">
        <v>18</v>
      </c>
      <c r="F906" s="66">
        <v>13529</v>
      </c>
      <c r="G906" s="65">
        <v>7670</v>
      </c>
      <c r="H906" s="64">
        <f>G906/F905%</f>
        <v>56.693029787863111</v>
      </c>
      <c r="I906" s="66">
        <v>7796</v>
      </c>
      <c r="J906" s="65">
        <v>3930</v>
      </c>
      <c r="K906" s="64">
        <f>J906/I905%</f>
        <v>50.410466906105697</v>
      </c>
      <c r="L906" s="66">
        <f>F906+I906</f>
        <v>21325</v>
      </c>
      <c r="M906" s="65">
        <f>G906+J906</f>
        <v>11600</v>
      </c>
      <c r="N906" s="64">
        <f>M906/L905%</f>
        <v>54.396248534583819</v>
      </c>
      <c r="O906" s="66">
        <v>57057</v>
      </c>
      <c r="P906" s="65">
        <v>30855</v>
      </c>
      <c r="Q906" s="64">
        <f>P906/O905%</f>
        <v>54.077501445922493</v>
      </c>
      <c r="R906" s="66">
        <f>L906+O906</f>
        <v>78382</v>
      </c>
      <c r="S906" s="65">
        <f>M906+P906</f>
        <v>42455</v>
      </c>
      <c r="T906" s="64">
        <f>S906/R905%</f>
        <v>54.164221377357045</v>
      </c>
      <c r="U906" s="64">
        <f>Q906-H906</f>
        <v>-2.6155283419406175</v>
      </c>
      <c r="V906" s="64">
        <f>Q906-K906</f>
        <v>3.6670345398167967</v>
      </c>
      <c r="W906" s="64">
        <f>Q906-N906</f>
        <v>-0.31874708866132551</v>
      </c>
    </row>
    <row r="907" spans="1:23" ht="15" x14ac:dyDescent="0.2">
      <c r="A907" s="67" t="s">
        <v>1303</v>
      </c>
      <c r="B907" s="67" t="s">
        <v>137</v>
      </c>
      <c r="C907" s="67">
        <v>2020</v>
      </c>
      <c r="D907" s="64" t="s">
        <v>136</v>
      </c>
      <c r="E907" s="64" t="s">
        <v>0</v>
      </c>
      <c r="F907" s="66">
        <v>42598</v>
      </c>
      <c r="G907" s="65">
        <v>24618</v>
      </c>
      <c r="H907" s="64">
        <f>G907/F907%</f>
        <v>57.79144560777501</v>
      </c>
      <c r="I907" s="66">
        <v>13042</v>
      </c>
      <c r="J907" s="65">
        <v>8137</v>
      </c>
      <c r="K907" s="64">
        <f>J907/I907%</f>
        <v>62.390737616929925</v>
      </c>
      <c r="L907" s="66">
        <f>F907+I907</f>
        <v>55640</v>
      </c>
      <c r="M907" s="65">
        <f>G907+J907</f>
        <v>32755</v>
      </c>
      <c r="N907" s="64">
        <f>M907/L907%</f>
        <v>58.869518332135158</v>
      </c>
      <c r="O907" s="66">
        <v>47750</v>
      </c>
      <c r="P907" s="65">
        <v>26256</v>
      </c>
      <c r="Q907" s="64">
        <f>P907/O907%</f>
        <v>54.98638743455497</v>
      </c>
      <c r="R907" s="66">
        <f>L907+O907</f>
        <v>103390</v>
      </c>
      <c r="S907" s="65">
        <f>M907+P907</f>
        <v>59011</v>
      </c>
      <c r="T907" s="64">
        <f>S907/R907%</f>
        <v>57.076119547345002</v>
      </c>
      <c r="U907" s="64">
        <f>Q907-H907</f>
        <v>-2.8050581732200399</v>
      </c>
      <c r="V907" s="64">
        <f>Q907-K907</f>
        <v>-7.4043501823749551</v>
      </c>
      <c r="W907" s="64">
        <f>Q907-N907</f>
        <v>-3.8831308975801875</v>
      </c>
    </row>
    <row r="908" spans="1:23" ht="15" x14ac:dyDescent="0.2">
      <c r="A908" s="67" t="s">
        <v>1303</v>
      </c>
      <c r="B908" s="67" t="s">
        <v>137</v>
      </c>
      <c r="C908" s="67">
        <v>2020</v>
      </c>
      <c r="D908" s="64" t="s">
        <v>134</v>
      </c>
      <c r="E908" s="64" t="s">
        <v>37</v>
      </c>
      <c r="F908" s="66">
        <v>42598</v>
      </c>
      <c r="G908" s="65">
        <v>16200</v>
      </c>
      <c r="H908" s="64">
        <f>G908/F907%</f>
        <v>38.029954457955768</v>
      </c>
      <c r="I908" s="66">
        <v>13042</v>
      </c>
      <c r="J908" s="65">
        <v>3974</v>
      </c>
      <c r="K908" s="64">
        <f>J908/I907%</f>
        <v>30.470786689158107</v>
      </c>
      <c r="L908" s="66">
        <f>F908+I908</f>
        <v>55640</v>
      </c>
      <c r="M908" s="65">
        <f>G908+J908</f>
        <v>20174</v>
      </c>
      <c r="N908" s="64">
        <f>M908/L907%</f>
        <v>36.258087706685842</v>
      </c>
      <c r="O908" s="66">
        <v>47750</v>
      </c>
      <c r="P908" s="65">
        <v>18223</v>
      </c>
      <c r="Q908" s="64">
        <f>P908/O907%</f>
        <v>38.163350785340313</v>
      </c>
      <c r="R908" s="66">
        <f>L908+O908</f>
        <v>103390</v>
      </c>
      <c r="S908" s="65">
        <f>M908+P908</f>
        <v>38397</v>
      </c>
      <c r="T908" s="64">
        <f>S908/R907%</f>
        <v>37.138021085211335</v>
      </c>
      <c r="U908" s="64">
        <f>Q908-H908</f>
        <v>0.13339632738454554</v>
      </c>
      <c r="V908" s="64">
        <f>Q908-K908</f>
        <v>7.6925640961822062</v>
      </c>
      <c r="W908" s="64">
        <f>Q908-N908</f>
        <v>1.9052630786544711</v>
      </c>
    </row>
    <row r="909" spans="1:23" ht="15" x14ac:dyDescent="0.2">
      <c r="A909" s="67" t="s">
        <v>1303</v>
      </c>
      <c r="B909" s="67" t="s">
        <v>137</v>
      </c>
      <c r="C909" s="67">
        <v>2016</v>
      </c>
      <c r="D909" s="64" t="s">
        <v>135</v>
      </c>
      <c r="E909" s="64" t="s">
        <v>0</v>
      </c>
      <c r="F909" s="66">
        <v>17358</v>
      </c>
      <c r="G909" s="65">
        <v>3422</v>
      </c>
      <c r="H909" s="64">
        <f>G909/F909%</f>
        <v>19.714252794100702</v>
      </c>
      <c r="I909" s="66">
        <v>8933</v>
      </c>
      <c r="J909" s="65">
        <v>2842</v>
      </c>
      <c r="K909" s="64">
        <f>J909/I909%</f>
        <v>31.814619948505541</v>
      </c>
      <c r="L909" s="66">
        <f>F909+I909</f>
        <v>26291</v>
      </c>
      <c r="M909" s="65">
        <f>G909+J909</f>
        <v>6264</v>
      </c>
      <c r="N909" s="64">
        <f>M909/L909%</f>
        <v>23.825643756418543</v>
      </c>
      <c r="O909" s="66">
        <v>67280</v>
      </c>
      <c r="P909" s="65">
        <v>15259</v>
      </c>
      <c r="Q909" s="64">
        <f>P909/O909%</f>
        <v>22.679845422116529</v>
      </c>
      <c r="R909" s="66">
        <f>L909+O909</f>
        <v>93571</v>
      </c>
      <c r="S909" s="65">
        <f>M909+P909</f>
        <v>21523</v>
      </c>
      <c r="T909" s="64">
        <f>S909/R909%</f>
        <v>23.001784740998811</v>
      </c>
      <c r="U909" s="64">
        <f>Q909-H909</f>
        <v>2.9655926280158269</v>
      </c>
      <c r="V909" s="64">
        <f>Q909-K909</f>
        <v>-9.1347745263890125</v>
      </c>
      <c r="W909" s="64">
        <f>Q909-N909</f>
        <v>-1.1457983343020146</v>
      </c>
    </row>
    <row r="910" spans="1:23" ht="15" x14ac:dyDescent="0.2">
      <c r="A910" s="67" t="s">
        <v>1303</v>
      </c>
      <c r="B910" s="67" t="s">
        <v>137</v>
      </c>
      <c r="C910" s="67">
        <v>2016</v>
      </c>
      <c r="D910" s="64" t="s">
        <v>134</v>
      </c>
      <c r="E910" s="64" t="s">
        <v>18</v>
      </c>
      <c r="F910" s="66">
        <v>17358</v>
      </c>
      <c r="G910" s="65">
        <v>12868</v>
      </c>
      <c r="H910" s="64">
        <f>G910/F909%</f>
        <v>74.132964627261202</v>
      </c>
      <c r="I910" s="66">
        <v>8933</v>
      </c>
      <c r="J910" s="65">
        <v>5271</v>
      </c>
      <c r="K910" s="64">
        <f>J910/I909%</f>
        <v>59.005933057203627</v>
      </c>
      <c r="L910" s="66">
        <f>F910+I910</f>
        <v>26291</v>
      </c>
      <c r="M910" s="65">
        <f>G910+J910</f>
        <v>18139</v>
      </c>
      <c r="N910" s="64">
        <f>M910/L909%</f>
        <v>68.993191586474452</v>
      </c>
      <c r="O910" s="66">
        <v>67280</v>
      </c>
      <c r="P910" s="65">
        <v>47395</v>
      </c>
      <c r="Q910" s="64">
        <f>P910/O909%</f>
        <v>70.44441141498217</v>
      </c>
      <c r="R910" s="66">
        <f>L910+O910</f>
        <v>93571</v>
      </c>
      <c r="S910" s="65">
        <f>M910+P910</f>
        <v>65534</v>
      </c>
      <c r="T910" s="64">
        <f>S910/R909%</f>
        <v>70.036656656442702</v>
      </c>
      <c r="U910" s="64">
        <f>Q910-H910</f>
        <v>-3.6885532122790323</v>
      </c>
      <c r="V910" s="64">
        <f>Q910-K910</f>
        <v>11.438478357778543</v>
      </c>
      <c r="W910" s="64">
        <f>Q910-N910</f>
        <v>1.4512198285077176</v>
      </c>
    </row>
    <row r="911" spans="1:23" ht="15" x14ac:dyDescent="0.2">
      <c r="A911" s="67" t="s">
        <v>1303</v>
      </c>
      <c r="B911" s="67" t="s">
        <v>132</v>
      </c>
      <c r="C911" s="67">
        <v>2020</v>
      </c>
      <c r="D911" s="64" t="s">
        <v>131</v>
      </c>
      <c r="E911" s="64" t="s">
        <v>0</v>
      </c>
      <c r="F911" s="66">
        <v>46752</v>
      </c>
      <c r="G911" s="65">
        <v>37020</v>
      </c>
      <c r="H911" s="64">
        <f>G911/F911%</f>
        <v>79.183778234086247</v>
      </c>
      <c r="I911" s="66">
        <v>19604</v>
      </c>
      <c r="J911" s="65">
        <v>15362</v>
      </c>
      <c r="K911" s="64">
        <f>J911/I911%</f>
        <v>78.361558865537646</v>
      </c>
      <c r="L911" s="66">
        <f>F911+I911</f>
        <v>66356</v>
      </c>
      <c r="M911" s="65">
        <f>G911+J911</f>
        <v>52382</v>
      </c>
      <c r="N911" s="64">
        <f>M911/L911%</f>
        <v>78.940864428235585</v>
      </c>
      <c r="O911" s="66">
        <v>72664</v>
      </c>
      <c r="P911" s="65">
        <v>55847</v>
      </c>
      <c r="Q911" s="64">
        <f>P911/O911%</f>
        <v>76.85649014642739</v>
      </c>
      <c r="R911" s="66">
        <f>L911+O911</f>
        <v>139020</v>
      </c>
      <c r="S911" s="65">
        <f>M911+P911</f>
        <v>108229</v>
      </c>
      <c r="T911" s="64">
        <f>S911/R911%</f>
        <v>77.851388289454746</v>
      </c>
      <c r="U911" s="64">
        <f>Q911-H911</f>
        <v>-2.3272880876588573</v>
      </c>
      <c r="V911" s="64">
        <f>Q911-K911</f>
        <v>-1.5050687191102554</v>
      </c>
      <c r="W911" s="64">
        <f>Q911-N911</f>
        <v>-2.084374281808195</v>
      </c>
    </row>
    <row r="912" spans="1:23" ht="15" x14ac:dyDescent="0.2">
      <c r="A912" s="67" t="s">
        <v>1303</v>
      </c>
      <c r="B912" s="67" t="s">
        <v>132</v>
      </c>
      <c r="C912" s="67">
        <v>2020</v>
      </c>
      <c r="D912" s="64" t="s">
        <v>130</v>
      </c>
      <c r="E912" s="64" t="s">
        <v>21</v>
      </c>
      <c r="F912" s="66">
        <v>46752</v>
      </c>
      <c r="G912" s="65">
        <v>5475</v>
      </c>
      <c r="H912" s="64">
        <f>G912/F911%</f>
        <v>11.710728952772074</v>
      </c>
      <c r="I912" s="66">
        <v>19604</v>
      </c>
      <c r="J912" s="65">
        <v>1844</v>
      </c>
      <c r="K912" s="64">
        <f>J912/I911%</f>
        <v>9.4062436237502549</v>
      </c>
      <c r="L912" s="66">
        <f>F912+I912</f>
        <v>66356</v>
      </c>
      <c r="M912" s="65">
        <f>G912+J912</f>
        <v>7319</v>
      </c>
      <c r="N912" s="64">
        <f>M912/L911%</f>
        <v>11.029899330881911</v>
      </c>
      <c r="O912" s="66">
        <v>72664</v>
      </c>
      <c r="P912" s="65">
        <v>7962</v>
      </c>
      <c r="Q912" s="64">
        <f>P912/O911%</f>
        <v>10.957282836067378</v>
      </c>
      <c r="R912" s="66">
        <f>L912+O912</f>
        <v>139020</v>
      </c>
      <c r="S912" s="65">
        <f>M912+P912</f>
        <v>15281</v>
      </c>
      <c r="T912" s="64">
        <f>S912/R911%</f>
        <v>10.991943605236656</v>
      </c>
      <c r="U912" s="64">
        <f>Q912-H912</f>
        <v>-0.75344611670469597</v>
      </c>
      <c r="V912" s="64">
        <f>Q912-K912</f>
        <v>1.5510392123171233</v>
      </c>
      <c r="W912" s="64">
        <f>Q912-N912</f>
        <v>-7.2616494814532473E-2</v>
      </c>
    </row>
    <row r="913" spans="1:23" ht="15" x14ac:dyDescent="0.2">
      <c r="A913" s="67" t="s">
        <v>1303</v>
      </c>
      <c r="B913" s="67" t="s">
        <v>132</v>
      </c>
      <c r="C913" s="67">
        <v>2016</v>
      </c>
      <c r="D913" s="64" t="s">
        <v>131</v>
      </c>
      <c r="E913" s="64" t="s">
        <v>0</v>
      </c>
      <c r="F913" s="66">
        <v>19814</v>
      </c>
      <c r="G913" s="65">
        <v>6576</v>
      </c>
      <c r="H913" s="64">
        <f>G913/F913%</f>
        <v>33.188654486726563</v>
      </c>
      <c r="I913" s="66">
        <v>12380</v>
      </c>
      <c r="J913" s="65">
        <v>5154</v>
      </c>
      <c r="K913" s="64">
        <f>J913/I913%</f>
        <v>41.631663974151856</v>
      </c>
      <c r="L913" s="66">
        <f>F913+I913</f>
        <v>32194</v>
      </c>
      <c r="M913" s="65">
        <f>G913+J913</f>
        <v>11730</v>
      </c>
      <c r="N913" s="64">
        <f>M913/L913%</f>
        <v>36.435360626203639</v>
      </c>
      <c r="O913" s="66">
        <v>92367</v>
      </c>
      <c r="P913" s="65">
        <v>32175</v>
      </c>
      <c r="Q913" s="64">
        <f>P913/O913%</f>
        <v>34.833869239013936</v>
      </c>
      <c r="R913" s="66">
        <f>L913+O913</f>
        <v>124561</v>
      </c>
      <c r="S913" s="65">
        <f>M913+P913</f>
        <v>43905</v>
      </c>
      <c r="T913" s="64">
        <f>S913/R913%</f>
        <v>35.247790239320494</v>
      </c>
      <c r="U913" s="64">
        <f>Q913-H913</f>
        <v>1.645214752287373</v>
      </c>
      <c r="V913" s="64">
        <f>Q913-K913</f>
        <v>-6.79779473513792</v>
      </c>
      <c r="W913" s="64">
        <f>Q913-N913</f>
        <v>-1.6014913871897036</v>
      </c>
    </row>
    <row r="914" spans="1:23" ht="15" x14ac:dyDescent="0.2">
      <c r="A914" s="67" t="s">
        <v>1303</v>
      </c>
      <c r="B914" s="67" t="s">
        <v>132</v>
      </c>
      <c r="C914" s="67">
        <v>2016</v>
      </c>
      <c r="D914" s="64" t="s">
        <v>130</v>
      </c>
      <c r="E914" s="64" t="s">
        <v>18</v>
      </c>
      <c r="F914" s="66">
        <v>19814</v>
      </c>
      <c r="G914" s="65">
        <v>11494</v>
      </c>
      <c r="H914" s="64">
        <f>G914/F913%</f>
        <v>58.009488240637936</v>
      </c>
      <c r="I914" s="66">
        <v>12380</v>
      </c>
      <c r="J914" s="65">
        <v>5723</v>
      </c>
      <c r="K914" s="64">
        <f>J914/I913%</f>
        <v>46.227786752827143</v>
      </c>
      <c r="L914" s="66">
        <f>F914+I914</f>
        <v>32194</v>
      </c>
      <c r="M914" s="65">
        <f>G914+J914</f>
        <v>17217</v>
      </c>
      <c r="N914" s="64">
        <f>M914/L913%</f>
        <v>53.478909113499412</v>
      </c>
      <c r="O914" s="66">
        <v>92367</v>
      </c>
      <c r="P914" s="65">
        <v>51269</v>
      </c>
      <c r="Q914" s="64">
        <f>P914/O913%</f>
        <v>55.505754219580588</v>
      </c>
      <c r="R914" s="66">
        <f>L914+O914</f>
        <v>124561</v>
      </c>
      <c r="S914" s="65">
        <f>M914+P914</f>
        <v>68486</v>
      </c>
      <c r="T914" s="64">
        <f>S914/R913%</f>
        <v>54.981896420227848</v>
      </c>
      <c r="U914" s="64">
        <f>Q914-H914</f>
        <v>-2.5037340210573475</v>
      </c>
      <c r="V914" s="64">
        <f>Q914-K914</f>
        <v>9.2779674667534451</v>
      </c>
      <c r="W914" s="64">
        <f>Q914-N914</f>
        <v>2.0268451060811756</v>
      </c>
    </row>
    <row r="915" spans="1:23" ht="15" x14ac:dyDescent="0.2">
      <c r="A915" s="67" t="s">
        <v>1303</v>
      </c>
      <c r="B915" s="67" t="s">
        <v>128</v>
      </c>
      <c r="C915" s="67">
        <v>2020</v>
      </c>
      <c r="D915" s="64" t="s">
        <v>127</v>
      </c>
      <c r="E915" s="64" t="s">
        <v>0</v>
      </c>
      <c r="F915" s="66">
        <v>31073</v>
      </c>
      <c r="G915" s="65">
        <v>24081</v>
      </c>
      <c r="H915" s="64">
        <f>G915/F915%</f>
        <v>77.498149518874897</v>
      </c>
      <c r="I915" s="66">
        <v>9182</v>
      </c>
      <c r="J915" s="65">
        <v>7054</v>
      </c>
      <c r="K915" s="64">
        <f>J915/I915%</f>
        <v>76.824221302548466</v>
      </c>
      <c r="L915" s="66">
        <f>F915+I915</f>
        <v>40255</v>
      </c>
      <c r="M915" s="65">
        <f>G915+J915</f>
        <v>31135</v>
      </c>
      <c r="N915" s="64">
        <f>M915/L915%</f>
        <v>77.344429263445534</v>
      </c>
      <c r="O915" s="66">
        <v>48009</v>
      </c>
      <c r="P915" s="65">
        <v>36347</v>
      </c>
      <c r="Q915" s="64">
        <f>P915/O915%</f>
        <v>75.708721281426406</v>
      </c>
      <c r="R915" s="66">
        <f>L915+O915</f>
        <v>88264</v>
      </c>
      <c r="S915" s="65">
        <f>M915+P915</f>
        <v>67482</v>
      </c>
      <c r="T915" s="64">
        <f>S915/R915%</f>
        <v>76.454726728904191</v>
      </c>
      <c r="U915" s="64">
        <f>Q915-H915</f>
        <v>-1.7894282374484902</v>
      </c>
      <c r="V915" s="64">
        <f>Q915-K915</f>
        <v>-1.1155000211220596</v>
      </c>
      <c r="W915" s="64">
        <f>Q915-N915</f>
        <v>-1.6357079820191274</v>
      </c>
    </row>
    <row r="916" spans="1:23" ht="15" x14ac:dyDescent="0.2">
      <c r="A916" s="67" t="s">
        <v>1303</v>
      </c>
      <c r="B916" s="67" t="s">
        <v>128</v>
      </c>
      <c r="C916" s="67">
        <v>2020</v>
      </c>
      <c r="D916" s="64" t="s">
        <v>126</v>
      </c>
      <c r="E916" s="64" t="s">
        <v>21</v>
      </c>
      <c r="F916" s="66">
        <v>31073</v>
      </c>
      <c r="G916" s="65">
        <v>4071</v>
      </c>
      <c r="H916" s="64">
        <f>G916/F915%</f>
        <v>13.10140636565507</v>
      </c>
      <c r="I916" s="66">
        <v>9182</v>
      </c>
      <c r="J916" s="65">
        <v>1064</v>
      </c>
      <c r="K916" s="64">
        <f>J916/I915%</f>
        <v>11.587889348725769</v>
      </c>
      <c r="L916" s="66">
        <f>F916+I916</f>
        <v>40255</v>
      </c>
      <c r="M916" s="65">
        <f>G916+J916</f>
        <v>5135</v>
      </c>
      <c r="N916" s="64">
        <f>M916/L915%</f>
        <v>12.756179356601663</v>
      </c>
      <c r="O916" s="66">
        <v>48009</v>
      </c>
      <c r="P916" s="65">
        <v>6435</v>
      </c>
      <c r="Q916" s="64">
        <f>P916/O915%</f>
        <v>13.403736799350122</v>
      </c>
      <c r="R916" s="66">
        <f>L916+O916</f>
        <v>88264</v>
      </c>
      <c r="S916" s="65">
        <f>M916+P916</f>
        <v>11570</v>
      </c>
      <c r="T916" s="64">
        <f>S916/R915%</f>
        <v>13.10840206652769</v>
      </c>
      <c r="U916" s="64">
        <f>Q916-H916</f>
        <v>0.30233043369505275</v>
      </c>
      <c r="V916" s="64">
        <f>Q916-K916</f>
        <v>1.8158474506243536</v>
      </c>
      <c r="W916" s="64">
        <f>Q916-N916</f>
        <v>0.64755744274845917</v>
      </c>
    </row>
    <row r="917" spans="1:23" ht="15" x14ac:dyDescent="0.2">
      <c r="A917" s="67" t="s">
        <v>1303</v>
      </c>
      <c r="B917" s="67" t="s">
        <v>128</v>
      </c>
      <c r="C917" s="67">
        <v>2016</v>
      </c>
      <c r="D917" s="64" t="s">
        <v>127</v>
      </c>
      <c r="E917" s="64" t="s">
        <v>0</v>
      </c>
      <c r="F917" s="66">
        <v>10421</v>
      </c>
      <c r="G917" s="65">
        <v>3415</v>
      </c>
      <c r="H917" s="64">
        <f>G917/F917%</f>
        <v>32.770367527108725</v>
      </c>
      <c r="I917" s="66">
        <v>6270</v>
      </c>
      <c r="J917" s="65">
        <v>2286</v>
      </c>
      <c r="K917" s="64">
        <f>J917/I917%</f>
        <v>36.459330143540669</v>
      </c>
      <c r="L917" s="66">
        <f>F917+I917</f>
        <v>16691</v>
      </c>
      <c r="M917" s="65">
        <f>G917+J917</f>
        <v>5701</v>
      </c>
      <c r="N917" s="64">
        <f>M917/L917%</f>
        <v>34.156132047211074</v>
      </c>
      <c r="O917" s="66">
        <v>60712</v>
      </c>
      <c r="P917" s="65">
        <v>20529</v>
      </c>
      <c r="Q917" s="64">
        <f>P917/O917%</f>
        <v>33.813743576228752</v>
      </c>
      <c r="R917" s="66">
        <f>L917+O917</f>
        <v>77403</v>
      </c>
      <c r="S917" s="65">
        <f>M917+P917</f>
        <v>26230</v>
      </c>
      <c r="T917" s="64">
        <f>S917/R917%</f>
        <v>33.887575416973505</v>
      </c>
      <c r="U917" s="64">
        <f>Q917-H917</f>
        <v>1.0433760491200275</v>
      </c>
      <c r="V917" s="64">
        <f>Q917-K917</f>
        <v>-2.6455865673119163</v>
      </c>
      <c r="W917" s="64">
        <f>Q917-N917</f>
        <v>-0.34238847098232128</v>
      </c>
    </row>
    <row r="918" spans="1:23" ht="15" x14ac:dyDescent="0.2">
      <c r="A918" s="67" t="s">
        <v>1303</v>
      </c>
      <c r="B918" s="67" t="s">
        <v>128</v>
      </c>
      <c r="C918" s="67">
        <v>2016</v>
      </c>
      <c r="D918" s="64" t="s">
        <v>126</v>
      </c>
      <c r="E918" s="64" t="s">
        <v>18</v>
      </c>
      <c r="F918" s="66">
        <v>10421</v>
      </c>
      <c r="G918" s="65">
        <v>5573</v>
      </c>
      <c r="H918" s="64">
        <f>G918/F917%</f>
        <v>53.478552921984459</v>
      </c>
      <c r="I918" s="66">
        <v>6270</v>
      </c>
      <c r="J918" s="65">
        <v>2860</v>
      </c>
      <c r="K918" s="64">
        <f>J918/I917%</f>
        <v>45.614035087719294</v>
      </c>
      <c r="L918" s="66">
        <f>F918+I918</f>
        <v>16691</v>
      </c>
      <c r="M918" s="65">
        <f>G918+J918</f>
        <v>8433</v>
      </c>
      <c r="N918" s="64">
        <f>M918/L917%</f>
        <v>50.524234617458511</v>
      </c>
      <c r="O918" s="66">
        <v>60712</v>
      </c>
      <c r="P918" s="65">
        <v>32309</v>
      </c>
      <c r="Q918" s="64">
        <f>P918/O917%</f>
        <v>53.216826986427726</v>
      </c>
      <c r="R918" s="66">
        <f>L918+O918</f>
        <v>77403</v>
      </c>
      <c r="S918" s="65">
        <f>M918+P918</f>
        <v>40742</v>
      </c>
      <c r="T918" s="64">
        <f>S918/R917%</f>
        <v>52.636202731160296</v>
      </c>
      <c r="U918" s="64">
        <f>Q918-H918</f>
        <v>-0.26172593555673274</v>
      </c>
      <c r="V918" s="64">
        <f>Q918-K918</f>
        <v>7.602791898708432</v>
      </c>
      <c r="W918" s="64">
        <f>Q918-N918</f>
        <v>2.6925923689692155</v>
      </c>
    </row>
    <row r="919" spans="1:23" ht="15" x14ac:dyDescent="0.2">
      <c r="A919" s="67" t="s">
        <v>1303</v>
      </c>
      <c r="B919" s="67" t="s">
        <v>124</v>
      </c>
      <c r="C919" s="67">
        <v>2020</v>
      </c>
      <c r="D919" s="64" t="s">
        <v>123</v>
      </c>
      <c r="E919" s="64" t="s">
        <v>0</v>
      </c>
      <c r="F919" s="66">
        <v>35234</v>
      </c>
      <c r="G919" s="65">
        <v>29475</v>
      </c>
      <c r="H919" s="64">
        <f>G919/F919%</f>
        <v>83.654992336947274</v>
      </c>
      <c r="I919" s="66">
        <v>14827</v>
      </c>
      <c r="J919" s="65">
        <v>12163</v>
      </c>
      <c r="K919" s="64">
        <f>J919/I919%</f>
        <v>82.032778040062041</v>
      </c>
      <c r="L919" s="66">
        <f>F919+I919</f>
        <v>50061</v>
      </c>
      <c r="M919" s="65">
        <f>G919+J919</f>
        <v>41638</v>
      </c>
      <c r="N919" s="64">
        <f>M919/L919%</f>
        <v>83.1745270769661</v>
      </c>
      <c r="O919" s="66">
        <v>67076</v>
      </c>
      <c r="P919" s="65">
        <v>55170</v>
      </c>
      <c r="Q919" s="64">
        <f>P919/O919%</f>
        <v>82.249985091537951</v>
      </c>
      <c r="R919" s="66">
        <f>L919+O919</f>
        <v>117137</v>
      </c>
      <c r="S919" s="65">
        <f>M919+P919</f>
        <v>96808</v>
      </c>
      <c r="T919" s="64">
        <f>S919/R919%</f>
        <v>82.645107865149356</v>
      </c>
      <c r="U919" s="64">
        <f>Q919-H919</f>
        <v>-1.4050072454093225</v>
      </c>
      <c r="V919" s="64">
        <f>Q919-K919</f>
        <v>0.21720705147590991</v>
      </c>
      <c r="W919" s="64">
        <f>Q919-N919</f>
        <v>-0.92454198542814936</v>
      </c>
    </row>
    <row r="920" spans="1:23" ht="15" x14ac:dyDescent="0.2">
      <c r="A920" s="67" t="s">
        <v>1303</v>
      </c>
      <c r="B920" s="67" t="s">
        <v>124</v>
      </c>
      <c r="C920" s="67">
        <v>2020</v>
      </c>
      <c r="D920" s="64" t="s">
        <v>122</v>
      </c>
      <c r="E920" s="64" t="s">
        <v>21</v>
      </c>
      <c r="F920" s="66">
        <v>35234</v>
      </c>
      <c r="G920" s="65">
        <v>2621</v>
      </c>
      <c r="H920" s="64">
        <f>G920/F919%</f>
        <v>7.4388374865187039</v>
      </c>
      <c r="I920" s="66">
        <v>14827</v>
      </c>
      <c r="J920" s="65">
        <v>1024</v>
      </c>
      <c r="K920" s="64">
        <f>J920/I919%</f>
        <v>6.9063195521683411</v>
      </c>
      <c r="L920" s="66">
        <f>F920+I920</f>
        <v>50061</v>
      </c>
      <c r="M920" s="65">
        <f>G920+J920</f>
        <v>3645</v>
      </c>
      <c r="N920" s="64">
        <f>M920/L919%</f>
        <v>7.2811170372145977</v>
      </c>
      <c r="O920" s="66">
        <v>67076</v>
      </c>
      <c r="P920" s="65">
        <v>4961</v>
      </c>
      <c r="Q920" s="64">
        <f>P920/O919%</f>
        <v>7.3960880195599019</v>
      </c>
      <c r="R920" s="66">
        <f>L920+O920</f>
        <v>117137</v>
      </c>
      <c r="S920" s="65">
        <f>M920+P920</f>
        <v>8606</v>
      </c>
      <c r="T920" s="64">
        <f>S920/R919%</f>
        <v>7.3469527134893333</v>
      </c>
      <c r="U920" s="64">
        <f>Q920-H920</f>
        <v>-4.2749466958801996E-2</v>
      </c>
      <c r="V920" s="64">
        <f>Q920-K920</f>
        <v>0.48976846739156077</v>
      </c>
      <c r="W920" s="64">
        <f>Q920-N920</f>
        <v>0.11497098234530423</v>
      </c>
    </row>
    <row r="921" spans="1:23" ht="15" x14ac:dyDescent="0.2">
      <c r="A921" s="67" t="s">
        <v>1303</v>
      </c>
      <c r="B921" s="67" t="s">
        <v>124</v>
      </c>
      <c r="C921" s="67">
        <v>2016</v>
      </c>
      <c r="D921" s="64" t="s">
        <v>121</v>
      </c>
      <c r="E921" s="64" t="s">
        <v>0</v>
      </c>
      <c r="F921" s="66">
        <v>14301</v>
      </c>
      <c r="G921" s="65">
        <v>6030</v>
      </c>
      <c r="H921" s="64">
        <f>G921/F921%</f>
        <v>42.164883574575207</v>
      </c>
      <c r="I921" s="66">
        <v>9333</v>
      </c>
      <c r="J921" s="65">
        <v>4331</v>
      </c>
      <c r="K921" s="64">
        <f>J921/I921%</f>
        <v>46.405228758169933</v>
      </c>
      <c r="L921" s="66">
        <f>F921+I921</f>
        <v>23634</v>
      </c>
      <c r="M921" s="65">
        <f>G921+J921</f>
        <v>10361</v>
      </c>
      <c r="N921" s="64">
        <f>M921/L921%</f>
        <v>43.839383938393837</v>
      </c>
      <c r="O921" s="66">
        <v>77763</v>
      </c>
      <c r="P921" s="65">
        <v>33213</v>
      </c>
      <c r="Q921" s="64">
        <f>P921/O921%</f>
        <v>42.710543574707764</v>
      </c>
      <c r="R921" s="66">
        <f>L921+O921</f>
        <v>101397</v>
      </c>
      <c r="S921" s="65">
        <f>M921+P921</f>
        <v>43574</v>
      </c>
      <c r="T921" s="64">
        <f>S921/R921%</f>
        <v>42.973657997771134</v>
      </c>
      <c r="U921" s="64">
        <f>Q921-H921</f>
        <v>0.54566000013255689</v>
      </c>
      <c r="V921" s="64">
        <f>Q921-K921</f>
        <v>-3.6946851834621697</v>
      </c>
      <c r="W921" s="64">
        <f>Q921-N921</f>
        <v>-1.1288403636860735</v>
      </c>
    </row>
    <row r="922" spans="1:23" ht="15" x14ac:dyDescent="0.2">
      <c r="A922" s="67" t="s">
        <v>1303</v>
      </c>
      <c r="B922" s="67" t="s">
        <v>124</v>
      </c>
      <c r="C922" s="67">
        <v>2016</v>
      </c>
      <c r="D922" s="64" t="s">
        <v>120</v>
      </c>
      <c r="E922" s="64" t="s">
        <v>18</v>
      </c>
      <c r="F922" s="66">
        <v>14301</v>
      </c>
      <c r="G922" s="65">
        <v>7273</v>
      </c>
      <c r="H922" s="64">
        <f>G922/F921%</f>
        <v>50.856583455702399</v>
      </c>
      <c r="I922" s="66">
        <v>9333</v>
      </c>
      <c r="J922" s="65">
        <v>3939</v>
      </c>
      <c r="K922" s="64">
        <f>J922/I921%</f>
        <v>42.205078752812604</v>
      </c>
      <c r="L922" s="66">
        <f>F922+I922</f>
        <v>23634</v>
      </c>
      <c r="M922" s="65">
        <f>G922+J922</f>
        <v>11212</v>
      </c>
      <c r="N922" s="64">
        <f>M922/L921%</f>
        <v>47.440128628247436</v>
      </c>
      <c r="O922" s="66">
        <v>77763</v>
      </c>
      <c r="P922" s="65">
        <v>39385</v>
      </c>
      <c r="Q922" s="64">
        <f>P922/O921%</f>
        <v>50.647480164088321</v>
      </c>
      <c r="R922" s="66">
        <f>L922+O922</f>
        <v>101397</v>
      </c>
      <c r="S922" s="65">
        <f>M922+P922</f>
        <v>50597</v>
      </c>
      <c r="T922" s="64">
        <f>S922/R921%</f>
        <v>49.899898419085375</v>
      </c>
      <c r="U922" s="64">
        <f>Q922-H922</f>
        <v>-0.20910329161407759</v>
      </c>
      <c r="V922" s="64">
        <f>Q922-K922</f>
        <v>8.4424014112757177</v>
      </c>
      <c r="W922" s="64">
        <f>Q922-N922</f>
        <v>3.2073515358408855</v>
      </c>
    </row>
    <row r="923" spans="1:23" ht="15" x14ac:dyDescent="0.2">
      <c r="A923" s="67" t="s">
        <v>1302</v>
      </c>
      <c r="B923" s="67" t="s">
        <v>118</v>
      </c>
      <c r="C923" s="67">
        <v>2020</v>
      </c>
      <c r="D923" s="64" t="s">
        <v>117</v>
      </c>
      <c r="E923" s="64" t="s">
        <v>0</v>
      </c>
      <c r="F923" s="66">
        <v>33976</v>
      </c>
      <c r="G923" s="65">
        <v>25611</v>
      </c>
      <c r="H923" s="64">
        <f>G923/F923%</f>
        <v>75.379679773958088</v>
      </c>
      <c r="I923" s="66">
        <v>12620</v>
      </c>
      <c r="J923" s="65">
        <v>9457</v>
      </c>
      <c r="K923" s="64">
        <f>J923/I923%</f>
        <v>74.936608557844693</v>
      </c>
      <c r="L923" s="66">
        <f>F923+I923</f>
        <v>46596</v>
      </c>
      <c r="M923" s="65">
        <f>G923+J923</f>
        <v>35068</v>
      </c>
      <c r="N923" s="64">
        <f>M923/L923%</f>
        <v>75.259678942398494</v>
      </c>
      <c r="O923" s="66">
        <v>47039</v>
      </c>
      <c r="P923" s="65">
        <v>32781</v>
      </c>
      <c r="Q923" s="64">
        <f>P923/O923%</f>
        <v>69.688981483449908</v>
      </c>
      <c r="R923" s="66">
        <f>L923+O923</f>
        <v>93635</v>
      </c>
      <c r="S923" s="65">
        <f>M923+P923</f>
        <v>67849</v>
      </c>
      <c r="T923" s="64">
        <f>S923/R923%</f>
        <v>72.461152346878833</v>
      </c>
      <c r="U923" s="64">
        <f>Q923-H923</f>
        <v>-5.6906982905081804</v>
      </c>
      <c r="V923" s="64">
        <f>Q923-K923</f>
        <v>-5.247627074394785</v>
      </c>
      <c r="W923" s="64">
        <f>Q923-N923</f>
        <v>-5.5706974589485867</v>
      </c>
    </row>
    <row r="924" spans="1:23" ht="15" x14ac:dyDescent="0.2">
      <c r="A924" s="67" t="s">
        <v>1302</v>
      </c>
      <c r="B924" s="67" t="s">
        <v>118</v>
      </c>
      <c r="C924" s="67">
        <v>2020</v>
      </c>
      <c r="D924" s="64" t="s">
        <v>116</v>
      </c>
      <c r="E924" s="64" t="s">
        <v>37</v>
      </c>
      <c r="F924" s="66">
        <v>33976</v>
      </c>
      <c r="G924" s="65">
        <v>5309</v>
      </c>
      <c r="H924" s="64">
        <f>G924/F923%</f>
        <v>15.625735813515423</v>
      </c>
      <c r="I924" s="66">
        <v>12620</v>
      </c>
      <c r="J924" s="65">
        <v>1685</v>
      </c>
      <c r="K924" s="64">
        <f>J924/I923%</f>
        <v>13.351822503961964</v>
      </c>
      <c r="L924" s="66">
        <f>F924+I924</f>
        <v>46596</v>
      </c>
      <c r="M924" s="65">
        <f>G924+J924</f>
        <v>6994</v>
      </c>
      <c r="N924" s="64">
        <f>M924/L923%</f>
        <v>15.009872092025066</v>
      </c>
      <c r="O924" s="66">
        <v>47039</v>
      </c>
      <c r="P924" s="65">
        <v>8390</v>
      </c>
      <c r="Q924" s="64">
        <f>P924/O923%</f>
        <v>17.836263526010331</v>
      </c>
      <c r="R924" s="66">
        <f>L924+O924</f>
        <v>93635</v>
      </c>
      <c r="S924" s="65">
        <f>M924+P924</f>
        <v>15384</v>
      </c>
      <c r="T924" s="64">
        <f>S924/R923%</f>
        <v>16.429753831366476</v>
      </c>
      <c r="U924" s="64">
        <f>Q924-H924</f>
        <v>2.2105277124949083</v>
      </c>
      <c r="V924" s="64">
        <f>Q924-K924</f>
        <v>4.484441022048367</v>
      </c>
      <c r="W924" s="64">
        <f>Q924-N924</f>
        <v>2.8263914339852647</v>
      </c>
    </row>
    <row r="925" spans="1:23" ht="15" x14ac:dyDescent="0.2">
      <c r="A925" s="67" t="s">
        <v>1302</v>
      </c>
      <c r="B925" s="67" t="s">
        <v>118</v>
      </c>
      <c r="C925" s="67">
        <v>2016</v>
      </c>
      <c r="D925" s="64" t="s">
        <v>117</v>
      </c>
      <c r="E925" s="64" t="s">
        <v>0</v>
      </c>
      <c r="F925" s="66">
        <v>15108</v>
      </c>
      <c r="G925" s="65">
        <v>6192</v>
      </c>
      <c r="H925" s="64">
        <f>G925/F925%</f>
        <v>40.984908657664811</v>
      </c>
      <c r="I925" s="66">
        <v>9191</v>
      </c>
      <c r="J925" s="65">
        <v>4329</v>
      </c>
      <c r="K925" s="64">
        <f>J925/I925%</f>
        <v>47.100424328147099</v>
      </c>
      <c r="L925" s="66">
        <f>F925+I925</f>
        <v>24299</v>
      </c>
      <c r="M925" s="65">
        <f>G925+J925</f>
        <v>10521</v>
      </c>
      <c r="N925" s="64">
        <f>M925/L925%</f>
        <v>43.298078110210298</v>
      </c>
      <c r="O925" s="66">
        <v>66480</v>
      </c>
      <c r="P925" s="65">
        <v>27494</v>
      </c>
      <c r="Q925" s="64">
        <f>P925/O925%</f>
        <v>41.356799037304455</v>
      </c>
      <c r="R925" s="66">
        <f>L925+O925</f>
        <v>90779</v>
      </c>
      <c r="S925" s="65">
        <f>M925+P925</f>
        <v>38015</v>
      </c>
      <c r="T925" s="64">
        <f>S925/R925%</f>
        <v>41.876425164410271</v>
      </c>
      <c r="U925" s="64">
        <f>Q925-H925</f>
        <v>0.37189037963964466</v>
      </c>
      <c r="V925" s="64">
        <f>Q925-K925</f>
        <v>-5.7436252908426439</v>
      </c>
      <c r="W925" s="64">
        <f>Q925-N925</f>
        <v>-1.9412790729058429</v>
      </c>
    </row>
    <row r="926" spans="1:23" ht="15" x14ac:dyDescent="0.2">
      <c r="A926" s="67" t="s">
        <v>1302</v>
      </c>
      <c r="B926" s="67" t="s">
        <v>118</v>
      </c>
      <c r="C926" s="67">
        <v>2016</v>
      </c>
      <c r="D926" s="64" t="s">
        <v>116</v>
      </c>
      <c r="E926" s="64" t="s">
        <v>18</v>
      </c>
      <c r="F926" s="66">
        <v>15108</v>
      </c>
      <c r="G926" s="65">
        <v>6654</v>
      </c>
      <c r="H926" s="64">
        <f>G926/F925%</f>
        <v>44.04289118347895</v>
      </c>
      <c r="I926" s="66">
        <v>9191</v>
      </c>
      <c r="J926" s="65">
        <v>3306</v>
      </c>
      <c r="K926" s="64">
        <f>J926/I925%</f>
        <v>35.96997062343597</v>
      </c>
      <c r="L926" s="66">
        <f>F926+I926</f>
        <v>24299</v>
      </c>
      <c r="M926" s="65">
        <f>G926+J926</f>
        <v>9960</v>
      </c>
      <c r="N926" s="64">
        <f>M926/L925%</f>
        <v>40.989341125149181</v>
      </c>
      <c r="O926" s="66">
        <v>66480</v>
      </c>
      <c r="P926" s="65">
        <v>28931</v>
      </c>
      <c r="Q926" s="64">
        <f>P926/O925%</f>
        <v>43.518351383874851</v>
      </c>
      <c r="R926" s="66">
        <f>L926+O926</f>
        <v>90779</v>
      </c>
      <c r="S926" s="65">
        <f>M926+P926</f>
        <v>38891</v>
      </c>
      <c r="T926" s="64">
        <f>S926/R925%</f>
        <v>42.841406052060499</v>
      </c>
      <c r="U926" s="64">
        <f>Q926-H926</f>
        <v>-0.52453979960409924</v>
      </c>
      <c r="V926" s="64">
        <f>Q926-K926</f>
        <v>7.5483807604388815</v>
      </c>
      <c r="W926" s="64">
        <f>Q926-N926</f>
        <v>2.5290102587256698</v>
      </c>
    </row>
    <row r="927" spans="1:23" ht="15" x14ac:dyDescent="0.2">
      <c r="A927" s="67" t="s">
        <v>1302</v>
      </c>
      <c r="B927" s="67" t="s">
        <v>114</v>
      </c>
      <c r="C927" s="67">
        <v>2020</v>
      </c>
      <c r="D927" s="64" t="s">
        <v>113</v>
      </c>
      <c r="E927" s="64" t="s">
        <v>0</v>
      </c>
      <c r="F927" s="66">
        <v>35476</v>
      </c>
      <c r="G927" s="65">
        <v>23368</v>
      </c>
      <c r="H927" s="64">
        <f>G927/F927%</f>
        <v>65.869883865148267</v>
      </c>
      <c r="I927" s="66">
        <v>14560</v>
      </c>
      <c r="J927" s="65">
        <v>9366</v>
      </c>
      <c r="K927" s="64">
        <f>J927/I927%</f>
        <v>64.32692307692308</v>
      </c>
      <c r="L927" s="66">
        <f>F927+I927</f>
        <v>50036</v>
      </c>
      <c r="M927" s="65">
        <f>G927+J927</f>
        <v>32734</v>
      </c>
      <c r="N927" s="64">
        <f>M927/L927%</f>
        <v>65.420896954192983</v>
      </c>
      <c r="O927" s="66">
        <v>59322</v>
      </c>
      <c r="P927" s="65">
        <v>34834</v>
      </c>
      <c r="Q927" s="64">
        <f>P927/O927%</f>
        <v>58.720204982974273</v>
      </c>
      <c r="R927" s="66">
        <f>L927+O927</f>
        <v>109358</v>
      </c>
      <c r="S927" s="65">
        <f>M927+P927</f>
        <v>67568</v>
      </c>
      <c r="T927" s="64">
        <f>S927/R927%</f>
        <v>61.786060461968951</v>
      </c>
      <c r="U927" s="64">
        <f>Q927-H927</f>
        <v>-7.1496788821739941</v>
      </c>
      <c r="V927" s="64">
        <f>Q927-K927</f>
        <v>-5.6067180939488068</v>
      </c>
      <c r="W927" s="64">
        <f>Q927-N927</f>
        <v>-6.7006919712187099</v>
      </c>
    </row>
    <row r="928" spans="1:23" ht="15" x14ac:dyDescent="0.2">
      <c r="A928" s="67" t="s">
        <v>1302</v>
      </c>
      <c r="B928" s="67" t="s">
        <v>114</v>
      </c>
      <c r="C928" s="67">
        <v>2020</v>
      </c>
      <c r="D928" s="64" t="s">
        <v>111</v>
      </c>
      <c r="E928" s="64" t="s">
        <v>37</v>
      </c>
      <c r="F928" s="66">
        <v>35476</v>
      </c>
      <c r="G928" s="65">
        <v>6844</v>
      </c>
      <c r="H928" s="64">
        <f>G928/F927%</f>
        <v>19.291915661292141</v>
      </c>
      <c r="I928" s="66">
        <v>14560</v>
      </c>
      <c r="J928" s="65">
        <v>2300</v>
      </c>
      <c r="K928" s="64">
        <f>J928/I927%</f>
        <v>15.796703296703297</v>
      </c>
      <c r="L928" s="66">
        <f>F928+I928</f>
        <v>50036</v>
      </c>
      <c r="M928" s="65">
        <f>G928+J928</f>
        <v>9144</v>
      </c>
      <c r="N928" s="64">
        <f>M928/L927%</f>
        <v>18.274842113678151</v>
      </c>
      <c r="O928" s="66">
        <v>59322</v>
      </c>
      <c r="P928" s="65">
        <v>12553</v>
      </c>
      <c r="Q928" s="64">
        <f>P928/O927%</f>
        <v>21.160783520447726</v>
      </c>
      <c r="R928" s="66">
        <f>L928+O928</f>
        <v>109358</v>
      </c>
      <c r="S928" s="65">
        <f>M928+P928</f>
        <v>21697</v>
      </c>
      <c r="T928" s="64">
        <f>S928/R927%</f>
        <v>19.840340898699687</v>
      </c>
      <c r="U928" s="64">
        <f>Q928-H928</f>
        <v>1.8688678591555856</v>
      </c>
      <c r="V928" s="64">
        <f>Q928-K928</f>
        <v>5.3640802237444287</v>
      </c>
      <c r="W928" s="64">
        <f>Q928-N928</f>
        <v>2.8859414067695752</v>
      </c>
    </row>
    <row r="929" spans="1:23" ht="15" x14ac:dyDescent="0.2">
      <c r="A929" s="67" t="s">
        <v>1302</v>
      </c>
      <c r="B929" s="67" t="s">
        <v>114</v>
      </c>
      <c r="C929" s="67">
        <v>2016</v>
      </c>
      <c r="D929" s="64" t="s">
        <v>112</v>
      </c>
      <c r="E929" s="64" t="s">
        <v>2</v>
      </c>
      <c r="F929" s="66">
        <v>17602</v>
      </c>
      <c r="G929" s="65">
        <v>7553</v>
      </c>
      <c r="H929" s="64">
        <f>G929/F929%</f>
        <v>42.909896602658783</v>
      </c>
      <c r="I929" s="66">
        <v>10825</v>
      </c>
      <c r="J929" s="65">
        <v>3267</v>
      </c>
      <c r="K929" s="64">
        <f>J929/I929%</f>
        <v>30.18013856812933</v>
      </c>
      <c r="L929" s="66">
        <f>F929+I929</f>
        <v>28427</v>
      </c>
      <c r="M929" s="65">
        <f>G929+J929</f>
        <v>10820</v>
      </c>
      <c r="N929" s="64">
        <f>M929/L929%</f>
        <v>38.062405459598274</v>
      </c>
      <c r="O929" s="66">
        <v>81205</v>
      </c>
      <c r="P929" s="65">
        <v>30031</v>
      </c>
      <c r="Q929" s="64">
        <f>P929/O929%</f>
        <v>36.981712948710054</v>
      </c>
      <c r="R929" s="66">
        <f>L929+O929</f>
        <v>109632</v>
      </c>
      <c r="S929" s="65">
        <f>M929+P929</f>
        <v>40851</v>
      </c>
      <c r="T929" s="64">
        <f>S929/R929%</f>
        <v>37.261930823117339</v>
      </c>
      <c r="U929" s="64">
        <f>Q929-H929</f>
        <v>-5.9281836539487287</v>
      </c>
      <c r="V929" s="64">
        <f>Q929-K929</f>
        <v>6.8015743805807247</v>
      </c>
      <c r="W929" s="64">
        <f>Q929-N929</f>
        <v>-1.0806925108882197</v>
      </c>
    </row>
    <row r="930" spans="1:23" ht="15" x14ac:dyDescent="0.2">
      <c r="A930" s="67" t="s">
        <v>1302</v>
      </c>
      <c r="B930" s="67" t="s">
        <v>114</v>
      </c>
      <c r="C930" s="67">
        <v>2016</v>
      </c>
      <c r="D930" s="64" t="s">
        <v>111</v>
      </c>
      <c r="E930" s="64" t="s">
        <v>0</v>
      </c>
      <c r="F930" s="66">
        <v>17602</v>
      </c>
      <c r="G930" s="65">
        <v>6008</v>
      </c>
      <c r="H930" s="64">
        <f>G930/F929%</f>
        <v>34.132484944892624</v>
      </c>
      <c r="I930" s="66">
        <v>10825</v>
      </c>
      <c r="J930" s="65">
        <v>4585</v>
      </c>
      <c r="K930" s="64">
        <f>J930/I929%</f>
        <v>42.355658198614321</v>
      </c>
      <c r="L930" s="66">
        <f>F930+I930</f>
        <v>28427</v>
      </c>
      <c r="M930" s="65">
        <f>G930+J930</f>
        <v>10593</v>
      </c>
      <c r="N930" s="64">
        <f>M930/L929%</f>
        <v>37.263868857072502</v>
      </c>
      <c r="O930" s="66">
        <v>81205</v>
      </c>
      <c r="P930" s="65">
        <v>30054</v>
      </c>
      <c r="Q930" s="64">
        <f>P930/O929%</f>
        <v>37.01003632781233</v>
      </c>
      <c r="R930" s="66">
        <f>L930+O930</f>
        <v>109632</v>
      </c>
      <c r="S930" s="65">
        <f>M930+P930</f>
        <v>40647</v>
      </c>
      <c r="T930" s="64">
        <f>S930/R929%</f>
        <v>37.075853765323998</v>
      </c>
      <c r="U930" s="64">
        <f>Q930-H930</f>
        <v>2.8775513829197052</v>
      </c>
      <c r="V930" s="64">
        <f>Q930-K930</f>
        <v>-5.3456218708019918</v>
      </c>
      <c r="W930" s="64">
        <f>Q930-N930</f>
        <v>-0.25383252926017263</v>
      </c>
    </row>
    <row r="931" spans="1:23" ht="15" x14ac:dyDescent="0.2">
      <c r="A931" s="67" t="s">
        <v>1302</v>
      </c>
      <c r="B931" s="67" t="s">
        <v>109</v>
      </c>
      <c r="C931" s="67">
        <v>2020</v>
      </c>
      <c r="D931" s="64" t="s">
        <v>108</v>
      </c>
      <c r="E931" s="64" t="s">
        <v>0</v>
      </c>
      <c r="F931" s="66">
        <v>58215</v>
      </c>
      <c r="G931" s="65">
        <v>40736</v>
      </c>
      <c r="H931" s="64">
        <f>G931/F931%</f>
        <v>69.975092330155462</v>
      </c>
      <c r="I931" s="66">
        <v>17002</v>
      </c>
      <c r="J931" s="65">
        <v>11771</v>
      </c>
      <c r="K931" s="64">
        <f>J931/I931%</f>
        <v>69.233031408069635</v>
      </c>
      <c r="L931" s="66">
        <f>F931+I931</f>
        <v>75217</v>
      </c>
      <c r="M931" s="65">
        <f>G931+J931</f>
        <v>52507</v>
      </c>
      <c r="N931" s="64">
        <f>M931/L931%</f>
        <v>69.807357379315846</v>
      </c>
      <c r="O931" s="66">
        <v>83191</v>
      </c>
      <c r="P931" s="65">
        <v>51532</v>
      </c>
      <c r="Q931" s="64">
        <f>P931/O931%</f>
        <v>61.944200694786701</v>
      </c>
      <c r="R931" s="66">
        <f>L931+O931</f>
        <v>158408</v>
      </c>
      <c r="S931" s="65">
        <f>M931+P931</f>
        <v>104039</v>
      </c>
      <c r="T931" s="64">
        <f>S931/R931%</f>
        <v>65.677869804555328</v>
      </c>
      <c r="U931" s="64">
        <f>Q931-H931</f>
        <v>-8.0308916353687607</v>
      </c>
      <c r="V931" s="64">
        <f>Q931-K931</f>
        <v>-7.288830713282934</v>
      </c>
      <c r="W931" s="64">
        <f>Q931-N931</f>
        <v>-7.8631566845291445</v>
      </c>
    </row>
    <row r="932" spans="1:23" ht="15" x14ac:dyDescent="0.2">
      <c r="A932" s="67" t="s">
        <v>1302</v>
      </c>
      <c r="B932" s="67" t="s">
        <v>109</v>
      </c>
      <c r="C932" s="67">
        <v>2020</v>
      </c>
      <c r="D932" s="64" t="s">
        <v>107</v>
      </c>
      <c r="E932" s="64" t="s">
        <v>21</v>
      </c>
      <c r="F932" s="66">
        <v>58215</v>
      </c>
      <c r="G932" s="65">
        <v>16362</v>
      </c>
      <c r="H932" s="64">
        <f>G932/F931%</f>
        <v>28.106158206647773</v>
      </c>
      <c r="I932" s="66">
        <v>17002</v>
      </c>
      <c r="J932" s="65">
        <v>4696</v>
      </c>
      <c r="K932" s="64">
        <f>J932/I931%</f>
        <v>27.620279967062697</v>
      </c>
      <c r="L932" s="66">
        <f>F932+I932</f>
        <v>75217</v>
      </c>
      <c r="M932" s="65">
        <f>G932+J932</f>
        <v>21058</v>
      </c>
      <c r="N932" s="64">
        <f>M932/L931%</f>
        <v>27.996330616748875</v>
      </c>
      <c r="O932" s="66">
        <v>83191</v>
      </c>
      <c r="P932" s="65">
        <v>28964</v>
      </c>
      <c r="Q932" s="64">
        <f>P932/O931%</f>
        <v>34.81626618263995</v>
      </c>
      <c r="R932" s="66">
        <f>L932+O932</f>
        <v>158408</v>
      </c>
      <c r="S932" s="65">
        <f>M932+P932</f>
        <v>50022</v>
      </c>
      <c r="T932" s="64">
        <f>S932/R931%</f>
        <v>31.577950608555124</v>
      </c>
      <c r="U932" s="64">
        <f>Q932-H932</f>
        <v>6.7101079759921767</v>
      </c>
      <c r="V932" s="64">
        <f>Q932-K932</f>
        <v>7.1959862155772534</v>
      </c>
      <c r="W932" s="64">
        <f>Q932-N932</f>
        <v>6.8199355658910754</v>
      </c>
    </row>
    <row r="933" spans="1:23" ht="15" x14ac:dyDescent="0.2">
      <c r="A933" s="67" t="s">
        <v>1302</v>
      </c>
      <c r="B933" s="67" t="s">
        <v>109</v>
      </c>
      <c r="C933" s="67">
        <v>2016</v>
      </c>
      <c r="D933" s="64" t="s">
        <v>108</v>
      </c>
      <c r="E933" s="64" t="s">
        <v>0</v>
      </c>
      <c r="F933" s="66">
        <v>23182</v>
      </c>
      <c r="G933" s="65">
        <v>11311</v>
      </c>
      <c r="H933" s="64">
        <f>G933/F933%</f>
        <v>48.792166335950306</v>
      </c>
      <c r="I933" s="66">
        <v>10680</v>
      </c>
      <c r="J933" s="65">
        <v>5129</v>
      </c>
      <c r="K933" s="64">
        <f>J933/I933%</f>
        <v>48.024344569288388</v>
      </c>
      <c r="L933" s="66">
        <f>F933+I933</f>
        <v>33862</v>
      </c>
      <c r="M933" s="65">
        <f>G933+J933</f>
        <v>16440</v>
      </c>
      <c r="N933" s="64">
        <f>M933/L933%</f>
        <v>48.549997046837163</v>
      </c>
      <c r="O933" s="66">
        <v>95699</v>
      </c>
      <c r="P933" s="65">
        <v>43970</v>
      </c>
      <c r="Q933" s="64">
        <f>P933/O933%</f>
        <v>45.946143637864552</v>
      </c>
      <c r="R933" s="66">
        <f>L933+O933</f>
        <v>129561</v>
      </c>
      <c r="S933" s="65">
        <f>M933+P933</f>
        <v>60410</v>
      </c>
      <c r="T933" s="64">
        <f>S933/R933%</f>
        <v>46.62668549949445</v>
      </c>
      <c r="U933" s="64">
        <f>Q933-H933</f>
        <v>-2.8460226980857541</v>
      </c>
      <c r="V933" s="64">
        <f>Q933-K933</f>
        <v>-2.0782009314238366</v>
      </c>
      <c r="W933" s="64">
        <f>Q933-N933</f>
        <v>-2.6038534089726113</v>
      </c>
    </row>
    <row r="934" spans="1:23" ht="15" x14ac:dyDescent="0.2">
      <c r="A934" s="67" t="s">
        <v>1302</v>
      </c>
      <c r="B934" s="67" t="s">
        <v>109</v>
      </c>
      <c r="C934" s="67">
        <v>2016</v>
      </c>
      <c r="D934" s="64" t="s">
        <v>107</v>
      </c>
      <c r="E934" s="64" t="s">
        <v>18</v>
      </c>
      <c r="F934" s="66">
        <v>23182</v>
      </c>
      <c r="G934" s="65">
        <v>10626</v>
      </c>
      <c r="H934" s="64">
        <f>G934/F933%</f>
        <v>45.837287550685879</v>
      </c>
      <c r="I934" s="66">
        <v>10680</v>
      </c>
      <c r="J934" s="65">
        <v>4863</v>
      </c>
      <c r="K934" s="64">
        <f>J934/I933%</f>
        <v>45.533707865168537</v>
      </c>
      <c r="L934" s="66">
        <f>F934+I934</f>
        <v>33862</v>
      </c>
      <c r="M934" s="65">
        <f>G934+J934</f>
        <v>15489</v>
      </c>
      <c r="N934" s="64">
        <f>M934/L933%</f>
        <v>45.741539188470853</v>
      </c>
      <c r="O934" s="66">
        <v>95699</v>
      </c>
      <c r="P934" s="65">
        <v>45847</v>
      </c>
      <c r="Q934" s="64">
        <f>P934/O933%</f>
        <v>47.907501645785224</v>
      </c>
      <c r="R934" s="66">
        <f>L934+O934</f>
        <v>129561</v>
      </c>
      <c r="S934" s="65">
        <f>M934+P934</f>
        <v>61336</v>
      </c>
      <c r="T934" s="64">
        <f>S934/R933%</f>
        <v>47.34140675048819</v>
      </c>
      <c r="U934" s="64">
        <f>Q934-H934</f>
        <v>2.0702140950993453</v>
      </c>
      <c r="V934" s="64">
        <f>Q934-K934</f>
        <v>2.3737937806166869</v>
      </c>
      <c r="W934" s="64">
        <f>Q934-N934</f>
        <v>2.1659624573143716</v>
      </c>
    </row>
    <row r="935" spans="1:23" ht="15" x14ac:dyDescent="0.2">
      <c r="A935" s="67" t="s">
        <v>1302</v>
      </c>
      <c r="B935" s="67" t="s">
        <v>105</v>
      </c>
      <c r="C935" s="67">
        <v>2020</v>
      </c>
      <c r="D935" s="64" t="s">
        <v>104</v>
      </c>
      <c r="E935" s="64" t="s">
        <v>0</v>
      </c>
      <c r="F935" s="66">
        <v>67048</v>
      </c>
      <c r="G935" s="65">
        <v>39262</v>
      </c>
      <c r="H935" s="64">
        <f>G935/F935%</f>
        <v>58.558047965636554</v>
      </c>
      <c r="I935" s="66">
        <v>9598</v>
      </c>
      <c r="J935" s="65">
        <v>5906</v>
      </c>
      <c r="K935" s="64">
        <f>J935/I935%</f>
        <v>61.533652844342569</v>
      </c>
      <c r="L935" s="66">
        <f>F935+I935</f>
        <v>76646</v>
      </c>
      <c r="M935" s="65">
        <f>G935+J935</f>
        <v>45168</v>
      </c>
      <c r="N935" s="64">
        <f>M935/L935%</f>
        <v>58.930668267098085</v>
      </c>
      <c r="O935" s="66">
        <v>75019</v>
      </c>
      <c r="P935" s="65">
        <v>43689</v>
      </c>
      <c r="Q935" s="64">
        <f>P935/O935%</f>
        <v>58.23724656420373</v>
      </c>
      <c r="R935" s="66">
        <f>L935+O935</f>
        <v>151665</v>
      </c>
      <c r="S935" s="65">
        <f>M935+P935</f>
        <v>88857</v>
      </c>
      <c r="T935" s="64">
        <f>S935/R935%</f>
        <v>58.587676787657003</v>
      </c>
      <c r="U935" s="64">
        <f>Q935-H935</f>
        <v>-0.32080140143282421</v>
      </c>
      <c r="V935" s="64">
        <f>Q935-K935</f>
        <v>-3.2964062801388394</v>
      </c>
      <c r="W935" s="64">
        <f>Q935-N935</f>
        <v>-0.69342170289435501</v>
      </c>
    </row>
    <row r="936" spans="1:23" ht="15" x14ac:dyDescent="0.2">
      <c r="A936" s="67" t="s">
        <v>1302</v>
      </c>
      <c r="B936" s="67" t="s">
        <v>105</v>
      </c>
      <c r="C936" s="67">
        <v>2020</v>
      </c>
      <c r="D936" s="64" t="s">
        <v>102</v>
      </c>
      <c r="E936" s="64" t="s">
        <v>37</v>
      </c>
      <c r="F936" s="66">
        <v>67048</v>
      </c>
      <c r="G936" s="65">
        <v>25418</v>
      </c>
      <c r="H936" s="64">
        <f>G936/F935%</f>
        <v>37.910153919580004</v>
      </c>
      <c r="I936" s="66">
        <v>9598</v>
      </c>
      <c r="J936" s="65">
        <v>2867</v>
      </c>
      <c r="K936" s="64">
        <f>J936/I935%</f>
        <v>29.870806418003749</v>
      </c>
      <c r="L936" s="66">
        <f>F936+I936</f>
        <v>76646</v>
      </c>
      <c r="M936" s="65">
        <f>G936+J936</f>
        <v>28285</v>
      </c>
      <c r="N936" s="64">
        <f>M936/L935%</f>
        <v>36.903426140959738</v>
      </c>
      <c r="O936" s="66">
        <v>75019</v>
      </c>
      <c r="P936" s="65">
        <v>26797</v>
      </c>
      <c r="Q936" s="64">
        <f>P936/O935%</f>
        <v>35.720284194670683</v>
      </c>
      <c r="R936" s="66">
        <f>L936+O936</f>
        <v>151665</v>
      </c>
      <c r="S936" s="65">
        <f>M936+P936</f>
        <v>55082</v>
      </c>
      <c r="T936" s="64">
        <f>S936/R935%</f>
        <v>36.318201298915369</v>
      </c>
      <c r="U936" s="64">
        <f>Q936-H936</f>
        <v>-2.1898697249093217</v>
      </c>
      <c r="V936" s="64">
        <f>Q936-K936</f>
        <v>5.8494777766669337</v>
      </c>
      <c r="W936" s="64">
        <f>Q936-N936</f>
        <v>-1.1831419462890551</v>
      </c>
    </row>
    <row r="937" spans="1:23" ht="15" x14ac:dyDescent="0.2">
      <c r="A937" s="67" t="s">
        <v>1302</v>
      </c>
      <c r="B937" s="67" t="s">
        <v>105</v>
      </c>
      <c r="C937" s="67">
        <v>2016</v>
      </c>
      <c r="D937" s="64" t="s">
        <v>103</v>
      </c>
      <c r="E937" s="64" t="s">
        <v>0</v>
      </c>
      <c r="F937" s="66">
        <v>24645</v>
      </c>
      <c r="G937" s="65">
        <v>8030</v>
      </c>
      <c r="H937" s="64">
        <f>G937/F937%</f>
        <v>32.582673970379389</v>
      </c>
      <c r="I937" s="66">
        <v>7630</v>
      </c>
      <c r="J937" s="65">
        <v>2675</v>
      </c>
      <c r="K937" s="64">
        <f>J937/I937%</f>
        <v>35.05897771952818</v>
      </c>
      <c r="L937" s="66">
        <f>F937+I937</f>
        <v>32275</v>
      </c>
      <c r="M937" s="65">
        <f>G937+J937</f>
        <v>10705</v>
      </c>
      <c r="N937" s="64">
        <f>M937/L937%</f>
        <v>33.16808675445391</v>
      </c>
      <c r="O937" s="66">
        <v>96687</v>
      </c>
      <c r="P937" s="65">
        <v>33784</v>
      </c>
      <c r="Q937" s="64">
        <f>P937/O937%</f>
        <v>34.941615729105258</v>
      </c>
      <c r="R937" s="66">
        <f>L937+O937</f>
        <v>128962</v>
      </c>
      <c r="S937" s="65">
        <f>M937+P937</f>
        <v>44489</v>
      </c>
      <c r="T937" s="64">
        <f>S937/R937%</f>
        <v>34.497759029791723</v>
      </c>
      <c r="U937" s="64">
        <f>Q937-H937</f>
        <v>2.3589417587258694</v>
      </c>
      <c r="V937" s="64">
        <f>Q937-K937</f>
        <v>-0.11736199042292128</v>
      </c>
      <c r="W937" s="64">
        <f>Q937-N937</f>
        <v>1.7735289746513487</v>
      </c>
    </row>
    <row r="938" spans="1:23" ht="15" x14ac:dyDescent="0.2">
      <c r="A938" s="67" t="s">
        <v>1302</v>
      </c>
      <c r="B938" s="67" t="s">
        <v>105</v>
      </c>
      <c r="C938" s="67">
        <v>2016</v>
      </c>
      <c r="D938" s="64" t="s">
        <v>102</v>
      </c>
      <c r="E938" s="64" t="s">
        <v>18</v>
      </c>
      <c r="F938" s="66">
        <v>24645</v>
      </c>
      <c r="G938" s="65">
        <v>12334</v>
      </c>
      <c r="H938" s="64">
        <f>G938/F937%</f>
        <v>50.046662609048489</v>
      </c>
      <c r="I938" s="66">
        <v>7630</v>
      </c>
      <c r="J938" s="65">
        <v>3422</v>
      </c>
      <c r="K938" s="64">
        <f>J938/I937%</f>
        <v>44.849279161205772</v>
      </c>
      <c r="L938" s="66">
        <f>F938+I938</f>
        <v>32275</v>
      </c>
      <c r="M938" s="65">
        <f>G938+J938</f>
        <v>15756</v>
      </c>
      <c r="N938" s="64">
        <f>M938/L937%</f>
        <v>48.817970565453138</v>
      </c>
      <c r="O938" s="66">
        <v>96687</v>
      </c>
      <c r="P938" s="65">
        <v>44568</v>
      </c>
      <c r="Q938" s="64">
        <f>P938/O937%</f>
        <v>46.095131713674022</v>
      </c>
      <c r="R938" s="66">
        <f>L938+O938</f>
        <v>128962</v>
      </c>
      <c r="S938" s="65">
        <f>M938+P938</f>
        <v>60324</v>
      </c>
      <c r="T938" s="64">
        <f>S938/R937%</f>
        <v>46.776569842279123</v>
      </c>
      <c r="U938" s="64">
        <f>Q938-H938</f>
        <v>-3.9515308953744679</v>
      </c>
      <c r="V938" s="64">
        <f>Q938-K938</f>
        <v>1.24585255246825</v>
      </c>
      <c r="W938" s="64">
        <f>Q938-N938</f>
        <v>-2.722838851779116</v>
      </c>
    </row>
    <row r="939" spans="1:23" ht="15" x14ac:dyDescent="0.2">
      <c r="A939" s="67" t="s">
        <v>1302</v>
      </c>
      <c r="B939" s="67" t="s">
        <v>100</v>
      </c>
      <c r="C939" s="67">
        <v>2020</v>
      </c>
      <c r="D939" s="64" t="s">
        <v>99</v>
      </c>
      <c r="E939" s="64" t="s">
        <v>0</v>
      </c>
      <c r="F939" s="66">
        <v>31170</v>
      </c>
      <c r="G939" s="65">
        <v>25322</v>
      </c>
      <c r="H939" s="64">
        <f>G939/F939%</f>
        <v>81.238370227783122</v>
      </c>
      <c r="I939" s="66">
        <v>7576</v>
      </c>
      <c r="J939" s="65">
        <v>5974</v>
      </c>
      <c r="K939" s="64">
        <f>J939/I939%</f>
        <v>78.854276663146777</v>
      </c>
      <c r="L939" s="66">
        <f>F939+I939</f>
        <v>38746</v>
      </c>
      <c r="M939" s="65">
        <f>G939+J939</f>
        <v>31296</v>
      </c>
      <c r="N939" s="64">
        <f>M939/L939%</f>
        <v>80.772208744128434</v>
      </c>
      <c r="O939" s="66">
        <v>36504</v>
      </c>
      <c r="P939" s="65">
        <v>27747</v>
      </c>
      <c r="Q939" s="64">
        <f>P939/O939%</f>
        <v>76.010848126232744</v>
      </c>
      <c r="R939" s="66">
        <f>L939+O939</f>
        <v>75250</v>
      </c>
      <c r="S939" s="65">
        <f>M939+P939</f>
        <v>59043</v>
      </c>
      <c r="T939" s="64">
        <f>S939/R939%</f>
        <v>78.462458471760797</v>
      </c>
      <c r="U939" s="64">
        <f>Q939-H939</f>
        <v>-5.2275221015503774</v>
      </c>
      <c r="V939" s="64">
        <f>Q939-K939</f>
        <v>-2.8434285369140326</v>
      </c>
      <c r="W939" s="64">
        <f>Q939-N939</f>
        <v>-4.76136061789569</v>
      </c>
    </row>
    <row r="940" spans="1:23" ht="15" x14ac:dyDescent="0.2">
      <c r="A940" s="67" t="s">
        <v>1302</v>
      </c>
      <c r="B940" s="67" t="s">
        <v>100</v>
      </c>
      <c r="C940" s="67">
        <v>2020</v>
      </c>
      <c r="D940" s="64" t="s">
        <v>98</v>
      </c>
      <c r="E940" s="64" t="s">
        <v>21</v>
      </c>
      <c r="F940" s="66">
        <v>31170</v>
      </c>
      <c r="G940" s="65">
        <v>2690</v>
      </c>
      <c r="H940" s="64">
        <f>G940/F939%</f>
        <v>8.6300930381777352</v>
      </c>
      <c r="I940" s="66">
        <v>7576</v>
      </c>
      <c r="J940" s="65">
        <v>563</v>
      </c>
      <c r="K940" s="64">
        <f>J940/I939%</f>
        <v>7.4313621964097143</v>
      </c>
      <c r="L940" s="66">
        <f>F940+I940</f>
        <v>38746</v>
      </c>
      <c r="M940" s="65">
        <f>G940+J940</f>
        <v>3253</v>
      </c>
      <c r="N940" s="64">
        <f>M940/L939%</f>
        <v>8.39570536313426</v>
      </c>
      <c r="O940" s="66">
        <v>36504</v>
      </c>
      <c r="P940" s="65">
        <v>3804</v>
      </c>
      <c r="Q940" s="64">
        <f>P940/O939%</f>
        <v>10.420775805391189</v>
      </c>
      <c r="R940" s="66">
        <f>L940+O940</f>
        <v>75250</v>
      </c>
      <c r="S940" s="65">
        <f>M940+P940</f>
        <v>7057</v>
      </c>
      <c r="T940" s="64">
        <f>S940/R939%</f>
        <v>9.3780730897009974</v>
      </c>
      <c r="U940" s="64">
        <f>Q940-H940</f>
        <v>1.790682767213454</v>
      </c>
      <c r="V940" s="64">
        <f>Q940-K940</f>
        <v>2.9894136089814749</v>
      </c>
      <c r="W940" s="64">
        <f>Q940-N940</f>
        <v>2.0250704422569292</v>
      </c>
    </row>
    <row r="941" spans="1:23" ht="15" x14ac:dyDescent="0.2">
      <c r="A941" s="67" t="s">
        <v>1302</v>
      </c>
      <c r="B941" s="67" t="s">
        <v>100</v>
      </c>
      <c r="C941" s="67">
        <v>2016</v>
      </c>
      <c r="D941" s="64" t="s">
        <v>97</v>
      </c>
      <c r="E941" s="64" t="s">
        <v>0</v>
      </c>
      <c r="F941" s="66">
        <v>15647</v>
      </c>
      <c r="G941" s="65">
        <v>7580</v>
      </c>
      <c r="H941" s="64">
        <f>G941/F941%</f>
        <v>48.443791142071966</v>
      </c>
      <c r="I941" s="66">
        <v>5759</v>
      </c>
      <c r="J941" s="65">
        <v>2895</v>
      </c>
      <c r="K941" s="64">
        <f>J941/I941%</f>
        <v>50.269143948602185</v>
      </c>
      <c r="L941" s="66">
        <f>F941+I941</f>
        <v>21406</v>
      </c>
      <c r="M941" s="65">
        <f>G941+J941</f>
        <v>10475</v>
      </c>
      <c r="N941" s="64">
        <f>M941/L941%</f>
        <v>48.934878071568718</v>
      </c>
      <c r="O941" s="66">
        <v>50053</v>
      </c>
      <c r="P941" s="65">
        <v>24679</v>
      </c>
      <c r="Q941" s="64">
        <f>P941/O941%</f>
        <v>49.305735919924885</v>
      </c>
      <c r="R941" s="66">
        <f>L941+O941</f>
        <v>71459</v>
      </c>
      <c r="S941" s="65">
        <f>M941+P941</f>
        <v>35154</v>
      </c>
      <c r="T941" s="64">
        <f>S941/R941%</f>
        <v>49.194643082047044</v>
      </c>
      <c r="U941" s="64">
        <f>Q941-H941</f>
        <v>0.86194477785291923</v>
      </c>
      <c r="V941" s="64">
        <f>Q941-K941</f>
        <v>-0.96340802867729991</v>
      </c>
      <c r="W941" s="64">
        <f>Q941-N941</f>
        <v>0.37085784835616664</v>
      </c>
    </row>
    <row r="942" spans="1:23" ht="15" x14ac:dyDescent="0.2">
      <c r="A942" s="67" t="s">
        <v>1302</v>
      </c>
      <c r="B942" s="67" t="s">
        <v>100</v>
      </c>
      <c r="C942" s="67">
        <v>2016</v>
      </c>
      <c r="D942" s="64" t="s">
        <v>96</v>
      </c>
      <c r="E942" s="64" t="s">
        <v>18</v>
      </c>
      <c r="F942" s="66">
        <v>15647</v>
      </c>
      <c r="G942" s="65">
        <v>5730</v>
      </c>
      <c r="H942" s="64">
        <f>G942/F941%</f>
        <v>36.620438422700836</v>
      </c>
      <c r="I942" s="66">
        <v>5759</v>
      </c>
      <c r="J942" s="65">
        <v>1962</v>
      </c>
      <c r="K942" s="64">
        <f>J942/I941%</f>
        <v>34.068414655322101</v>
      </c>
      <c r="L942" s="66">
        <f>F942+I942</f>
        <v>21406</v>
      </c>
      <c r="M942" s="65">
        <f>G942+J942</f>
        <v>7692</v>
      </c>
      <c r="N942" s="64">
        <f>M942/L941%</f>
        <v>35.933850322339531</v>
      </c>
      <c r="O942" s="66">
        <v>50053</v>
      </c>
      <c r="P942" s="65">
        <v>17336</v>
      </c>
      <c r="Q942" s="64">
        <f>P942/O941%</f>
        <v>34.635286596208019</v>
      </c>
      <c r="R942" s="66">
        <f>L942+O942</f>
        <v>71459</v>
      </c>
      <c r="S942" s="65">
        <f>M942+P942</f>
        <v>25028</v>
      </c>
      <c r="T942" s="64">
        <f>S942/R941%</f>
        <v>35.02427965686617</v>
      </c>
      <c r="U942" s="64">
        <f>Q942-H942</f>
        <v>-1.9851518264928174</v>
      </c>
      <c r="V942" s="64">
        <f>Q942-K942</f>
        <v>0.56687194088591752</v>
      </c>
      <c r="W942" s="64">
        <f>Q942-N942</f>
        <v>-1.2985637261315119</v>
      </c>
    </row>
    <row r="943" spans="1:23" ht="15" x14ac:dyDescent="0.2">
      <c r="A943" s="67" t="s">
        <v>1302</v>
      </c>
      <c r="B943" s="67" t="s">
        <v>94</v>
      </c>
      <c r="C943" s="67">
        <v>2020</v>
      </c>
      <c r="D943" s="64" t="s">
        <v>93</v>
      </c>
      <c r="E943" s="64" t="s">
        <v>0</v>
      </c>
      <c r="F943" s="66">
        <v>32699</v>
      </c>
      <c r="G943" s="65">
        <v>24241</v>
      </c>
      <c r="H943" s="64">
        <f>G943/F943%</f>
        <v>74.133765558579768</v>
      </c>
      <c r="I943" s="66">
        <v>9283</v>
      </c>
      <c r="J943" s="65">
        <v>6473</v>
      </c>
      <c r="K943" s="64">
        <f>J943/I943%</f>
        <v>69.729613271571694</v>
      </c>
      <c r="L943" s="66">
        <f>F943+I943</f>
        <v>41982</v>
      </c>
      <c r="M943" s="65">
        <f>G943+J943</f>
        <v>30714</v>
      </c>
      <c r="N943" s="64">
        <f>M943/L943%</f>
        <v>73.159925682435329</v>
      </c>
      <c r="O943" s="66">
        <v>37706</v>
      </c>
      <c r="P943" s="65">
        <v>26268</v>
      </c>
      <c r="Q943" s="64">
        <f>P943/O943%</f>
        <v>69.665305256457856</v>
      </c>
      <c r="R943" s="66">
        <f>L943+O943</f>
        <v>79688</v>
      </c>
      <c r="S943" s="65">
        <f>M943+P943</f>
        <v>56982</v>
      </c>
      <c r="T943" s="64">
        <f>S943/R943%</f>
        <v>71.506374861961646</v>
      </c>
      <c r="U943" s="64">
        <f>Q943-H943</f>
        <v>-4.4684603021219118</v>
      </c>
      <c r="V943" s="64">
        <f>Q943-K943</f>
        <v>-6.4308015113837769E-2</v>
      </c>
      <c r="W943" s="64">
        <f>Q943-N943</f>
        <v>-3.4946204259774731</v>
      </c>
    </row>
    <row r="944" spans="1:23" ht="15" x14ac:dyDescent="0.2">
      <c r="A944" s="67" t="s">
        <v>1302</v>
      </c>
      <c r="B944" s="67" t="s">
        <v>94</v>
      </c>
      <c r="C944" s="67">
        <v>2020</v>
      </c>
      <c r="D944" s="64" t="s">
        <v>92</v>
      </c>
      <c r="E944" s="64" t="s">
        <v>21</v>
      </c>
      <c r="F944" s="66">
        <v>32699</v>
      </c>
      <c r="G944" s="65">
        <v>4683</v>
      </c>
      <c r="H944" s="64">
        <f>G944/F943%</f>
        <v>14.321538884981191</v>
      </c>
      <c r="I944" s="66">
        <v>9283</v>
      </c>
      <c r="J944" s="65">
        <v>1465</v>
      </c>
      <c r="K944" s="64">
        <f>J944/I943%</f>
        <v>15.781536141333621</v>
      </c>
      <c r="L944" s="66">
        <f>F944+I944</f>
        <v>41982</v>
      </c>
      <c r="M944" s="65">
        <f>G944+J944</f>
        <v>6148</v>
      </c>
      <c r="N944" s="64">
        <f>M944/L943%</f>
        <v>14.644371397265495</v>
      </c>
      <c r="O944" s="66">
        <v>37706</v>
      </c>
      <c r="P944" s="65">
        <v>6154</v>
      </c>
      <c r="Q944" s="64">
        <f>P944/O943%</f>
        <v>16.321009918845807</v>
      </c>
      <c r="R944" s="66">
        <f>L944+O944</f>
        <v>79688</v>
      </c>
      <c r="S944" s="65">
        <f>M944+P944</f>
        <v>12302</v>
      </c>
      <c r="T944" s="64">
        <f>S944/R943%</f>
        <v>15.437707057524346</v>
      </c>
      <c r="U944" s="64">
        <f>Q944-H944</f>
        <v>1.9994710338646158</v>
      </c>
      <c r="V944" s="64">
        <f>Q944-K944</f>
        <v>0.53947377751218539</v>
      </c>
      <c r="W944" s="64">
        <f>Q944-N944</f>
        <v>1.6766385215803119</v>
      </c>
    </row>
    <row r="945" spans="1:23" ht="15" x14ac:dyDescent="0.2">
      <c r="A945" s="67" t="s">
        <v>1302</v>
      </c>
      <c r="B945" s="67" t="s">
        <v>94</v>
      </c>
      <c r="C945" s="67">
        <v>2016</v>
      </c>
      <c r="D945" s="64" t="s">
        <v>93</v>
      </c>
      <c r="E945" s="64" t="s">
        <v>0</v>
      </c>
      <c r="F945" s="66">
        <v>13791</v>
      </c>
      <c r="G945" s="65">
        <v>4795</v>
      </c>
      <c r="H945" s="64">
        <f>G945/F945%</f>
        <v>34.769052280472771</v>
      </c>
      <c r="I945" s="66">
        <v>7337</v>
      </c>
      <c r="J945" s="65">
        <v>2770</v>
      </c>
      <c r="K945" s="64">
        <f>J945/I945%</f>
        <v>37.753850347553495</v>
      </c>
      <c r="L945" s="66">
        <f>F945+I945</f>
        <v>21128</v>
      </c>
      <c r="M945" s="65">
        <f>G945+J945</f>
        <v>7565</v>
      </c>
      <c r="N945" s="64">
        <f>M945/L945%</f>
        <v>35.805566073457022</v>
      </c>
      <c r="O945" s="66">
        <v>53831</v>
      </c>
      <c r="P945" s="65">
        <v>19588</v>
      </c>
      <c r="Q945" s="64">
        <f>P945/O945%</f>
        <v>36.38795489587784</v>
      </c>
      <c r="R945" s="66">
        <f>L945+O945</f>
        <v>74959</v>
      </c>
      <c r="S945" s="65">
        <f>M945+P945</f>
        <v>27153</v>
      </c>
      <c r="T945" s="64">
        <f>S945/R945%</f>
        <v>36.223802345282088</v>
      </c>
      <c r="U945" s="64">
        <f>Q945-H945</f>
        <v>1.6189026154050694</v>
      </c>
      <c r="V945" s="64">
        <f>Q945-K945</f>
        <v>-1.3658954516756552</v>
      </c>
      <c r="W945" s="64">
        <f>Q945-N945</f>
        <v>0.58238882242081758</v>
      </c>
    </row>
    <row r="946" spans="1:23" ht="15" x14ac:dyDescent="0.2">
      <c r="A946" s="67" t="s">
        <v>1302</v>
      </c>
      <c r="B946" s="67" t="s">
        <v>94</v>
      </c>
      <c r="C946" s="67">
        <v>2016</v>
      </c>
      <c r="D946" s="64" t="s">
        <v>92</v>
      </c>
      <c r="E946" s="64" t="s">
        <v>18</v>
      </c>
      <c r="F946" s="66">
        <v>13791</v>
      </c>
      <c r="G946" s="65">
        <v>6457</v>
      </c>
      <c r="H946" s="64">
        <f>G946/F945%</f>
        <v>46.820390109491697</v>
      </c>
      <c r="I946" s="66">
        <v>7337</v>
      </c>
      <c r="J946" s="65">
        <v>3089</v>
      </c>
      <c r="K946" s="64">
        <f>J946/I945%</f>
        <v>42.101676434510019</v>
      </c>
      <c r="L946" s="66">
        <f>F946+I946</f>
        <v>21128</v>
      </c>
      <c r="M946" s="65">
        <f>G946+J946</f>
        <v>9546</v>
      </c>
      <c r="N946" s="64">
        <f>M946/L945%</f>
        <v>45.18174933737221</v>
      </c>
      <c r="O946" s="66">
        <v>53831</v>
      </c>
      <c r="P946" s="65">
        <v>24494</v>
      </c>
      <c r="Q946" s="64">
        <f>P946/O945%</f>
        <v>45.501662610763319</v>
      </c>
      <c r="R946" s="66">
        <f>L946+O946</f>
        <v>74959</v>
      </c>
      <c r="S946" s="65">
        <f>M946+P946</f>
        <v>34040</v>
      </c>
      <c r="T946" s="64">
        <f>S946/R945%</f>
        <v>45.411491615416423</v>
      </c>
      <c r="U946" s="64">
        <f>Q946-H946</f>
        <v>-1.3187274987283786</v>
      </c>
      <c r="V946" s="64">
        <f>Q946-K946</f>
        <v>3.3999861762533001</v>
      </c>
      <c r="W946" s="64">
        <f>Q946-N946</f>
        <v>0.31991327339110853</v>
      </c>
    </row>
    <row r="947" spans="1:23" ht="15" x14ac:dyDescent="0.2">
      <c r="A947" s="67" t="s">
        <v>1302</v>
      </c>
      <c r="B947" s="67" t="s">
        <v>90</v>
      </c>
      <c r="C947" s="67">
        <v>2020</v>
      </c>
      <c r="D947" s="64" t="s">
        <v>89</v>
      </c>
      <c r="E947" s="64" t="s">
        <v>0</v>
      </c>
      <c r="F947" s="66">
        <v>43380</v>
      </c>
      <c r="G947" s="65">
        <v>30372</v>
      </c>
      <c r="H947" s="64">
        <f>G947/F947%</f>
        <v>70.013831258644529</v>
      </c>
      <c r="I947" s="66">
        <v>7693</v>
      </c>
      <c r="J947" s="65">
        <v>5337</v>
      </c>
      <c r="K947" s="64">
        <f>J947/I947%</f>
        <v>69.374756271935524</v>
      </c>
      <c r="L947" s="66">
        <f>F947+I947</f>
        <v>51073</v>
      </c>
      <c r="M947" s="65">
        <f>G947+J947</f>
        <v>35709</v>
      </c>
      <c r="N947" s="64">
        <f>M947/L947%</f>
        <v>69.917568969905815</v>
      </c>
      <c r="O947" s="66">
        <v>44379</v>
      </c>
      <c r="P947" s="65">
        <v>29373</v>
      </c>
      <c r="Q947" s="64">
        <f>P947/O947%</f>
        <v>66.186709930372473</v>
      </c>
      <c r="R947" s="66">
        <f>L947+O947</f>
        <v>95452</v>
      </c>
      <c r="S947" s="65">
        <f>M947+P947</f>
        <v>65082</v>
      </c>
      <c r="T947" s="64">
        <f>S947/R947%</f>
        <v>68.182961069438036</v>
      </c>
      <c r="U947" s="64">
        <f>Q947-H947</f>
        <v>-3.8271213282720566</v>
      </c>
      <c r="V947" s="64">
        <f>Q947-K947</f>
        <v>-3.1880463415630516</v>
      </c>
      <c r="W947" s="64">
        <f>Q947-N947</f>
        <v>-3.7308590395333425</v>
      </c>
    </row>
    <row r="948" spans="1:23" ht="15" x14ac:dyDescent="0.2">
      <c r="A948" s="67" t="s">
        <v>1302</v>
      </c>
      <c r="B948" s="67" t="s">
        <v>90</v>
      </c>
      <c r="C948" s="67">
        <v>2020</v>
      </c>
      <c r="D948" s="64" t="s">
        <v>87</v>
      </c>
      <c r="E948" s="64" t="s">
        <v>21</v>
      </c>
      <c r="F948" s="66">
        <v>43380</v>
      </c>
      <c r="G948" s="65">
        <v>12192</v>
      </c>
      <c r="H948" s="64">
        <f>G948/F947%</f>
        <v>28.105117565698478</v>
      </c>
      <c r="I948" s="66">
        <v>7693</v>
      </c>
      <c r="J948" s="65">
        <v>2166</v>
      </c>
      <c r="K948" s="64">
        <f>J948/I947%</f>
        <v>28.155466008059271</v>
      </c>
      <c r="L948" s="66">
        <f>F948+I948</f>
        <v>51073</v>
      </c>
      <c r="M948" s="65">
        <f>G948+J948</f>
        <v>14358</v>
      </c>
      <c r="N948" s="64">
        <f>M948/L947%</f>
        <v>28.112701427368666</v>
      </c>
      <c r="O948" s="66">
        <v>44379</v>
      </c>
      <c r="P948" s="65">
        <v>13828</v>
      </c>
      <c r="Q948" s="64">
        <f>P948/O947%</f>
        <v>31.15888145293945</v>
      </c>
      <c r="R948" s="66">
        <f>L948+O948</f>
        <v>95452</v>
      </c>
      <c r="S948" s="65">
        <f>M948+P948</f>
        <v>28186</v>
      </c>
      <c r="T948" s="64">
        <f>S948/R947%</f>
        <v>29.528977915601558</v>
      </c>
      <c r="U948" s="64">
        <f>Q948-H948</f>
        <v>3.0537638872409723</v>
      </c>
      <c r="V948" s="64">
        <f>Q948-K948</f>
        <v>3.0034154448801793</v>
      </c>
      <c r="W948" s="64">
        <f>Q948-N948</f>
        <v>3.0461800255707843</v>
      </c>
    </row>
    <row r="949" spans="1:23" ht="15" x14ac:dyDescent="0.2">
      <c r="A949" s="67" t="s">
        <v>1302</v>
      </c>
      <c r="B949" s="67" t="s">
        <v>90</v>
      </c>
      <c r="C949" s="67">
        <v>2016</v>
      </c>
      <c r="D949" s="64" t="s">
        <v>88</v>
      </c>
      <c r="E949" s="64" t="s">
        <v>0</v>
      </c>
      <c r="F949" s="66">
        <v>11567</v>
      </c>
      <c r="G949" s="65">
        <v>3242</v>
      </c>
      <c r="H949" s="64">
        <f>G949/F949%</f>
        <v>28.028010720152157</v>
      </c>
      <c r="I949" s="66">
        <v>4272</v>
      </c>
      <c r="J949" s="65">
        <v>1436</v>
      </c>
      <c r="K949" s="64">
        <f>J949/I949%</f>
        <v>33.614232209737828</v>
      </c>
      <c r="L949" s="66">
        <f>F949+I949</f>
        <v>15839</v>
      </c>
      <c r="M949" s="65">
        <f>G949+J949</f>
        <v>4678</v>
      </c>
      <c r="N949" s="64">
        <f>M949/L949%</f>
        <v>29.534692846770632</v>
      </c>
      <c r="O949" s="66">
        <v>43801</v>
      </c>
      <c r="P949" s="65">
        <v>12176</v>
      </c>
      <c r="Q949" s="64">
        <f>P949/O949%</f>
        <v>27.79845209013493</v>
      </c>
      <c r="R949" s="66">
        <f>L949+O949</f>
        <v>59640</v>
      </c>
      <c r="S949" s="65">
        <f>M949+P949</f>
        <v>16854</v>
      </c>
      <c r="T949" s="64">
        <f>S949/R949%</f>
        <v>28.259557344064387</v>
      </c>
      <c r="U949" s="64">
        <f>Q949-H949</f>
        <v>-0.22955863001722676</v>
      </c>
      <c r="V949" s="64">
        <f>Q949-K949</f>
        <v>-5.8157801196028984</v>
      </c>
      <c r="W949" s="64">
        <f>Q949-N949</f>
        <v>-1.7362407566357021</v>
      </c>
    </row>
    <row r="950" spans="1:23" ht="15" x14ac:dyDescent="0.2">
      <c r="A950" s="67" t="s">
        <v>1302</v>
      </c>
      <c r="B950" s="67" t="s">
        <v>90</v>
      </c>
      <c r="C950" s="67">
        <v>2016</v>
      </c>
      <c r="D950" s="64" t="s">
        <v>87</v>
      </c>
      <c r="E950" s="64" t="s">
        <v>18</v>
      </c>
      <c r="F950" s="66">
        <v>11567</v>
      </c>
      <c r="G950" s="65">
        <v>6525</v>
      </c>
      <c r="H950" s="64">
        <f>G950/F949%</f>
        <v>56.410478084205067</v>
      </c>
      <c r="I950" s="66">
        <v>4272</v>
      </c>
      <c r="J950" s="65">
        <v>2376</v>
      </c>
      <c r="K950" s="64">
        <f>J950/I949%</f>
        <v>55.617977528089888</v>
      </c>
      <c r="L950" s="66">
        <f>F950+I950</f>
        <v>15839</v>
      </c>
      <c r="M950" s="65">
        <f>G950+J950</f>
        <v>8901</v>
      </c>
      <c r="N950" s="64">
        <f>M950/L949%</f>
        <v>56.196729591514618</v>
      </c>
      <c r="O950" s="66">
        <v>43801</v>
      </c>
      <c r="P950" s="65">
        <v>24694</v>
      </c>
      <c r="Q950" s="64">
        <f>P950/O949%</f>
        <v>56.377708271500651</v>
      </c>
      <c r="R950" s="66">
        <f>L950+O950</f>
        <v>59640</v>
      </c>
      <c r="S950" s="65">
        <f>M950+P950</f>
        <v>33595</v>
      </c>
      <c r="T950" s="64">
        <f>S950/R949%</f>
        <v>56.329644533869889</v>
      </c>
      <c r="U950" s="64">
        <f>Q950-H950</f>
        <v>-3.2769812704415813E-2</v>
      </c>
      <c r="V950" s="64">
        <f>Q950-K950</f>
        <v>0.75973074341076341</v>
      </c>
      <c r="W950" s="64">
        <f>Q950-N950</f>
        <v>0.18097867998603334</v>
      </c>
    </row>
    <row r="951" spans="1:23" ht="15" x14ac:dyDescent="0.2">
      <c r="A951" s="67" t="s">
        <v>1302</v>
      </c>
      <c r="B951" s="67" t="s">
        <v>85</v>
      </c>
      <c r="C951" s="67">
        <v>2020</v>
      </c>
      <c r="D951" s="64" t="s">
        <v>84</v>
      </c>
      <c r="E951" s="64" t="s">
        <v>0</v>
      </c>
      <c r="F951" s="66">
        <v>47175</v>
      </c>
      <c r="G951" s="65">
        <v>21301</v>
      </c>
      <c r="H951" s="64">
        <f>G951/F951%</f>
        <v>45.153153153153156</v>
      </c>
      <c r="I951" s="66">
        <v>8196</v>
      </c>
      <c r="J951" s="65">
        <v>4582</v>
      </c>
      <c r="K951" s="64">
        <f>J951/I951%</f>
        <v>55.905319668130801</v>
      </c>
      <c r="L951" s="66">
        <f>F951+I951</f>
        <v>55371</v>
      </c>
      <c r="M951" s="65">
        <f>G951+J951</f>
        <v>25883</v>
      </c>
      <c r="N951" s="64">
        <f>M951/L951%</f>
        <v>46.744685846381678</v>
      </c>
      <c r="O951" s="66">
        <v>33372</v>
      </c>
      <c r="P951" s="65">
        <v>14565</v>
      </c>
      <c r="Q951" s="64">
        <f>P951/O951%</f>
        <v>43.644372527867667</v>
      </c>
      <c r="R951" s="66">
        <f>L951+O951</f>
        <v>88743</v>
      </c>
      <c r="S951" s="65">
        <f>M951+P951</f>
        <v>40448</v>
      </c>
      <c r="T951" s="64">
        <f>S951/R951%</f>
        <v>45.578806215701526</v>
      </c>
      <c r="U951" s="64">
        <f>Q951-H951</f>
        <v>-1.508780625285489</v>
      </c>
      <c r="V951" s="64">
        <f>Q951-K951</f>
        <v>-12.260947140263134</v>
      </c>
      <c r="W951" s="64">
        <f>Q951-N951</f>
        <v>-3.1003133185140115</v>
      </c>
    </row>
    <row r="952" spans="1:23" ht="15" x14ac:dyDescent="0.2">
      <c r="A952" s="67" t="s">
        <v>1302</v>
      </c>
      <c r="B952" s="67" t="s">
        <v>85</v>
      </c>
      <c r="C952" s="67">
        <v>2020</v>
      </c>
      <c r="D952" s="64" t="s">
        <v>82</v>
      </c>
      <c r="E952" s="64" t="s">
        <v>37</v>
      </c>
      <c r="F952" s="66">
        <v>47175</v>
      </c>
      <c r="G952" s="65">
        <v>23444</v>
      </c>
      <c r="H952" s="64">
        <f>G952/F951%</f>
        <v>49.695813460519339</v>
      </c>
      <c r="I952" s="66">
        <v>8196</v>
      </c>
      <c r="J952" s="65">
        <v>3020</v>
      </c>
      <c r="K952" s="64">
        <f>J952/I951%</f>
        <v>36.847242557345048</v>
      </c>
      <c r="L952" s="66">
        <f>F952+I952</f>
        <v>55371</v>
      </c>
      <c r="M952" s="65">
        <f>G952+J952</f>
        <v>26464</v>
      </c>
      <c r="N952" s="64">
        <f>M952/L951%</f>
        <v>47.79397157356739</v>
      </c>
      <c r="O952" s="66">
        <v>33372</v>
      </c>
      <c r="P952" s="65">
        <v>16654</v>
      </c>
      <c r="Q952" s="64">
        <f>P952/O951%</f>
        <v>49.90411123097207</v>
      </c>
      <c r="R952" s="66">
        <f>L952+O952</f>
        <v>88743</v>
      </c>
      <c r="S952" s="65">
        <f>M952+P952</f>
        <v>43118</v>
      </c>
      <c r="T952" s="64">
        <f>S952/R951%</f>
        <v>48.587494224896616</v>
      </c>
      <c r="U952" s="64">
        <f>Q952-H952</f>
        <v>0.2082977704527309</v>
      </c>
      <c r="V952" s="64">
        <f>Q952-K952</f>
        <v>13.056868673627022</v>
      </c>
      <c r="W952" s="64">
        <f>Q952-N952</f>
        <v>2.1101396574046802</v>
      </c>
    </row>
    <row r="953" spans="1:23" ht="15" x14ac:dyDescent="0.2">
      <c r="A953" s="67" t="s">
        <v>1302</v>
      </c>
      <c r="B953" s="67" t="s">
        <v>85</v>
      </c>
      <c r="C953" s="67">
        <v>2016</v>
      </c>
      <c r="D953" s="64" t="s">
        <v>83</v>
      </c>
      <c r="E953" s="64" t="s">
        <v>0</v>
      </c>
      <c r="F953" s="66">
        <v>18081</v>
      </c>
      <c r="G953" s="65">
        <v>4210</v>
      </c>
      <c r="H953" s="64">
        <f>G953/F953%</f>
        <v>23.28411039212433</v>
      </c>
      <c r="I953" s="66">
        <v>6820</v>
      </c>
      <c r="J953" s="65">
        <v>2011</v>
      </c>
      <c r="K953" s="64">
        <f>J953/I953%</f>
        <v>29.486803519061581</v>
      </c>
      <c r="L953" s="66">
        <f>F953+I953</f>
        <v>24901</v>
      </c>
      <c r="M953" s="65">
        <f>G953+J953</f>
        <v>6221</v>
      </c>
      <c r="N953" s="64">
        <f>M953/L953%</f>
        <v>24.98293241235292</v>
      </c>
      <c r="O953" s="66">
        <v>56990</v>
      </c>
      <c r="P953" s="65">
        <v>12689</v>
      </c>
      <c r="Q953" s="64">
        <f>P953/O953%</f>
        <v>22.265309703456747</v>
      </c>
      <c r="R953" s="66">
        <f>L953+O953</f>
        <v>81891</v>
      </c>
      <c r="S953" s="65">
        <f>M953+P953</f>
        <v>18910</v>
      </c>
      <c r="T953" s="64">
        <f>S953/R953%</f>
        <v>23.091670635356756</v>
      </c>
      <c r="U953" s="64">
        <f>Q953-H953</f>
        <v>-1.0188006886675822</v>
      </c>
      <c r="V953" s="64">
        <f>Q953-K953</f>
        <v>-7.2214938156048341</v>
      </c>
      <c r="W953" s="64">
        <f>Q953-N953</f>
        <v>-2.7176227088961724</v>
      </c>
    </row>
    <row r="954" spans="1:23" ht="15" x14ac:dyDescent="0.2">
      <c r="A954" s="67" t="s">
        <v>1302</v>
      </c>
      <c r="B954" s="67" t="s">
        <v>85</v>
      </c>
      <c r="C954" s="67">
        <v>2016</v>
      </c>
      <c r="D954" s="64" t="s">
        <v>82</v>
      </c>
      <c r="E954" s="64" t="s">
        <v>18</v>
      </c>
      <c r="F954" s="66">
        <v>18081</v>
      </c>
      <c r="G954" s="65">
        <v>7220</v>
      </c>
      <c r="H954" s="64">
        <f>G954/F953%</f>
        <v>39.931419722360488</v>
      </c>
      <c r="I954" s="66">
        <v>6820</v>
      </c>
      <c r="J954" s="65">
        <v>2510</v>
      </c>
      <c r="K954" s="64">
        <f>J954/I953%</f>
        <v>36.803519061583579</v>
      </c>
      <c r="L954" s="66">
        <f>F954+I954</f>
        <v>24901</v>
      </c>
      <c r="M954" s="65">
        <f>G954+J954</f>
        <v>9730</v>
      </c>
      <c r="N954" s="64">
        <f>M954/L953%</f>
        <v>39.074735954379342</v>
      </c>
      <c r="O954" s="66">
        <v>56990</v>
      </c>
      <c r="P954" s="65">
        <v>21935</v>
      </c>
      <c r="Q954" s="64">
        <f>P954/O953%</f>
        <v>38.489208633093526</v>
      </c>
      <c r="R954" s="66">
        <f>L954+O954</f>
        <v>81891</v>
      </c>
      <c r="S954" s="65">
        <f>M954+P954</f>
        <v>31665</v>
      </c>
      <c r="T954" s="64">
        <f>S954/R953%</f>
        <v>38.667252811664284</v>
      </c>
      <c r="U954" s="64">
        <f>Q954-H954</f>
        <v>-1.4422110892669622</v>
      </c>
      <c r="V954" s="64">
        <f>Q954-K954</f>
        <v>1.6856895715099469</v>
      </c>
      <c r="W954" s="64">
        <f>Q954-N954</f>
        <v>-0.58552732128581653</v>
      </c>
    </row>
    <row r="955" spans="1:23" ht="15" x14ac:dyDescent="0.2">
      <c r="A955" s="67" t="s">
        <v>1302</v>
      </c>
      <c r="B955" s="67" t="s">
        <v>80</v>
      </c>
      <c r="C955" s="67">
        <v>2020</v>
      </c>
      <c r="D955" s="64" t="s">
        <v>79</v>
      </c>
      <c r="E955" s="64" t="s">
        <v>0</v>
      </c>
      <c r="F955" s="66">
        <v>34033</v>
      </c>
      <c r="G955" s="65">
        <v>22498</v>
      </c>
      <c r="H955" s="64">
        <f>G955/F955%</f>
        <v>66.106426115828754</v>
      </c>
      <c r="I955" s="66">
        <v>7591</v>
      </c>
      <c r="J955" s="65">
        <v>5449</v>
      </c>
      <c r="K955" s="64">
        <f>J955/I955%</f>
        <v>71.782373863786063</v>
      </c>
      <c r="L955" s="66">
        <f>F955+I955</f>
        <v>41624</v>
      </c>
      <c r="M955" s="65">
        <f>G955+J955</f>
        <v>27947</v>
      </c>
      <c r="N955" s="64">
        <f>M955/L955%</f>
        <v>67.141552950221026</v>
      </c>
      <c r="O955" s="66">
        <v>37904</v>
      </c>
      <c r="P955" s="65">
        <v>24034</v>
      </c>
      <c r="Q955" s="64">
        <f>P955/O955%</f>
        <v>63.407555930772475</v>
      </c>
      <c r="R955" s="66">
        <f>L955+O955</f>
        <v>79528</v>
      </c>
      <c r="S955" s="65">
        <f>M955+P955</f>
        <v>51981</v>
      </c>
      <c r="T955" s="64">
        <f>S955/R955%</f>
        <v>65.361885122221111</v>
      </c>
      <c r="U955" s="64">
        <f>Q955-H955</f>
        <v>-2.6988701850562791</v>
      </c>
      <c r="V955" s="64">
        <f>Q955-K955</f>
        <v>-8.3748179330135883</v>
      </c>
      <c r="W955" s="64">
        <f>Q955-N955</f>
        <v>-3.7339970194485517</v>
      </c>
    </row>
    <row r="956" spans="1:23" ht="15" x14ac:dyDescent="0.2">
      <c r="A956" s="67" t="s">
        <v>1302</v>
      </c>
      <c r="B956" s="67" t="s">
        <v>80</v>
      </c>
      <c r="C956" s="67">
        <v>2020</v>
      </c>
      <c r="D956" s="64" t="s">
        <v>77</v>
      </c>
      <c r="E956" s="64" t="s">
        <v>4</v>
      </c>
      <c r="F956" s="66">
        <v>34033</v>
      </c>
      <c r="G956" s="65">
        <v>9216</v>
      </c>
      <c r="H956" s="64">
        <f>G956/F955%</f>
        <v>27.079599212529018</v>
      </c>
      <c r="I956" s="66">
        <v>7591</v>
      </c>
      <c r="J956" s="65">
        <v>1442</v>
      </c>
      <c r="K956" s="64">
        <f>J956/I955%</f>
        <v>18.996179686470821</v>
      </c>
      <c r="L956" s="66">
        <f>F956+I956</f>
        <v>41624</v>
      </c>
      <c r="M956" s="65">
        <f>G956+J956</f>
        <v>10658</v>
      </c>
      <c r="N956" s="64">
        <f>M956/L955%</f>
        <v>25.605419950028828</v>
      </c>
      <c r="O956" s="66">
        <v>37904</v>
      </c>
      <c r="P956" s="65">
        <v>10504</v>
      </c>
      <c r="Q956" s="64">
        <f>P956/O955%</f>
        <v>27.712114816378218</v>
      </c>
      <c r="R956" s="66">
        <f>L956+O956</f>
        <v>79528</v>
      </c>
      <c r="S956" s="65">
        <f>M956+P956</f>
        <v>21162</v>
      </c>
      <c r="T956" s="64">
        <f>S956/R955%</f>
        <v>26.609496026556684</v>
      </c>
      <c r="U956" s="64">
        <f>Q956-H956</f>
        <v>0.63251560384919969</v>
      </c>
      <c r="V956" s="64">
        <f>Q956-K956</f>
        <v>8.7159351299073968</v>
      </c>
      <c r="W956" s="64">
        <f>Q956-N956</f>
        <v>2.1066948663493896</v>
      </c>
    </row>
    <row r="957" spans="1:23" ht="15" x14ac:dyDescent="0.2">
      <c r="A957" s="67" t="s">
        <v>1302</v>
      </c>
      <c r="B957" s="67" t="s">
        <v>80</v>
      </c>
      <c r="C957" s="67">
        <v>2016</v>
      </c>
      <c r="D957" s="64" t="s">
        <v>78</v>
      </c>
      <c r="E957" s="64" t="s">
        <v>0</v>
      </c>
      <c r="F957" s="66">
        <v>16869</v>
      </c>
      <c r="G957" s="65">
        <v>7132</v>
      </c>
      <c r="H957" s="64">
        <f>G957/F957%</f>
        <v>42.278736143221295</v>
      </c>
      <c r="I957" s="66">
        <v>5926</v>
      </c>
      <c r="J957" s="65">
        <v>2937</v>
      </c>
      <c r="K957" s="64">
        <f>J957/I957%</f>
        <v>49.56125548430645</v>
      </c>
      <c r="L957" s="66">
        <f>F957+I957</f>
        <v>22795</v>
      </c>
      <c r="M957" s="65">
        <f>G957+J957</f>
        <v>10069</v>
      </c>
      <c r="N957" s="64">
        <f>M957/L957%</f>
        <v>44.171967536740517</v>
      </c>
      <c r="O957" s="66">
        <v>54464</v>
      </c>
      <c r="P957" s="65">
        <v>22623</v>
      </c>
      <c r="Q957" s="64">
        <f>P957/O957%</f>
        <v>41.537529377203292</v>
      </c>
      <c r="R957" s="66">
        <f>L957+O957</f>
        <v>77259</v>
      </c>
      <c r="S957" s="65">
        <f>M957+P957</f>
        <v>32692</v>
      </c>
      <c r="T957" s="64">
        <f>S957/R957%</f>
        <v>42.314811219404859</v>
      </c>
      <c r="U957" s="64">
        <f>Q957-H957</f>
        <v>-0.74120676601800284</v>
      </c>
      <c r="V957" s="64">
        <f>Q957-K957</f>
        <v>-8.0237261071031583</v>
      </c>
      <c r="W957" s="64">
        <f>Q957-N957</f>
        <v>-2.6344381595372255</v>
      </c>
    </row>
    <row r="958" spans="1:23" ht="15" x14ac:dyDescent="0.2">
      <c r="A958" s="67" t="s">
        <v>1302</v>
      </c>
      <c r="B958" s="67" t="s">
        <v>80</v>
      </c>
      <c r="C958" s="67">
        <v>2016</v>
      </c>
      <c r="D958" s="64" t="s">
        <v>77</v>
      </c>
      <c r="E958" s="64" t="s">
        <v>18</v>
      </c>
      <c r="F958" s="66">
        <v>16869</v>
      </c>
      <c r="G958" s="65">
        <v>7815</v>
      </c>
      <c r="H958" s="64">
        <f>G958/F957%</f>
        <v>46.327583140672239</v>
      </c>
      <c r="I958" s="66">
        <v>5926</v>
      </c>
      <c r="J958" s="65">
        <v>2192</v>
      </c>
      <c r="K958" s="64">
        <f>J958/I957%</f>
        <v>36.989537630779616</v>
      </c>
      <c r="L958" s="66">
        <f>F958+I958</f>
        <v>22795</v>
      </c>
      <c r="M958" s="65">
        <f>G958+J958</f>
        <v>10007</v>
      </c>
      <c r="N958" s="64">
        <f>M958/L957%</f>
        <v>43.899978065365211</v>
      </c>
      <c r="O958" s="66">
        <v>54464</v>
      </c>
      <c r="P958" s="65">
        <v>25084</v>
      </c>
      <c r="Q958" s="64">
        <f>P958/O957%</f>
        <v>46.056110458284373</v>
      </c>
      <c r="R958" s="66">
        <f>L958+O958</f>
        <v>77259</v>
      </c>
      <c r="S958" s="65">
        <f>M958+P958</f>
        <v>35091</v>
      </c>
      <c r="T958" s="64">
        <f>S958/R957%</f>
        <v>45.419951073661316</v>
      </c>
      <c r="U958" s="64">
        <f>Q958-H958</f>
        <v>-0.27147268238786637</v>
      </c>
      <c r="V958" s="64">
        <f>Q958-K958</f>
        <v>9.066572827504757</v>
      </c>
      <c r="W958" s="64">
        <f>Q958-N958</f>
        <v>2.1561323929191616</v>
      </c>
    </row>
    <row r="959" spans="1:23" ht="15" x14ac:dyDescent="0.2">
      <c r="A959" s="67" t="s">
        <v>1302</v>
      </c>
      <c r="B959" s="67" t="s">
        <v>75</v>
      </c>
      <c r="C959" s="67">
        <v>2020</v>
      </c>
      <c r="D959" s="64" t="s">
        <v>74</v>
      </c>
      <c r="E959" s="64" t="s">
        <v>0</v>
      </c>
      <c r="F959" s="66">
        <v>45126</v>
      </c>
      <c r="G959" s="65">
        <v>25947</v>
      </c>
      <c r="H959" s="64">
        <f>G959/F959%</f>
        <v>57.499002792181891</v>
      </c>
      <c r="I959" s="66">
        <v>12007</v>
      </c>
      <c r="J959" s="65">
        <v>4587</v>
      </c>
      <c r="K959" s="64">
        <f>J959/I959%</f>
        <v>38.20271508286833</v>
      </c>
      <c r="L959" s="66">
        <f>F959+I959</f>
        <v>57133</v>
      </c>
      <c r="M959" s="65">
        <f>G959+J959</f>
        <v>30534</v>
      </c>
      <c r="N959" s="64">
        <f>M959/L959%</f>
        <v>53.443719041534663</v>
      </c>
      <c r="O959" s="66">
        <v>45014</v>
      </c>
      <c r="P959" s="65">
        <v>23110</v>
      </c>
      <c r="Q959" s="64">
        <f>P959/O959%</f>
        <v>51.339583240769542</v>
      </c>
      <c r="R959" s="66">
        <f>L959+O959</f>
        <v>102147</v>
      </c>
      <c r="S959" s="65">
        <f>M959+P959</f>
        <v>53644</v>
      </c>
      <c r="T959" s="64">
        <f>S959/R959%</f>
        <v>52.516471359902887</v>
      </c>
      <c r="U959" s="64">
        <f>Q959-H959</f>
        <v>-6.1594195514123484</v>
      </c>
      <c r="V959" s="64">
        <f>Q959-K959</f>
        <v>13.136868157901212</v>
      </c>
      <c r="W959" s="64">
        <f>Q959-N959</f>
        <v>-2.1041358007651212</v>
      </c>
    </row>
    <row r="960" spans="1:23" ht="15" x14ac:dyDescent="0.2">
      <c r="A960" s="67" t="s">
        <v>1302</v>
      </c>
      <c r="B960" s="67" t="s">
        <v>75</v>
      </c>
      <c r="C960" s="67">
        <v>2020</v>
      </c>
      <c r="D960" s="64" t="s">
        <v>73</v>
      </c>
      <c r="E960" s="64" t="s">
        <v>37</v>
      </c>
      <c r="F960" s="66">
        <v>45126</v>
      </c>
      <c r="G960" s="65">
        <v>16937</v>
      </c>
      <c r="H960" s="64">
        <f>G960/F959%</f>
        <v>37.532686256260249</v>
      </c>
      <c r="I960" s="66">
        <v>12007</v>
      </c>
      <c r="J960" s="65">
        <v>2038</v>
      </c>
      <c r="K960" s="64">
        <f>J960/I959%</f>
        <v>16.973432164570667</v>
      </c>
      <c r="L960" s="66">
        <f>F960+I960</f>
        <v>57133</v>
      </c>
      <c r="M960" s="65">
        <f>G960+J960</f>
        <v>18975</v>
      </c>
      <c r="N960" s="64">
        <f>M960/L959%</f>
        <v>33.211979066388949</v>
      </c>
      <c r="O960" s="66">
        <v>45014</v>
      </c>
      <c r="P960" s="65">
        <v>18619</v>
      </c>
      <c r="Q960" s="64">
        <f>P960/O959%</f>
        <v>41.362687163993428</v>
      </c>
      <c r="R960" s="66">
        <f>L960+O960</f>
        <v>102147</v>
      </c>
      <c r="S960" s="65">
        <f>M960+P960</f>
        <v>37594</v>
      </c>
      <c r="T960" s="64">
        <f>S960/R959%</f>
        <v>36.803821942886231</v>
      </c>
      <c r="U960" s="64">
        <f>Q960-H960</f>
        <v>3.8300009077331794</v>
      </c>
      <c r="V960" s="64">
        <f>Q960-K960</f>
        <v>24.389254999422761</v>
      </c>
      <c r="W960" s="64">
        <f>Q960-N960</f>
        <v>8.150708097604479</v>
      </c>
    </row>
    <row r="961" spans="1:23" ht="15" x14ac:dyDescent="0.2">
      <c r="A961" s="67" t="s">
        <v>1302</v>
      </c>
      <c r="B961" s="67" t="s">
        <v>75</v>
      </c>
      <c r="C961" s="67">
        <v>2016</v>
      </c>
      <c r="D961" s="64" t="s">
        <v>74</v>
      </c>
      <c r="E961" s="64" t="s">
        <v>0</v>
      </c>
      <c r="F961" s="66">
        <v>20334</v>
      </c>
      <c r="G961" s="65">
        <v>9314</v>
      </c>
      <c r="H961" s="64">
        <f>G961/F961%</f>
        <v>45.805055571948458</v>
      </c>
      <c r="I961" s="66">
        <v>8561</v>
      </c>
      <c r="J961" s="65">
        <v>4274</v>
      </c>
      <c r="K961" s="64">
        <f>J961/I961%</f>
        <v>49.924074290386635</v>
      </c>
      <c r="L961" s="66">
        <f>F961+I961</f>
        <v>28895</v>
      </c>
      <c r="M961" s="65">
        <f>G961+J961</f>
        <v>13588</v>
      </c>
      <c r="N961" s="64">
        <f>M961/L961%</f>
        <v>47.025436926803948</v>
      </c>
      <c r="O961" s="66">
        <v>64938</v>
      </c>
      <c r="P961" s="65">
        <v>31363</v>
      </c>
      <c r="Q961" s="64">
        <f>P961/O961%</f>
        <v>48.296836982968372</v>
      </c>
      <c r="R961" s="66">
        <f>L961+O961</f>
        <v>93833</v>
      </c>
      <c r="S961" s="65">
        <f>M961+P961</f>
        <v>44951</v>
      </c>
      <c r="T961" s="64">
        <f>S961/R961%</f>
        <v>47.90532115567018</v>
      </c>
      <c r="U961" s="64">
        <f>Q961-H961</f>
        <v>2.4917814110199146</v>
      </c>
      <c r="V961" s="64">
        <f>Q961-K961</f>
        <v>-1.6272373074182624</v>
      </c>
      <c r="W961" s="64">
        <f>Q961-N961</f>
        <v>1.2714000561644241</v>
      </c>
    </row>
    <row r="962" spans="1:23" ht="15" x14ac:dyDescent="0.2">
      <c r="A962" s="67" t="s">
        <v>1302</v>
      </c>
      <c r="B962" s="67" t="s">
        <v>75</v>
      </c>
      <c r="C962" s="67">
        <v>2016</v>
      </c>
      <c r="D962" s="64" t="s">
        <v>73</v>
      </c>
      <c r="E962" s="64" t="s">
        <v>18</v>
      </c>
      <c r="F962" s="66">
        <v>20334</v>
      </c>
      <c r="G962" s="65">
        <v>9716</v>
      </c>
      <c r="H962" s="64">
        <f>G962/F961%</f>
        <v>47.782039933116948</v>
      </c>
      <c r="I962" s="66">
        <v>8561</v>
      </c>
      <c r="J962" s="65">
        <v>3504</v>
      </c>
      <c r="K962" s="64">
        <f>J962/I961%</f>
        <v>40.929797920803644</v>
      </c>
      <c r="L962" s="66">
        <f>F962+I962</f>
        <v>28895</v>
      </c>
      <c r="M962" s="65">
        <f>G962+J962</f>
        <v>13220</v>
      </c>
      <c r="N962" s="64">
        <f>M962/L961%</f>
        <v>45.751860183422743</v>
      </c>
      <c r="O962" s="66">
        <v>64938</v>
      </c>
      <c r="P962" s="65">
        <v>28466</v>
      </c>
      <c r="Q962" s="64">
        <f>P962/O961%</f>
        <v>43.835658628230007</v>
      </c>
      <c r="R962" s="66">
        <f>L962+O962</f>
        <v>93833</v>
      </c>
      <c r="S962" s="65">
        <f>M962+P962</f>
        <v>41686</v>
      </c>
      <c r="T962" s="64">
        <f>S962/R961%</f>
        <v>44.425735082540257</v>
      </c>
      <c r="U962" s="64">
        <f>Q962-H962</f>
        <v>-3.9463813048869412</v>
      </c>
      <c r="V962" s="64">
        <f>Q962-K962</f>
        <v>2.9058607074263634</v>
      </c>
      <c r="W962" s="64">
        <f>Q962-N962</f>
        <v>-1.9162015551927354</v>
      </c>
    </row>
    <row r="963" spans="1:23" ht="15" x14ac:dyDescent="0.2">
      <c r="A963" s="67" t="s">
        <v>1301</v>
      </c>
      <c r="B963" s="67" t="s">
        <v>71</v>
      </c>
      <c r="C963" s="67">
        <v>2020</v>
      </c>
      <c r="D963" s="64" t="s">
        <v>70</v>
      </c>
      <c r="E963" s="64" t="s">
        <v>0</v>
      </c>
      <c r="F963" s="66">
        <v>63299</v>
      </c>
      <c r="G963" s="65">
        <v>32238</v>
      </c>
      <c r="H963" s="64">
        <f>G963/F963%</f>
        <v>50.929714529455438</v>
      </c>
      <c r="I963" s="66">
        <v>9677</v>
      </c>
      <c r="J963" s="65">
        <v>5048</v>
      </c>
      <c r="K963" s="64">
        <f>J963/I963%</f>
        <v>52.164927146843034</v>
      </c>
      <c r="L963" s="66">
        <f>F963+I963</f>
        <v>72976</v>
      </c>
      <c r="M963" s="65">
        <f>G963+J963</f>
        <v>37286</v>
      </c>
      <c r="N963" s="64">
        <f>M963/L963%</f>
        <v>51.093510195132644</v>
      </c>
      <c r="O963" s="66">
        <v>55712</v>
      </c>
      <c r="P963" s="65">
        <v>24779</v>
      </c>
      <c r="Q963" s="64">
        <f>P963/O963%</f>
        <v>44.476952900631822</v>
      </c>
      <c r="R963" s="66">
        <f>L963+O963</f>
        <v>128688</v>
      </c>
      <c r="S963" s="65">
        <f>M963+P963</f>
        <v>62065</v>
      </c>
      <c r="T963" s="64">
        <f>S963/R963%</f>
        <v>48.229050105681956</v>
      </c>
      <c r="U963" s="64">
        <f>Q963-H963</f>
        <v>-6.452761628823616</v>
      </c>
      <c r="V963" s="64">
        <f>Q963-K963</f>
        <v>-7.6879742462112119</v>
      </c>
      <c r="W963" s="64">
        <f>Q963-N963</f>
        <v>-6.6165572945008222</v>
      </c>
    </row>
    <row r="964" spans="1:23" ht="15" x14ac:dyDescent="0.2">
      <c r="A964" s="67" t="s">
        <v>1301</v>
      </c>
      <c r="B964" s="67" t="s">
        <v>71</v>
      </c>
      <c r="C964" s="67">
        <v>2020</v>
      </c>
      <c r="D964" s="64" t="s">
        <v>68</v>
      </c>
      <c r="E964" s="64" t="s">
        <v>21</v>
      </c>
      <c r="F964" s="66">
        <v>63299</v>
      </c>
      <c r="G964" s="65">
        <v>22806</v>
      </c>
      <c r="H964" s="64">
        <f>G964/F963%</f>
        <v>36.029005197554461</v>
      </c>
      <c r="I964" s="66">
        <v>9677</v>
      </c>
      <c r="J964" s="65">
        <v>2950</v>
      </c>
      <c r="K964" s="64">
        <f>J964/I963%</f>
        <v>30.484654335021187</v>
      </c>
      <c r="L964" s="66">
        <f>F964+I964</f>
        <v>72976</v>
      </c>
      <c r="M964" s="65">
        <f>G964+J964</f>
        <v>25756</v>
      </c>
      <c r="N964" s="64">
        <f>M964/L963%</f>
        <v>35.293795220346418</v>
      </c>
      <c r="O964" s="66">
        <v>55712</v>
      </c>
      <c r="P964" s="65">
        <v>21772</v>
      </c>
      <c r="Q964" s="64">
        <f>P964/O963%</f>
        <v>39.079551981619758</v>
      </c>
      <c r="R964" s="66">
        <f>L964+O964</f>
        <v>128688</v>
      </c>
      <c r="S964" s="65">
        <f>M964+P964</f>
        <v>47528</v>
      </c>
      <c r="T964" s="64">
        <f>S964/R963%</f>
        <v>36.932736541091629</v>
      </c>
      <c r="U964" s="64">
        <f>Q964-H964</f>
        <v>3.0505467840652969</v>
      </c>
      <c r="V964" s="64">
        <f>Q964-K964</f>
        <v>8.5948976465985716</v>
      </c>
      <c r="W964" s="64">
        <f>Q964-N964</f>
        <v>3.7857567612733405</v>
      </c>
    </row>
    <row r="965" spans="1:23" ht="15" x14ac:dyDescent="0.2">
      <c r="A965" s="67" t="s">
        <v>1301</v>
      </c>
      <c r="B965" s="67" t="s">
        <v>71</v>
      </c>
      <c r="C965" s="67">
        <v>2016</v>
      </c>
      <c r="D965" s="64" t="s">
        <v>69</v>
      </c>
      <c r="E965" s="64" t="s">
        <v>0</v>
      </c>
      <c r="F965" s="66">
        <v>20271</v>
      </c>
      <c r="G965" s="65">
        <v>3697</v>
      </c>
      <c r="H965" s="64">
        <f>G965/F965%</f>
        <v>18.23787676976962</v>
      </c>
      <c r="I965" s="66">
        <v>7495</v>
      </c>
      <c r="J965" s="65">
        <v>2027</v>
      </c>
      <c r="K965" s="64">
        <f>J965/I965%</f>
        <v>27.044696464309538</v>
      </c>
      <c r="L965" s="66">
        <f>F965+I965</f>
        <v>27766</v>
      </c>
      <c r="M965" s="65">
        <f>G965+J965</f>
        <v>5724</v>
      </c>
      <c r="N965" s="64">
        <f>M965/L965%</f>
        <v>20.615140819707555</v>
      </c>
      <c r="O965" s="66">
        <v>76508</v>
      </c>
      <c r="P965" s="65">
        <v>15196</v>
      </c>
      <c r="Q965" s="64">
        <f>P965/O965%</f>
        <v>19.861975218277827</v>
      </c>
      <c r="R965" s="66">
        <f>L965+O965</f>
        <v>104274</v>
      </c>
      <c r="S965" s="65">
        <f>M965+P965</f>
        <v>20920</v>
      </c>
      <c r="T965" s="64">
        <f>S965/R965%</f>
        <v>20.062527571590234</v>
      </c>
      <c r="U965" s="64">
        <f>Q965-H965</f>
        <v>1.6240984485082066</v>
      </c>
      <c r="V965" s="64">
        <f>Q965-K965</f>
        <v>-7.1827212460317114</v>
      </c>
      <c r="W965" s="64">
        <f>Q965-N965</f>
        <v>-0.75316560142972833</v>
      </c>
    </row>
    <row r="966" spans="1:23" ht="15" x14ac:dyDescent="0.2">
      <c r="A966" s="67" t="s">
        <v>1301</v>
      </c>
      <c r="B966" s="67" t="s">
        <v>71</v>
      </c>
      <c r="C966" s="67">
        <v>2016</v>
      </c>
      <c r="D966" s="64" t="s">
        <v>68</v>
      </c>
      <c r="E966" s="64" t="s">
        <v>18</v>
      </c>
      <c r="F966" s="66">
        <v>20271</v>
      </c>
      <c r="G966" s="65">
        <v>11487</v>
      </c>
      <c r="H966" s="64">
        <f>G966/F965%</f>
        <v>56.667159982240641</v>
      </c>
      <c r="I966" s="66">
        <v>7495</v>
      </c>
      <c r="J966" s="65">
        <v>3918</v>
      </c>
      <c r="K966" s="64">
        <f>J966/I965%</f>
        <v>52.274849899933287</v>
      </c>
      <c r="L966" s="66">
        <f>F966+I966</f>
        <v>27766</v>
      </c>
      <c r="M966" s="65">
        <f>G966+J966</f>
        <v>15405</v>
      </c>
      <c r="N966" s="64">
        <f>M966/L965%</f>
        <v>55.48152416624648</v>
      </c>
      <c r="O966" s="66">
        <v>76508</v>
      </c>
      <c r="P966" s="65">
        <v>42810</v>
      </c>
      <c r="Q966" s="64">
        <f>P966/O965%</f>
        <v>55.954932817483133</v>
      </c>
      <c r="R966" s="66">
        <f>L966+O966</f>
        <v>104274</v>
      </c>
      <c r="S966" s="65">
        <f>M966+P966</f>
        <v>58215</v>
      </c>
      <c r="T966" s="64">
        <f>S966/R965%</f>
        <v>55.828873928304276</v>
      </c>
      <c r="U966" s="64">
        <f>Q966-H966</f>
        <v>-0.71222716475750758</v>
      </c>
      <c r="V966" s="64">
        <f>Q966-K966</f>
        <v>3.6800829175498464</v>
      </c>
      <c r="W966" s="64">
        <f>Q966-N966</f>
        <v>0.4734086512366531</v>
      </c>
    </row>
    <row r="967" spans="1:23" ht="15" x14ac:dyDescent="0.2">
      <c r="A967" s="67" t="s">
        <v>1301</v>
      </c>
      <c r="B967" s="67" t="s">
        <v>66</v>
      </c>
      <c r="C967" s="67">
        <v>2020</v>
      </c>
      <c r="D967" s="64" t="s">
        <v>65</v>
      </c>
      <c r="E967" s="64" t="s">
        <v>0</v>
      </c>
      <c r="F967" s="66">
        <v>29955</v>
      </c>
      <c r="G967" s="65">
        <v>19617</v>
      </c>
      <c r="H967" s="64">
        <f>G967/F967%</f>
        <v>65.488232348522786</v>
      </c>
      <c r="I967" s="66">
        <v>6109</v>
      </c>
      <c r="J967" s="65">
        <v>4389</v>
      </c>
      <c r="K967" s="64">
        <f>J967/I967%</f>
        <v>71.844819119332129</v>
      </c>
      <c r="L967" s="66">
        <f>F967+I967</f>
        <v>36064</v>
      </c>
      <c r="M967" s="65">
        <f>G967+J967</f>
        <v>24006</v>
      </c>
      <c r="N967" s="64">
        <f>M967/L967%</f>
        <v>66.564995563442764</v>
      </c>
      <c r="O967" s="66">
        <v>40549</v>
      </c>
      <c r="P967" s="65">
        <v>24404</v>
      </c>
      <c r="Q967" s="64">
        <f>P967/O967%</f>
        <v>60.183974943895038</v>
      </c>
      <c r="R967" s="66">
        <f>L967+O967</f>
        <v>76613</v>
      </c>
      <c r="S967" s="65">
        <f>M967+P967</f>
        <v>48410</v>
      </c>
      <c r="T967" s="64">
        <f>S967/R967%</f>
        <v>63.18770965762991</v>
      </c>
      <c r="U967" s="64">
        <f>Q967-H967</f>
        <v>-5.304257404627748</v>
      </c>
      <c r="V967" s="64">
        <f>Q967-K967</f>
        <v>-11.660844175437092</v>
      </c>
      <c r="W967" s="64">
        <f>Q967-N967</f>
        <v>-6.3810206195477264</v>
      </c>
    </row>
    <row r="968" spans="1:23" ht="15" x14ac:dyDescent="0.2">
      <c r="A968" s="67" t="s">
        <v>1301</v>
      </c>
      <c r="B968" s="67" t="s">
        <v>66</v>
      </c>
      <c r="C968" s="67">
        <v>2020</v>
      </c>
      <c r="D968" s="64" t="s">
        <v>63</v>
      </c>
      <c r="E968" s="64" t="s">
        <v>37</v>
      </c>
      <c r="F968" s="66">
        <v>29955</v>
      </c>
      <c r="G968" s="65">
        <v>8846</v>
      </c>
      <c r="H968" s="64">
        <f>G968/F967%</f>
        <v>29.530963111333666</v>
      </c>
      <c r="I968" s="66">
        <v>6109</v>
      </c>
      <c r="J968" s="65">
        <v>1252</v>
      </c>
      <c r="K968" s="64">
        <f>J968/I967%</f>
        <v>20.494352594532657</v>
      </c>
      <c r="L968" s="66">
        <f>F968+I968</f>
        <v>36064</v>
      </c>
      <c r="M968" s="65">
        <f>G968+J968</f>
        <v>10098</v>
      </c>
      <c r="N968" s="64">
        <f>M968/L967%</f>
        <v>28.00022182786158</v>
      </c>
      <c r="O968" s="66">
        <v>40549</v>
      </c>
      <c r="P968" s="65">
        <v>13030</v>
      </c>
      <c r="Q968" s="64">
        <f>P968/O967%</f>
        <v>32.133961380058693</v>
      </c>
      <c r="R968" s="66">
        <f>L968+O968</f>
        <v>76613</v>
      </c>
      <c r="S968" s="65">
        <f>M968+P968</f>
        <v>23128</v>
      </c>
      <c r="T968" s="64">
        <f>S968/R967%</f>
        <v>30.188088183467556</v>
      </c>
      <c r="U968" s="64">
        <f>Q968-H968</f>
        <v>2.6029982687250275</v>
      </c>
      <c r="V968" s="64">
        <f>Q968-K968</f>
        <v>11.639608785526036</v>
      </c>
      <c r="W968" s="64">
        <f>Q968-N968</f>
        <v>4.1337395521971132</v>
      </c>
    </row>
    <row r="969" spans="1:23" ht="15" x14ac:dyDescent="0.2">
      <c r="A969" s="67" t="s">
        <v>1301</v>
      </c>
      <c r="B969" s="67" t="s">
        <v>66</v>
      </c>
      <c r="C969" s="67">
        <v>2016</v>
      </c>
      <c r="D969" s="64" t="s">
        <v>64</v>
      </c>
      <c r="E969" s="64" t="s">
        <v>0</v>
      </c>
      <c r="F969" s="66">
        <v>11916</v>
      </c>
      <c r="G969" s="65">
        <v>3863</v>
      </c>
      <c r="H969" s="64">
        <f>G969/F969%</f>
        <v>32.418596844578715</v>
      </c>
      <c r="I969" s="66">
        <v>5650</v>
      </c>
      <c r="J969" s="65">
        <v>2456</v>
      </c>
      <c r="K969" s="64">
        <f>J969/I969%</f>
        <v>43.469026548672566</v>
      </c>
      <c r="L969" s="66">
        <f>F969+I969</f>
        <v>17566</v>
      </c>
      <c r="M969" s="65">
        <f>G969+J969</f>
        <v>6319</v>
      </c>
      <c r="N969" s="64">
        <f>M969/L969%</f>
        <v>35.972902197426848</v>
      </c>
      <c r="O969" s="66">
        <v>54007</v>
      </c>
      <c r="P969" s="65">
        <v>18406</v>
      </c>
      <c r="Q969" s="64">
        <f>P969/O969%</f>
        <v>34.080767307941557</v>
      </c>
      <c r="R969" s="66">
        <f>L969+O969</f>
        <v>71573</v>
      </c>
      <c r="S969" s="65">
        <f>M969+P969</f>
        <v>24725</v>
      </c>
      <c r="T969" s="64">
        <f>S969/R969%</f>
        <v>34.545149707291856</v>
      </c>
      <c r="U969" s="64">
        <f>Q969-H969</f>
        <v>1.6621704633628411</v>
      </c>
      <c r="V969" s="64">
        <f>Q969-K969</f>
        <v>-9.3882592407310099</v>
      </c>
      <c r="W969" s="64">
        <f>Q969-N969</f>
        <v>-1.8921348894852912</v>
      </c>
    </row>
    <row r="970" spans="1:23" ht="15" x14ac:dyDescent="0.2">
      <c r="A970" s="67" t="s">
        <v>1301</v>
      </c>
      <c r="B970" s="67" t="s">
        <v>66</v>
      </c>
      <c r="C970" s="67">
        <v>2016</v>
      </c>
      <c r="D970" s="64" t="s">
        <v>63</v>
      </c>
      <c r="E970" s="64" t="s">
        <v>18</v>
      </c>
      <c r="F970" s="66">
        <v>11916</v>
      </c>
      <c r="G970" s="65">
        <v>5315</v>
      </c>
      <c r="H970" s="64">
        <f>G970/F969%</f>
        <v>44.603893924135619</v>
      </c>
      <c r="I970" s="66">
        <v>5650</v>
      </c>
      <c r="J970" s="65">
        <v>2053</v>
      </c>
      <c r="K970" s="64">
        <f>J970/I969%</f>
        <v>36.336283185840706</v>
      </c>
      <c r="L970" s="66">
        <f>F970+I970</f>
        <v>17566</v>
      </c>
      <c r="M970" s="65">
        <f>G970+J970</f>
        <v>7368</v>
      </c>
      <c r="N970" s="64">
        <f>M970/L969%</f>
        <v>41.944665831720371</v>
      </c>
      <c r="O970" s="66">
        <v>54007</v>
      </c>
      <c r="P970" s="65">
        <v>23700</v>
      </c>
      <c r="Q970" s="64">
        <f>P970/O969%</f>
        <v>43.883200325883678</v>
      </c>
      <c r="R970" s="66">
        <f>L970+O970</f>
        <v>71573</v>
      </c>
      <c r="S970" s="65">
        <f>M970+P970</f>
        <v>31068</v>
      </c>
      <c r="T970" s="64">
        <f>S970/R969%</f>
        <v>43.407430176183759</v>
      </c>
      <c r="U970" s="64">
        <f>Q970-H970</f>
        <v>-0.72069359825194113</v>
      </c>
      <c r="V970" s="64">
        <f>Q970-K970</f>
        <v>7.5469171400429715</v>
      </c>
      <c r="W970" s="64">
        <f>Q970-N970</f>
        <v>1.9385344941633065</v>
      </c>
    </row>
    <row r="971" spans="1:23" ht="15" x14ac:dyDescent="0.2">
      <c r="A971" s="67" t="s">
        <v>1301</v>
      </c>
      <c r="B971" s="67" t="s">
        <v>61</v>
      </c>
      <c r="C971" s="67">
        <v>2020</v>
      </c>
      <c r="D971" s="64" t="s">
        <v>60</v>
      </c>
      <c r="E971" s="64" t="s">
        <v>0</v>
      </c>
      <c r="F971" s="66">
        <v>26427</v>
      </c>
      <c r="G971" s="65">
        <v>19629</v>
      </c>
      <c r="H971" s="64">
        <f>G971/F971%</f>
        <v>74.276308321035316</v>
      </c>
      <c r="I971" s="66">
        <v>8763</v>
      </c>
      <c r="J971" s="65">
        <v>6240</v>
      </c>
      <c r="K971" s="64">
        <f>J971/I971%</f>
        <v>71.208490243067445</v>
      </c>
      <c r="L971" s="66">
        <f>F971+I971</f>
        <v>35190</v>
      </c>
      <c r="M971" s="65">
        <f>G971+J971</f>
        <v>25869</v>
      </c>
      <c r="N971" s="64">
        <f>M971/L971%</f>
        <v>73.512361466325672</v>
      </c>
      <c r="O971" s="66">
        <v>43252</v>
      </c>
      <c r="P971" s="65">
        <v>29404</v>
      </c>
      <c r="Q971" s="64">
        <f>P971/O971%</f>
        <v>67.982983445852213</v>
      </c>
      <c r="R971" s="66">
        <f>L971+O971</f>
        <v>78442</v>
      </c>
      <c r="S971" s="65">
        <f>M971+P971</f>
        <v>55273</v>
      </c>
      <c r="T971" s="64">
        <f>S971/R971%</f>
        <v>70.463527192065484</v>
      </c>
      <c r="U971" s="64">
        <f>Q971-H971</f>
        <v>-6.293324875183103</v>
      </c>
      <c r="V971" s="64">
        <f>Q971-K971</f>
        <v>-3.2255067972152318</v>
      </c>
      <c r="W971" s="64">
        <f>Q971-N971</f>
        <v>-5.5293780204734588</v>
      </c>
    </row>
    <row r="972" spans="1:23" ht="15" x14ac:dyDescent="0.2">
      <c r="A972" s="67" t="s">
        <v>1301</v>
      </c>
      <c r="B972" s="67" t="s">
        <v>61</v>
      </c>
      <c r="C972" s="67">
        <v>2020</v>
      </c>
      <c r="D972" s="64" t="s">
        <v>59</v>
      </c>
      <c r="E972" s="64" t="s">
        <v>37</v>
      </c>
      <c r="F972" s="66">
        <v>26427</v>
      </c>
      <c r="G972" s="65">
        <v>4676</v>
      </c>
      <c r="H972" s="64">
        <f>G972/F971%</f>
        <v>17.694025050138116</v>
      </c>
      <c r="I972" s="66">
        <v>8763</v>
      </c>
      <c r="J972" s="65">
        <v>1499</v>
      </c>
      <c r="K972" s="64">
        <f>J972/I971%</f>
        <v>17.106013922172774</v>
      </c>
      <c r="L972" s="66">
        <f>F972+I972</f>
        <v>35190</v>
      </c>
      <c r="M972" s="65">
        <f>G972+J972</f>
        <v>6175</v>
      </c>
      <c r="N972" s="64">
        <f>M972/L971%</f>
        <v>17.547598749644788</v>
      </c>
      <c r="O972" s="66">
        <v>43252</v>
      </c>
      <c r="P972" s="65">
        <v>9127</v>
      </c>
      <c r="Q972" s="64">
        <f>P972/O971%</f>
        <v>21.101914362341628</v>
      </c>
      <c r="R972" s="66">
        <f>L972+O972</f>
        <v>78442</v>
      </c>
      <c r="S972" s="65">
        <f>M972+P972</f>
        <v>15302</v>
      </c>
      <c r="T972" s="64">
        <f>S972/R971%</f>
        <v>19.507406746385865</v>
      </c>
      <c r="U972" s="64">
        <f>Q972-H972</f>
        <v>3.4078893122035119</v>
      </c>
      <c r="V972" s="64">
        <f>Q972-K972</f>
        <v>3.9959004401688532</v>
      </c>
      <c r="W972" s="64">
        <f>Q972-N972</f>
        <v>3.5543156126968398</v>
      </c>
    </row>
    <row r="973" spans="1:23" ht="15" x14ac:dyDescent="0.2">
      <c r="A973" s="67" t="s">
        <v>1301</v>
      </c>
      <c r="B973" s="67" t="s">
        <v>61</v>
      </c>
      <c r="C973" s="67">
        <v>2016</v>
      </c>
      <c r="D973" s="64" t="s">
        <v>58</v>
      </c>
      <c r="E973" s="64" t="s">
        <v>0</v>
      </c>
      <c r="F973" s="66">
        <v>10777</v>
      </c>
      <c r="G973" s="65">
        <v>3737</v>
      </c>
      <c r="H973" s="64">
        <f>G973/F973%</f>
        <v>34.675698246265199</v>
      </c>
      <c r="I973" s="66">
        <v>6708</v>
      </c>
      <c r="J973" s="65">
        <v>2508</v>
      </c>
      <c r="K973" s="64">
        <f>J973/I973%</f>
        <v>37.388193202146688</v>
      </c>
      <c r="L973" s="66">
        <f>F973+I973</f>
        <v>17485</v>
      </c>
      <c r="M973" s="65">
        <f>G973+J973</f>
        <v>6245</v>
      </c>
      <c r="N973" s="64">
        <f>M973/L973%</f>
        <v>35.716328281384044</v>
      </c>
      <c r="O973" s="66">
        <v>50709</v>
      </c>
      <c r="P973" s="65">
        <v>18641</v>
      </c>
      <c r="Q973" s="64">
        <f>P973/O973%</f>
        <v>36.760732808771621</v>
      </c>
      <c r="R973" s="66">
        <f>L973+O973</f>
        <v>68194</v>
      </c>
      <c r="S973" s="65">
        <f>M973+P973</f>
        <v>24886</v>
      </c>
      <c r="T973" s="64">
        <f>S973/R973%</f>
        <v>36.492946593541951</v>
      </c>
      <c r="U973" s="64">
        <f>Q973-H973</f>
        <v>2.0850345625064222</v>
      </c>
      <c r="V973" s="64">
        <f>Q973-K973</f>
        <v>-0.62746039337506687</v>
      </c>
      <c r="W973" s="64">
        <f>Q973-N973</f>
        <v>1.0444045273875773</v>
      </c>
    </row>
    <row r="974" spans="1:23" ht="15" x14ac:dyDescent="0.2">
      <c r="A974" s="67" t="s">
        <v>1301</v>
      </c>
      <c r="B974" s="67" t="s">
        <v>61</v>
      </c>
      <c r="C974" s="67">
        <v>2016</v>
      </c>
      <c r="D974" s="64" t="s">
        <v>57</v>
      </c>
      <c r="E974" s="64" t="s">
        <v>18</v>
      </c>
      <c r="F974" s="66">
        <v>10777</v>
      </c>
      <c r="G974" s="65">
        <v>5629</v>
      </c>
      <c r="H974" s="64">
        <f>G974/F973%</f>
        <v>52.231604342581427</v>
      </c>
      <c r="I974" s="66">
        <v>6708</v>
      </c>
      <c r="J974" s="65">
        <v>3320</v>
      </c>
      <c r="K974" s="64">
        <f>J974/I973%</f>
        <v>49.493142516398329</v>
      </c>
      <c r="L974" s="66">
        <f>F974+I974</f>
        <v>17485</v>
      </c>
      <c r="M974" s="65">
        <f>G974+J974</f>
        <v>8949</v>
      </c>
      <c r="N974" s="64">
        <f>M974/L973%</f>
        <v>51.181012296253932</v>
      </c>
      <c r="O974" s="66">
        <v>50709</v>
      </c>
      <c r="P974" s="65">
        <v>25115</v>
      </c>
      <c r="Q974" s="64">
        <f>P974/O973%</f>
        <v>49.527697252953125</v>
      </c>
      <c r="R974" s="66">
        <f>L974+O974</f>
        <v>68194</v>
      </c>
      <c r="S974" s="65">
        <f>M974+P974</f>
        <v>34064</v>
      </c>
      <c r="T974" s="64">
        <f>S974/R973%</f>
        <v>49.951608645921922</v>
      </c>
      <c r="U974" s="64">
        <f>Q974-H974</f>
        <v>-2.7039070896283022</v>
      </c>
      <c r="V974" s="64">
        <f>Q974-K974</f>
        <v>3.4554736554795795E-2</v>
      </c>
      <c r="W974" s="64">
        <f>Q974-N974</f>
        <v>-1.6533150433008075</v>
      </c>
    </row>
    <row r="975" spans="1:23" ht="15" x14ac:dyDescent="0.2">
      <c r="A975" s="67" t="s">
        <v>1301</v>
      </c>
      <c r="B975" s="67" t="s">
        <v>55</v>
      </c>
      <c r="C975" s="67">
        <v>2020</v>
      </c>
      <c r="D975" s="64" t="s">
        <v>54</v>
      </c>
      <c r="E975" s="64" t="s">
        <v>0</v>
      </c>
      <c r="F975" s="66">
        <v>56992</v>
      </c>
      <c r="G975" s="65">
        <v>34080</v>
      </c>
      <c r="H975" s="64">
        <f>G975/F975%</f>
        <v>59.797866367209437</v>
      </c>
      <c r="I975" s="66">
        <v>10471</v>
      </c>
      <c r="J975" s="65">
        <v>6308</v>
      </c>
      <c r="K975" s="64">
        <f>J975/I975%</f>
        <v>60.242574730207245</v>
      </c>
      <c r="L975" s="66">
        <f>F975+I975</f>
        <v>67463</v>
      </c>
      <c r="M975" s="65">
        <f>G975+J975</f>
        <v>40388</v>
      </c>
      <c r="N975" s="64">
        <f>M975/L975%</f>
        <v>59.866889998962392</v>
      </c>
      <c r="O975" s="66">
        <v>68186</v>
      </c>
      <c r="P975" s="65">
        <v>38092</v>
      </c>
      <c r="Q975" s="64">
        <f>P975/O975%</f>
        <v>55.864840289795559</v>
      </c>
      <c r="R975" s="66">
        <f>L975+O975</f>
        <v>135649</v>
      </c>
      <c r="S975" s="65">
        <f>M975+P975</f>
        <v>78480</v>
      </c>
      <c r="T975" s="64">
        <f>S975/R975%</f>
        <v>57.855199817175212</v>
      </c>
      <c r="U975" s="64">
        <f>Q975-H975</f>
        <v>-3.9330260774138779</v>
      </c>
      <c r="V975" s="64">
        <f>Q975-K975</f>
        <v>-4.377734440411686</v>
      </c>
      <c r="W975" s="64">
        <f>Q975-N975</f>
        <v>-4.0020497091668332</v>
      </c>
    </row>
    <row r="976" spans="1:23" ht="15" x14ac:dyDescent="0.2">
      <c r="A976" s="67" t="s">
        <v>1301</v>
      </c>
      <c r="B976" s="67" t="s">
        <v>55</v>
      </c>
      <c r="C976" s="67">
        <v>2020</v>
      </c>
      <c r="D976" s="64" t="s">
        <v>52</v>
      </c>
      <c r="E976" s="64" t="s">
        <v>37</v>
      </c>
      <c r="F976" s="66">
        <v>56992</v>
      </c>
      <c r="G976" s="65">
        <v>17433</v>
      </c>
      <c r="H976" s="64">
        <f>G976/F975%</f>
        <v>30.58850364963504</v>
      </c>
      <c r="I976" s="66">
        <v>10471</v>
      </c>
      <c r="J976" s="65">
        <v>2637</v>
      </c>
      <c r="K976" s="64">
        <f>J976/I975%</f>
        <v>25.183841084901157</v>
      </c>
      <c r="L976" s="66">
        <f>F976+I976</f>
        <v>67463</v>
      </c>
      <c r="M976" s="65">
        <f>G976+J976</f>
        <v>20070</v>
      </c>
      <c r="N976" s="64">
        <f>M976/L975%</f>
        <v>29.749640543705439</v>
      </c>
      <c r="O976" s="66">
        <v>68186</v>
      </c>
      <c r="P976" s="65">
        <v>22406</v>
      </c>
      <c r="Q976" s="64">
        <f>P976/O975%</f>
        <v>32.860117912768018</v>
      </c>
      <c r="R976" s="66">
        <f>L976+O976</f>
        <v>135649</v>
      </c>
      <c r="S976" s="65">
        <f>M976+P976</f>
        <v>42476</v>
      </c>
      <c r="T976" s="64">
        <f>S976/R975%</f>
        <v>31.313168545289681</v>
      </c>
      <c r="U976" s="64">
        <f>Q976-H976</f>
        <v>2.2716142631329781</v>
      </c>
      <c r="V976" s="64">
        <f>Q976-K976</f>
        <v>7.6762768278668609</v>
      </c>
      <c r="W976" s="64">
        <f>Q976-N976</f>
        <v>3.1104773690625791</v>
      </c>
    </row>
    <row r="977" spans="1:23" ht="15" x14ac:dyDescent="0.2">
      <c r="A977" s="67" t="s">
        <v>1301</v>
      </c>
      <c r="B977" s="67" t="s">
        <v>55</v>
      </c>
      <c r="C977" s="67">
        <v>2016</v>
      </c>
      <c r="D977" s="64" t="s">
        <v>53</v>
      </c>
      <c r="E977" s="64" t="s">
        <v>2</v>
      </c>
      <c r="F977" s="66">
        <v>32863</v>
      </c>
      <c r="G977" s="65">
        <v>15155</v>
      </c>
      <c r="H977" s="64">
        <f>G977/F977%</f>
        <v>46.115692420046862</v>
      </c>
      <c r="I977" s="66">
        <v>11659</v>
      </c>
      <c r="J977" s="65">
        <v>3688</v>
      </c>
      <c r="K977" s="64">
        <f>J977/I977%</f>
        <v>31.632215455870998</v>
      </c>
      <c r="L977" s="66">
        <f>F977+I977</f>
        <v>44522</v>
      </c>
      <c r="M977" s="65">
        <f>G977+J977</f>
        <v>18843</v>
      </c>
      <c r="N977" s="64">
        <f>M977/L977%</f>
        <v>42.322896545528053</v>
      </c>
      <c r="O977" s="66">
        <v>106478</v>
      </c>
      <c r="P977" s="65">
        <v>47906</v>
      </c>
      <c r="Q977" s="64">
        <f>P977/O977%</f>
        <v>44.991453633614455</v>
      </c>
      <c r="R977" s="66">
        <f>L977+O977</f>
        <v>151000</v>
      </c>
      <c r="S977" s="65">
        <f>M977+P977</f>
        <v>66749</v>
      </c>
      <c r="T977" s="64">
        <f>S977/R977%</f>
        <v>44.204635761589401</v>
      </c>
      <c r="U977" s="64">
        <f>Q977-H977</f>
        <v>-1.1242387864324073</v>
      </c>
      <c r="V977" s="64">
        <f>Q977-K977</f>
        <v>13.359238177743457</v>
      </c>
      <c r="W977" s="64">
        <f>Q977-N977</f>
        <v>2.668557088086402</v>
      </c>
    </row>
    <row r="978" spans="1:23" ht="15" x14ac:dyDescent="0.2">
      <c r="A978" s="67" t="s">
        <v>1301</v>
      </c>
      <c r="B978" s="67" t="s">
        <v>55</v>
      </c>
      <c r="C978" s="67">
        <v>2016</v>
      </c>
      <c r="D978" s="64" t="s">
        <v>52</v>
      </c>
      <c r="E978" s="64" t="s">
        <v>0</v>
      </c>
      <c r="F978" s="66">
        <v>32863</v>
      </c>
      <c r="G978" s="65">
        <v>12341</v>
      </c>
      <c r="H978" s="64">
        <f>G978/F977%</f>
        <v>37.552871009950401</v>
      </c>
      <c r="I978" s="66">
        <v>11659</v>
      </c>
      <c r="J978" s="65">
        <v>5481</v>
      </c>
      <c r="K978" s="64">
        <f>J978/I977%</f>
        <v>47.010892872459046</v>
      </c>
      <c r="L978" s="66">
        <f>F978+I978</f>
        <v>44522</v>
      </c>
      <c r="M978" s="65">
        <f>G978+J978</f>
        <v>17822</v>
      </c>
      <c r="N978" s="64">
        <f>M978/L977%</f>
        <v>40.029648263779698</v>
      </c>
      <c r="O978" s="66">
        <v>106478</v>
      </c>
      <c r="P978" s="65">
        <v>40574</v>
      </c>
      <c r="Q978" s="64">
        <f>P978/O977%</f>
        <v>38.105524145832945</v>
      </c>
      <c r="R978" s="66">
        <f>L978+O978</f>
        <v>151000</v>
      </c>
      <c r="S978" s="65">
        <f>M978+P978</f>
        <v>58396</v>
      </c>
      <c r="T978" s="64">
        <f>S978/R977%</f>
        <v>38.672847682119205</v>
      </c>
      <c r="U978" s="64">
        <f>Q978-H978</f>
        <v>0.55265313588254372</v>
      </c>
      <c r="V978" s="64">
        <f>Q978-K978</f>
        <v>-8.9053687266261008</v>
      </c>
      <c r="W978" s="64">
        <f>Q978-N978</f>
        <v>-1.9241241179467536</v>
      </c>
    </row>
    <row r="979" spans="1:23" ht="15" x14ac:dyDescent="0.2">
      <c r="A979" s="67" t="s">
        <v>1301</v>
      </c>
      <c r="B979" s="67" t="s">
        <v>50</v>
      </c>
      <c r="C979" s="67">
        <v>2020</v>
      </c>
      <c r="D979" s="64" t="s">
        <v>49</v>
      </c>
      <c r="E979" s="64" t="s">
        <v>0</v>
      </c>
      <c r="F979" s="66">
        <v>52938</v>
      </c>
      <c r="G979" s="65">
        <v>34692</v>
      </c>
      <c r="H979" s="64">
        <f>G979/F979%</f>
        <v>65.533265329253084</v>
      </c>
      <c r="I979" s="66">
        <v>16404</v>
      </c>
      <c r="J979" s="65">
        <v>11219</v>
      </c>
      <c r="K979" s="64">
        <f>J979/I979%</f>
        <v>68.39185564496465</v>
      </c>
      <c r="L979" s="66">
        <f>F979+I979</f>
        <v>69342</v>
      </c>
      <c r="M979" s="65">
        <f>G979+J979</f>
        <v>45911</v>
      </c>
      <c r="N979" s="64">
        <f>M979/L979%</f>
        <v>66.209512272504398</v>
      </c>
      <c r="O979" s="66">
        <v>75443</v>
      </c>
      <c r="P979" s="65">
        <v>46531</v>
      </c>
      <c r="Q979" s="64">
        <f>P979/O979%</f>
        <v>61.677027689779045</v>
      </c>
      <c r="R979" s="66">
        <f>L979+O979</f>
        <v>144785</v>
      </c>
      <c r="S979" s="65">
        <f>M979+P979</f>
        <v>92442</v>
      </c>
      <c r="T979" s="64">
        <f>S979/R979%</f>
        <v>63.847774286010292</v>
      </c>
      <c r="U979" s="64">
        <f>Q979-H979</f>
        <v>-3.8562376394740383</v>
      </c>
      <c r="V979" s="64">
        <f>Q979-K979</f>
        <v>-6.7148279551856049</v>
      </c>
      <c r="W979" s="64">
        <f>Q979-N979</f>
        <v>-4.5324845827253526</v>
      </c>
    </row>
    <row r="980" spans="1:23" ht="15" x14ac:dyDescent="0.2">
      <c r="A980" s="67" t="s">
        <v>1301</v>
      </c>
      <c r="B980" s="67" t="s">
        <v>50</v>
      </c>
      <c r="C980" s="67">
        <v>2020</v>
      </c>
      <c r="D980" s="64" t="s">
        <v>47</v>
      </c>
      <c r="E980" s="64" t="s">
        <v>37</v>
      </c>
      <c r="F980" s="66">
        <v>52938</v>
      </c>
      <c r="G980" s="65">
        <v>13124</v>
      </c>
      <c r="H980" s="64">
        <f>G980/F979%</f>
        <v>24.791265253692998</v>
      </c>
      <c r="I980" s="66">
        <v>16404</v>
      </c>
      <c r="J980" s="65">
        <v>2520</v>
      </c>
      <c r="K980" s="64">
        <f>J980/I979%</f>
        <v>15.362106803218728</v>
      </c>
      <c r="L980" s="66">
        <f>F980+I980</f>
        <v>69342</v>
      </c>
      <c r="M980" s="65">
        <f>G980+J980</f>
        <v>15644</v>
      </c>
      <c r="N980" s="64">
        <f>M980/L979%</f>
        <v>22.560641458279253</v>
      </c>
      <c r="O980" s="66">
        <v>75443</v>
      </c>
      <c r="P980" s="65">
        <v>18740</v>
      </c>
      <c r="Q980" s="64">
        <f>P980/O979%</f>
        <v>24.839945389234259</v>
      </c>
      <c r="R980" s="66">
        <f>L980+O980</f>
        <v>144785</v>
      </c>
      <c r="S980" s="65">
        <f>M980+P980</f>
        <v>34384</v>
      </c>
      <c r="T980" s="64">
        <f>S980/R979%</f>
        <v>23.748316469247506</v>
      </c>
      <c r="U980" s="64">
        <f>Q980-H980</f>
        <v>4.8680135541260938E-2</v>
      </c>
      <c r="V980" s="64">
        <f>Q980-K980</f>
        <v>9.4778385860155314</v>
      </c>
      <c r="W980" s="64">
        <f>Q980-N980</f>
        <v>2.2793039309550061</v>
      </c>
    </row>
    <row r="981" spans="1:23" ht="15" x14ac:dyDescent="0.2">
      <c r="A981" s="67" t="s">
        <v>1301</v>
      </c>
      <c r="B981" s="67" t="s">
        <v>50</v>
      </c>
      <c r="C981" s="67">
        <v>2016</v>
      </c>
      <c r="D981" s="64" t="s">
        <v>48</v>
      </c>
      <c r="E981" s="64" t="s">
        <v>0</v>
      </c>
      <c r="F981" s="66">
        <v>21007</v>
      </c>
      <c r="G981" s="65">
        <v>7655</v>
      </c>
      <c r="H981" s="64">
        <f>G981/F981%</f>
        <v>36.440234207645069</v>
      </c>
      <c r="I981" s="66">
        <v>9550</v>
      </c>
      <c r="J981" s="65">
        <v>4450</v>
      </c>
      <c r="K981" s="64">
        <f>J981/I981%</f>
        <v>46.596858638743456</v>
      </c>
      <c r="L981" s="66">
        <f>F981+I981</f>
        <v>30557</v>
      </c>
      <c r="M981" s="65">
        <f>G981+J981</f>
        <v>12105</v>
      </c>
      <c r="N981" s="64">
        <f>M981/L981%</f>
        <v>39.614490951336848</v>
      </c>
      <c r="O981" s="66">
        <v>77311</v>
      </c>
      <c r="P981" s="65">
        <v>28067</v>
      </c>
      <c r="Q981" s="64">
        <f>P981/O981%</f>
        <v>36.304018833025054</v>
      </c>
      <c r="R981" s="66">
        <f>L981+O981</f>
        <v>107868</v>
      </c>
      <c r="S981" s="65">
        <f>M981+P981</f>
        <v>40172</v>
      </c>
      <c r="T981" s="64">
        <f>S981/R981%</f>
        <v>37.241814069047351</v>
      </c>
      <c r="U981" s="64">
        <f>Q981-H981</f>
        <v>-0.13621537462001498</v>
      </c>
      <c r="V981" s="64">
        <f>Q981-K981</f>
        <v>-10.292839805718401</v>
      </c>
      <c r="W981" s="64">
        <f>Q981-N981</f>
        <v>-3.3104721183117931</v>
      </c>
    </row>
    <row r="982" spans="1:23" ht="15" x14ac:dyDescent="0.2">
      <c r="A982" s="67" t="s">
        <v>1301</v>
      </c>
      <c r="B982" s="67" t="s">
        <v>50</v>
      </c>
      <c r="C982" s="67">
        <v>2016</v>
      </c>
      <c r="D982" s="64" t="s">
        <v>47</v>
      </c>
      <c r="E982" s="64" t="s">
        <v>18</v>
      </c>
      <c r="F982" s="66">
        <v>21007</v>
      </c>
      <c r="G982" s="65">
        <v>10726</v>
      </c>
      <c r="H982" s="64">
        <f>G982/F981%</f>
        <v>51.059170752606278</v>
      </c>
      <c r="I982" s="66">
        <v>9550</v>
      </c>
      <c r="J982" s="65">
        <v>3698</v>
      </c>
      <c r="K982" s="64">
        <f>J982/I981%</f>
        <v>38.722513089005233</v>
      </c>
      <c r="L982" s="66">
        <f>F982+I982</f>
        <v>30557</v>
      </c>
      <c r="M982" s="65">
        <f>G982+J982</f>
        <v>14424</v>
      </c>
      <c r="N982" s="64">
        <f>M982/L981%</f>
        <v>47.20358673953595</v>
      </c>
      <c r="O982" s="66">
        <v>77311</v>
      </c>
      <c r="P982" s="65">
        <v>38944</v>
      </c>
      <c r="Q982" s="64">
        <f>P982/O981%</f>
        <v>50.373168113205104</v>
      </c>
      <c r="R982" s="66">
        <f>L982+O982</f>
        <v>107868</v>
      </c>
      <c r="S982" s="65">
        <f>M982+P982</f>
        <v>53368</v>
      </c>
      <c r="T982" s="64">
        <f>S982/R981%</f>
        <v>49.475284607112393</v>
      </c>
      <c r="U982" s="64">
        <f>Q982-H982</f>
        <v>-0.68600263940117401</v>
      </c>
      <c r="V982" s="64">
        <f>Q982-K982</f>
        <v>11.650655024199871</v>
      </c>
      <c r="W982" s="64">
        <f>Q982-N982</f>
        <v>3.1695813736691534</v>
      </c>
    </row>
    <row r="983" spans="1:23" ht="15" x14ac:dyDescent="0.2">
      <c r="A983" s="67" t="s">
        <v>1301</v>
      </c>
      <c r="B983" s="67" t="s">
        <v>45</v>
      </c>
      <c r="C983" s="67">
        <v>2020</v>
      </c>
      <c r="D983" s="64" t="s">
        <v>42</v>
      </c>
      <c r="E983" s="64" t="s">
        <v>0</v>
      </c>
      <c r="F983" s="66">
        <v>42135</v>
      </c>
      <c r="G983" s="65">
        <v>32666</v>
      </c>
      <c r="H983" s="64">
        <f>G983/F983%</f>
        <v>77.526996558680423</v>
      </c>
      <c r="I983" s="66">
        <v>11478</v>
      </c>
      <c r="J983" s="65">
        <v>9441</v>
      </c>
      <c r="K983" s="64">
        <f>J983/I983%</f>
        <v>82.253005750130683</v>
      </c>
      <c r="L983" s="66">
        <f>F983+I983</f>
        <v>53613</v>
      </c>
      <c r="M983" s="65">
        <f>G983+J983</f>
        <v>42107</v>
      </c>
      <c r="N983" s="64">
        <f>M983/L983%</f>
        <v>78.538787234439411</v>
      </c>
      <c r="O983" s="66">
        <v>45202</v>
      </c>
      <c r="P983" s="65">
        <v>33479</v>
      </c>
      <c r="Q983" s="64">
        <f>P983/O983%</f>
        <v>74.065306844829877</v>
      </c>
      <c r="R983" s="66">
        <f>L983+O983</f>
        <v>98815</v>
      </c>
      <c r="S983" s="65">
        <f>M983+P983</f>
        <v>75586</v>
      </c>
      <c r="T983" s="64">
        <f>S983/R983%</f>
        <v>76.492435359004205</v>
      </c>
      <c r="U983" s="64">
        <f>Q983-H983</f>
        <v>-3.4616897138505465</v>
      </c>
      <c r="V983" s="64">
        <f>Q983-K983</f>
        <v>-8.187698905300806</v>
      </c>
      <c r="W983" s="64">
        <f>Q983-N983</f>
        <v>-4.4734803896095343</v>
      </c>
    </row>
    <row r="984" spans="1:23" ht="15" x14ac:dyDescent="0.2">
      <c r="A984" s="67" t="s">
        <v>1301</v>
      </c>
      <c r="B984" s="67" t="s">
        <v>45</v>
      </c>
      <c r="C984" s="67">
        <v>2020</v>
      </c>
      <c r="D984" s="64" t="s">
        <v>44</v>
      </c>
      <c r="E984" s="64" t="s">
        <v>43</v>
      </c>
      <c r="F984" s="66">
        <v>42135</v>
      </c>
      <c r="G984" s="65">
        <v>7903</v>
      </c>
      <c r="H984" s="64">
        <f>G984/F983%</f>
        <v>18.7563783078201</v>
      </c>
      <c r="I984" s="66">
        <v>11478</v>
      </c>
      <c r="J984" s="65">
        <v>1452</v>
      </c>
      <c r="K984" s="64">
        <f>J984/I983%</f>
        <v>12.650287506534239</v>
      </c>
      <c r="L984" s="66">
        <f>F984+I984</f>
        <v>53613</v>
      </c>
      <c r="M984" s="65">
        <f>G984+J984</f>
        <v>9355</v>
      </c>
      <c r="N984" s="64">
        <f>M984/L983%</f>
        <v>17.449126144778319</v>
      </c>
      <c r="O984" s="66">
        <v>45202</v>
      </c>
      <c r="P984" s="65">
        <v>9396</v>
      </c>
      <c r="Q984" s="64">
        <f>P984/O983%</f>
        <v>20.786690854386976</v>
      </c>
      <c r="R984" s="66">
        <f>L984+O984</f>
        <v>98815</v>
      </c>
      <c r="S984" s="65">
        <f>M984+P984</f>
        <v>18751</v>
      </c>
      <c r="T984" s="64">
        <f>S984/R983%</f>
        <v>18.97586398826089</v>
      </c>
      <c r="U984" s="64">
        <f>Q984-H984</f>
        <v>2.0303125465668757</v>
      </c>
      <c r="V984" s="64">
        <f>Q984-K984</f>
        <v>8.1364033478527364</v>
      </c>
      <c r="W984" s="64">
        <f>Q984-N984</f>
        <v>3.3375647096086567</v>
      </c>
    </row>
    <row r="985" spans="1:23" ht="15" x14ac:dyDescent="0.2">
      <c r="A985" s="67" t="s">
        <v>1301</v>
      </c>
      <c r="B985" s="67" t="s">
        <v>45</v>
      </c>
      <c r="C985" s="67">
        <v>2016</v>
      </c>
      <c r="D985" s="64" t="s">
        <v>42</v>
      </c>
      <c r="E985" s="64" t="s">
        <v>0</v>
      </c>
      <c r="F985" s="66">
        <v>13042</v>
      </c>
      <c r="G985" s="65">
        <v>6109</v>
      </c>
      <c r="H985" s="64">
        <f>G985/F985%</f>
        <v>46.8409753105352</v>
      </c>
      <c r="I985" s="66">
        <v>5039</v>
      </c>
      <c r="J985" s="65">
        <v>2362</v>
      </c>
      <c r="K985" s="64">
        <f>J985/I985%</f>
        <v>46.874379837269302</v>
      </c>
      <c r="L985" s="66">
        <f>F985+I985</f>
        <v>18081</v>
      </c>
      <c r="M985" s="65">
        <f>G985+J985</f>
        <v>8471</v>
      </c>
      <c r="N985" s="64">
        <f>M985/L985%</f>
        <v>46.850284829378907</v>
      </c>
      <c r="O985" s="66">
        <v>36471</v>
      </c>
      <c r="P985" s="65">
        <v>15526</v>
      </c>
      <c r="Q985" s="64">
        <f>P985/O985%</f>
        <v>42.57080968440679</v>
      </c>
      <c r="R985" s="66">
        <f>L985+O985</f>
        <v>54552</v>
      </c>
      <c r="S985" s="65">
        <f>M985+P985</f>
        <v>23997</v>
      </c>
      <c r="T985" s="64">
        <f>S985/R985%</f>
        <v>43.989221293444785</v>
      </c>
      <c r="U985" s="64">
        <f>Q985-H985</f>
        <v>-4.27016562612841</v>
      </c>
      <c r="V985" s="64">
        <f>Q985-K985</f>
        <v>-4.3035701528625125</v>
      </c>
      <c r="W985" s="64">
        <f>Q985-N985</f>
        <v>-4.2794751449721176</v>
      </c>
    </row>
    <row r="986" spans="1:23" ht="15" x14ac:dyDescent="0.2">
      <c r="A986" s="67" t="s">
        <v>1301</v>
      </c>
      <c r="B986" s="67" t="s">
        <v>45</v>
      </c>
      <c r="C986" s="67">
        <v>2016</v>
      </c>
      <c r="D986" s="64" t="s">
        <v>41</v>
      </c>
      <c r="E986" s="64" t="s">
        <v>18</v>
      </c>
      <c r="F986" s="66">
        <v>13042</v>
      </c>
      <c r="G986" s="65">
        <v>6168</v>
      </c>
      <c r="H986" s="64">
        <f>G986/F985%</f>
        <v>47.293359914123606</v>
      </c>
      <c r="I986" s="66">
        <v>5039</v>
      </c>
      <c r="J986" s="65">
        <v>2410</v>
      </c>
      <c r="K986" s="64">
        <f>J986/I985%</f>
        <v>47.826949791625324</v>
      </c>
      <c r="L986" s="66">
        <f>F986+I986</f>
        <v>18081</v>
      </c>
      <c r="M986" s="65">
        <f>G986+J986</f>
        <v>8578</v>
      </c>
      <c r="N986" s="64">
        <f>M986/L985%</f>
        <v>47.442066257397265</v>
      </c>
      <c r="O986" s="66">
        <v>36471</v>
      </c>
      <c r="P986" s="65">
        <v>18646</v>
      </c>
      <c r="Q986" s="64">
        <f>P986/O985%</f>
        <v>51.125551808286041</v>
      </c>
      <c r="R986" s="66">
        <f>L986+O986</f>
        <v>54552</v>
      </c>
      <c r="S986" s="65">
        <f>M986+P986</f>
        <v>27224</v>
      </c>
      <c r="T986" s="64">
        <f>S986/R985%</f>
        <v>49.904678105294032</v>
      </c>
      <c r="U986" s="64">
        <f>Q986-H986</f>
        <v>3.8321918941624347</v>
      </c>
      <c r="V986" s="64">
        <f>Q986-K986</f>
        <v>3.2986020166607162</v>
      </c>
      <c r="W986" s="64">
        <f>Q986-N986</f>
        <v>3.6834855508887756</v>
      </c>
    </row>
    <row r="987" spans="1:23" ht="15" x14ac:dyDescent="0.2">
      <c r="A987" s="67" t="s">
        <v>1301</v>
      </c>
      <c r="B987" s="67" t="s">
        <v>39</v>
      </c>
      <c r="C987" s="67">
        <v>2020</v>
      </c>
      <c r="D987" s="64" t="s">
        <v>36</v>
      </c>
      <c r="E987" s="64" t="s">
        <v>0</v>
      </c>
      <c r="F987" s="66">
        <v>50256</v>
      </c>
      <c r="G987" s="65">
        <v>40355</v>
      </c>
      <c r="H987" s="64">
        <f>G987/F987%</f>
        <v>80.298869786692137</v>
      </c>
      <c r="I987" s="66">
        <v>13573</v>
      </c>
      <c r="J987" s="65">
        <v>11253</v>
      </c>
      <c r="K987" s="64">
        <f>J987/I987%</f>
        <v>82.907242319310399</v>
      </c>
      <c r="L987" s="66">
        <f>F987+I987</f>
        <v>63829</v>
      </c>
      <c r="M987" s="65">
        <f>G987+J987</f>
        <v>51608</v>
      </c>
      <c r="N987" s="64">
        <f>M987/L987%</f>
        <v>80.853530526876497</v>
      </c>
      <c r="O987" s="66">
        <v>44222</v>
      </c>
      <c r="P987" s="65">
        <v>34707</v>
      </c>
      <c r="Q987" s="64">
        <f>P987/O987%</f>
        <v>78.483560218895562</v>
      </c>
      <c r="R987" s="66">
        <f>L987+O987</f>
        <v>108051</v>
      </c>
      <c r="S987" s="65">
        <f>M987+P987</f>
        <v>86315</v>
      </c>
      <c r="T987" s="64">
        <f>S987/R987%</f>
        <v>79.883573497700155</v>
      </c>
      <c r="U987" s="64">
        <f>Q987-H987</f>
        <v>-1.8153095677965752</v>
      </c>
      <c r="V987" s="64">
        <f>Q987-K987</f>
        <v>-4.4236821004148368</v>
      </c>
      <c r="W987" s="64">
        <f>Q987-N987</f>
        <v>-2.3699703079809353</v>
      </c>
    </row>
    <row r="988" spans="1:23" ht="15" x14ac:dyDescent="0.2">
      <c r="A988" s="67" t="s">
        <v>1301</v>
      </c>
      <c r="B988" s="67" t="s">
        <v>39</v>
      </c>
      <c r="C988" s="67">
        <v>2020</v>
      </c>
      <c r="D988" s="64" t="s">
        <v>38</v>
      </c>
      <c r="E988" s="64" t="s">
        <v>37</v>
      </c>
      <c r="F988" s="66">
        <v>50256</v>
      </c>
      <c r="G988" s="65">
        <v>5859</v>
      </c>
      <c r="H988" s="64">
        <f>G988/F987%</f>
        <v>11.658309455587393</v>
      </c>
      <c r="I988" s="66">
        <v>13573</v>
      </c>
      <c r="J988" s="65">
        <v>1126</v>
      </c>
      <c r="K988" s="64">
        <f>J988/I987%</f>
        <v>8.2958815295071098</v>
      </c>
      <c r="L988" s="66">
        <f>F988+I988</f>
        <v>63829</v>
      </c>
      <c r="M988" s="65">
        <f>G988+J988</f>
        <v>6985</v>
      </c>
      <c r="N988" s="64">
        <f>M988/L987%</f>
        <v>10.943301634053487</v>
      </c>
      <c r="O988" s="66">
        <v>44222</v>
      </c>
      <c r="P988" s="65">
        <v>5304</v>
      </c>
      <c r="Q988" s="64">
        <f>P988/O987%</f>
        <v>11.994030120754374</v>
      </c>
      <c r="R988" s="66">
        <f>L988+O988</f>
        <v>108051</v>
      </c>
      <c r="S988" s="65">
        <f>M988+P988</f>
        <v>12289</v>
      </c>
      <c r="T988" s="64">
        <f>S988/R987%</f>
        <v>11.373332963137777</v>
      </c>
      <c r="U988" s="64">
        <f>Q988-H988</f>
        <v>0.33572066516698129</v>
      </c>
      <c r="V988" s="64">
        <f>Q988-K988</f>
        <v>3.6981485912472642</v>
      </c>
      <c r="W988" s="64">
        <f>Q988-N988</f>
        <v>1.050728486700887</v>
      </c>
    </row>
    <row r="989" spans="1:23" ht="15" x14ac:dyDescent="0.2">
      <c r="A989" s="67" t="s">
        <v>1301</v>
      </c>
      <c r="B989" s="67" t="s">
        <v>39</v>
      </c>
      <c r="C989" s="67">
        <v>2016</v>
      </c>
      <c r="D989" s="64" t="s">
        <v>36</v>
      </c>
      <c r="E989" s="64" t="s">
        <v>0</v>
      </c>
      <c r="F989" s="66">
        <v>24891</v>
      </c>
      <c r="G989" s="65">
        <v>13249</v>
      </c>
      <c r="H989" s="64">
        <f>G989/F989%</f>
        <v>53.228074404403202</v>
      </c>
      <c r="I989" s="66">
        <v>9716</v>
      </c>
      <c r="J989" s="65">
        <v>5012</v>
      </c>
      <c r="K989" s="64">
        <f>J989/I989%</f>
        <v>51.585014409221905</v>
      </c>
      <c r="L989" s="66">
        <f>F989+I989</f>
        <v>34607</v>
      </c>
      <c r="M989" s="65">
        <f>G989+J989</f>
        <v>18261</v>
      </c>
      <c r="N989" s="64">
        <f>M989/L989%</f>
        <v>52.766781287022859</v>
      </c>
      <c r="O989" s="66">
        <v>63470</v>
      </c>
      <c r="P989" s="65">
        <v>29825</v>
      </c>
      <c r="Q989" s="64">
        <f>P989/O989%</f>
        <v>46.990704269733726</v>
      </c>
      <c r="R989" s="66">
        <f>L989+O989</f>
        <v>98077</v>
      </c>
      <c r="S989" s="65">
        <f>M989+P989</f>
        <v>48086</v>
      </c>
      <c r="T989" s="64">
        <f>S989/R989%</f>
        <v>49.028824291118205</v>
      </c>
      <c r="U989" s="64">
        <f>Q989-H989</f>
        <v>-6.2373701346694759</v>
      </c>
      <c r="V989" s="64">
        <f>Q989-K989</f>
        <v>-4.5943101394881793</v>
      </c>
      <c r="W989" s="64">
        <f>Q989-N989</f>
        <v>-5.7760770172891327</v>
      </c>
    </row>
    <row r="990" spans="1:23" ht="15" x14ac:dyDescent="0.2">
      <c r="A990" s="67" t="s">
        <v>1301</v>
      </c>
      <c r="B990" s="67" t="s">
        <v>39</v>
      </c>
      <c r="C990" s="67">
        <v>2016</v>
      </c>
      <c r="D990" s="64" t="s">
        <v>35</v>
      </c>
      <c r="E990" s="64" t="s">
        <v>18</v>
      </c>
      <c r="F990" s="66">
        <v>24891</v>
      </c>
      <c r="G990" s="65">
        <v>10101</v>
      </c>
      <c r="H990" s="64">
        <f>G990/F989%</f>
        <v>40.580932867301435</v>
      </c>
      <c r="I990" s="66">
        <v>9716</v>
      </c>
      <c r="J990" s="65">
        <v>4014</v>
      </c>
      <c r="K990" s="64">
        <f>J990/I989%</f>
        <v>41.313297653355292</v>
      </c>
      <c r="L990" s="66">
        <f>F990+I990</f>
        <v>34607</v>
      </c>
      <c r="M990" s="65">
        <f>G990+J990</f>
        <v>14115</v>
      </c>
      <c r="N990" s="64">
        <f>M990/L989%</f>
        <v>40.7865460744936</v>
      </c>
      <c r="O990" s="66">
        <v>63470</v>
      </c>
      <c r="P990" s="65">
        <v>29909</v>
      </c>
      <c r="Q990" s="64">
        <f>P990/O989%</f>
        <v>47.123050259965332</v>
      </c>
      <c r="R990" s="66">
        <f>L990+O990</f>
        <v>98077</v>
      </c>
      <c r="S990" s="65">
        <f>M990+P990</f>
        <v>44024</v>
      </c>
      <c r="T990" s="64">
        <f>S990/R989%</f>
        <v>44.887180480642762</v>
      </c>
      <c r="U990" s="64">
        <f>Q990-H990</f>
        <v>6.5421173926638971</v>
      </c>
      <c r="V990" s="64">
        <f>Q990-K990</f>
        <v>5.80975260661004</v>
      </c>
      <c r="W990" s="64">
        <f>Q990-N990</f>
        <v>6.3365041854717319</v>
      </c>
    </row>
    <row r="991" spans="1:23" ht="15" x14ac:dyDescent="0.2">
      <c r="A991" s="67" t="s">
        <v>1301</v>
      </c>
      <c r="B991" s="67" t="s">
        <v>33</v>
      </c>
      <c r="C991" s="67">
        <v>2020</v>
      </c>
      <c r="D991" s="64" t="s">
        <v>32</v>
      </c>
      <c r="E991" s="64" t="s">
        <v>0</v>
      </c>
      <c r="F991" s="66">
        <v>59570</v>
      </c>
      <c r="G991" s="65">
        <v>36432</v>
      </c>
      <c r="H991" s="64">
        <f>G991/F991%</f>
        <v>61.158301158301157</v>
      </c>
      <c r="I991" s="66">
        <v>10403</v>
      </c>
      <c r="J991" s="65">
        <v>7135</v>
      </c>
      <c r="K991" s="64">
        <f>J991/I991%</f>
        <v>68.585984812073434</v>
      </c>
      <c r="L991" s="66">
        <f>F991+I991</f>
        <v>69973</v>
      </c>
      <c r="M991" s="65">
        <f>G991+J991</f>
        <v>43567</v>
      </c>
      <c r="N991" s="64">
        <f>M991/L991%</f>
        <v>62.262586997842021</v>
      </c>
      <c r="O991" s="66">
        <v>48615</v>
      </c>
      <c r="P991" s="65">
        <v>29205</v>
      </c>
      <c r="Q991" s="64">
        <f>P991/O991%</f>
        <v>60.074051218759642</v>
      </c>
      <c r="R991" s="66">
        <f>L991+O991</f>
        <v>118588</v>
      </c>
      <c r="S991" s="65">
        <f>M991+P991</f>
        <v>72772</v>
      </c>
      <c r="T991" s="64">
        <f>S991/R991%</f>
        <v>61.365399534522879</v>
      </c>
      <c r="U991" s="64">
        <f>Q991-H991</f>
        <v>-1.0842499395415146</v>
      </c>
      <c r="V991" s="64">
        <f>Q991-K991</f>
        <v>-8.5119335933137918</v>
      </c>
      <c r="W991" s="64">
        <f>Q991-N991</f>
        <v>-2.188535779082379</v>
      </c>
    </row>
    <row r="992" spans="1:23" ht="15" x14ac:dyDescent="0.2">
      <c r="A992" s="67" t="s">
        <v>1301</v>
      </c>
      <c r="B992" s="67" t="s">
        <v>33</v>
      </c>
      <c r="C992" s="67">
        <v>2020</v>
      </c>
      <c r="D992" s="64" t="s">
        <v>30</v>
      </c>
      <c r="E992" s="64" t="s">
        <v>21</v>
      </c>
      <c r="F992" s="66">
        <v>59570</v>
      </c>
      <c r="G992" s="65">
        <v>20341</v>
      </c>
      <c r="H992" s="64">
        <f>G992/F991%</f>
        <v>34.14638240725197</v>
      </c>
      <c r="I992" s="66">
        <v>10403</v>
      </c>
      <c r="J992" s="65">
        <v>2702</v>
      </c>
      <c r="K992" s="64">
        <f>J992/I991%</f>
        <v>25.973276939344419</v>
      </c>
      <c r="L992" s="66">
        <f>F992+I992</f>
        <v>69973</v>
      </c>
      <c r="M992" s="65">
        <f>G992+J992</f>
        <v>23043</v>
      </c>
      <c r="N992" s="64">
        <f>M992/L991%</f>
        <v>32.931273491203747</v>
      </c>
      <c r="O992" s="66">
        <v>48615</v>
      </c>
      <c r="P992" s="65">
        <v>16706</v>
      </c>
      <c r="Q992" s="64">
        <f>P992/O991%</f>
        <v>34.36387946107169</v>
      </c>
      <c r="R992" s="66">
        <f>L992+O992</f>
        <v>118588</v>
      </c>
      <c r="S992" s="65">
        <f>M992+P992</f>
        <v>39749</v>
      </c>
      <c r="T992" s="64">
        <f>S992/R991%</f>
        <v>33.518568489223192</v>
      </c>
      <c r="U992" s="64">
        <f>Q992-H992</f>
        <v>0.21749705381972007</v>
      </c>
      <c r="V992" s="64">
        <f>Q992-K992</f>
        <v>8.3906025217272706</v>
      </c>
      <c r="W992" s="64">
        <f>Q992-N992</f>
        <v>1.432605969867943</v>
      </c>
    </row>
    <row r="993" spans="1:23" ht="15" x14ac:dyDescent="0.2">
      <c r="A993" s="67" t="s">
        <v>1301</v>
      </c>
      <c r="B993" s="67" t="s">
        <v>33</v>
      </c>
      <c r="C993" s="67">
        <v>2016</v>
      </c>
      <c r="D993" s="64" t="s">
        <v>31</v>
      </c>
      <c r="E993" s="64" t="s">
        <v>0</v>
      </c>
      <c r="F993" s="66">
        <v>32534</v>
      </c>
      <c r="G993" s="65">
        <v>13343</v>
      </c>
      <c r="H993" s="64">
        <f>G993/F993%</f>
        <v>41.012479252474336</v>
      </c>
      <c r="I993" s="66">
        <v>9065</v>
      </c>
      <c r="J993" s="65">
        <v>3747</v>
      </c>
      <c r="K993" s="64">
        <f>J993/I993%</f>
        <v>41.334804191947043</v>
      </c>
      <c r="L993" s="66">
        <f>F993+I993</f>
        <v>41599</v>
      </c>
      <c r="M993" s="65">
        <f>G993+J993</f>
        <v>17090</v>
      </c>
      <c r="N993" s="64">
        <f>M993/L993%</f>
        <v>41.082718334575347</v>
      </c>
      <c r="O993" s="66">
        <v>69753</v>
      </c>
      <c r="P993" s="65">
        <v>25451</v>
      </c>
      <c r="Q993" s="64">
        <f>P993/O993%</f>
        <v>36.487319541811821</v>
      </c>
      <c r="R993" s="66">
        <f>L993+O993</f>
        <v>111352</v>
      </c>
      <c r="S993" s="65">
        <f>M993+P993</f>
        <v>42541</v>
      </c>
      <c r="T993" s="64">
        <f>S993/R993%</f>
        <v>38.204073568503482</v>
      </c>
      <c r="U993" s="64">
        <f>Q993-H993</f>
        <v>-4.5251597106625141</v>
      </c>
      <c r="V993" s="64">
        <f>Q993-K993</f>
        <v>-4.8474846501352218</v>
      </c>
      <c r="W993" s="64">
        <f>Q993-N993</f>
        <v>-4.5953987927635254</v>
      </c>
    </row>
    <row r="994" spans="1:23" ht="15" x14ac:dyDescent="0.2">
      <c r="A994" s="67" t="s">
        <v>1301</v>
      </c>
      <c r="B994" s="67" t="s">
        <v>33</v>
      </c>
      <c r="C994" s="67">
        <v>2016</v>
      </c>
      <c r="D994" s="64" t="s">
        <v>30</v>
      </c>
      <c r="E994" s="64" t="s">
        <v>18</v>
      </c>
      <c r="F994" s="66">
        <v>32534</v>
      </c>
      <c r="G994" s="65">
        <v>15942</v>
      </c>
      <c r="H994" s="64">
        <f>G994/F993%</f>
        <v>49.001045060552045</v>
      </c>
      <c r="I994" s="66">
        <v>9065</v>
      </c>
      <c r="J994" s="65">
        <v>4497</v>
      </c>
      <c r="K994" s="64">
        <f>J994/I993%</f>
        <v>49.608383894098175</v>
      </c>
      <c r="L994" s="66">
        <f>F994+I994</f>
        <v>41599</v>
      </c>
      <c r="M994" s="65">
        <f>G994+J994</f>
        <v>20439</v>
      </c>
      <c r="N994" s="64">
        <f>M994/L993%</f>
        <v>49.133392629630521</v>
      </c>
      <c r="O994" s="66">
        <v>69753</v>
      </c>
      <c r="P994" s="65">
        <v>35348</v>
      </c>
      <c r="Q994" s="64">
        <f>P994/O993%</f>
        <v>50.67595658968073</v>
      </c>
      <c r="R994" s="66">
        <f>L994+O994</f>
        <v>111352</v>
      </c>
      <c r="S994" s="65">
        <f>M994+P994</f>
        <v>55787</v>
      </c>
      <c r="T994" s="64">
        <f>S994/R993%</f>
        <v>50.099683885336589</v>
      </c>
      <c r="U994" s="64">
        <f>Q994-H994</f>
        <v>1.6749115291286856</v>
      </c>
      <c r="V994" s="64">
        <f>Q994-K994</f>
        <v>1.0675726955825553</v>
      </c>
      <c r="W994" s="64">
        <f>Q994-N994</f>
        <v>1.5425639600502095</v>
      </c>
    </row>
    <row r="995" spans="1:23" ht="15" x14ac:dyDescent="0.2">
      <c r="A995" s="67" t="s">
        <v>1301</v>
      </c>
      <c r="B995" s="67" t="s">
        <v>28</v>
      </c>
      <c r="C995" s="67">
        <v>2020</v>
      </c>
      <c r="D995" s="64" t="s">
        <v>27</v>
      </c>
      <c r="E995" s="64" t="s">
        <v>0</v>
      </c>
      <c r="F995" s="66">
        <v>38268</v>
      </c>
      <c r="G995" s="65">
        <v>25658</v>
      </c>
      <c r="H995" s="64">
        <f>G995/F995%</f>
        <v>67.048186474338877</v>
      </c>
      <c r="I995" s="66">
        <v>7267</v>
      </c>
      <c r="J995" s="65">
        <v>5351</v>
      </c>
      <c r="K995" s="64">
        <f>J995/I995%</f>
        <v>73.634236961607257</v>
      </c>
      <c r="L995" s="66">
        <f>F995+I995</f>
        <v>45535</v>
      </c>
      <c r="M995" s="65">
        <f>G995+J995</f>
        <v>31009</v>
      </c>
      <c r="N995" s="64">
        <f>M995/L995%</f>
        <v>68.099264302185134</v>
      </c>
      <c r="O995" s="66">
        <v>44863</v>
      </c>
      <c r="P995" s="65">
        <v>28604</v>
      </c>
      <c r="Q995" s="64">
        <f>P995/O995%</f>
        <v>63.758553819405748</v>
      </c>
      <c r="R995" s="66">
        <f>L995+O995</f>
        <v>90398</v>
      </c>
      <c r="S995" s="65">
        <f>M995+P995</f>
        <v>59613</v>
      </c>
      <c r="T995" s="64">
        <f>S995/R995%</f>
        <v>65.945043031925479</v>
      </c>
      <c r="U995" s="64">
        <f>Q995-H995</f>
        <v>-3.2896326549331292</v>
      </c>
      <c r="V995" s="64">
        <f>Q995-K995</f>
        <v>-9.8756831422015097</v>
      </c>
      <c r="W995" s="64">
        <f>Q995-N995</f>
        <v>-4.3407104827793859</v>
      </c>
    </row>
    <row r="996" spans="1:23" ht="15" x14ac:dyDescent="0.2">
      <c r="A996" s="67" t="s">
        <v>1301</v>
      </c>
      <c r="B996" s="67" t="s">
        <v>28</v>
      </c>
      <c r="C996" s="67">
        <v>2020</v>
      </c>
      <c r="D996" s="64" t="s">
        <v>25</v>
      </c>
      <c r="E996" s="64" t="s">
        <v>21</v>
      </c>
      <c r="F996" s="66">
        <v>38268</v>
      </c>
      <c r="G996" s="65">
        <v>11400</v>
      </c>
      <c r="H996" s="64">
        <f>G996/F995%</f>
        <v>29.789902790843524</v>
      </c>
      <c r="I996" s="66">
        <v>7267</v>
      </c>
      <c r="J996" s="65">
        <v>1623</v>
      </c>
      <c r="K996" s="64">
        <f>J996/I995%</f>
        <v>22.333837897344157</v>
      </c>
      <c r="L996" s="66">
        <f>F996+I996</f>
        <v>45535</v>
      </c>
      <c r="M996" s="65">
        <f>G996+J996</f>
        <v>13023</v>
      </c>
      <c r="N996" s="64">
        <f>M996/L995%</f>
        <v>28.599978038871196</v>
      </c>
      <c r="O996" s="66">
        <v>44863</v>
      </c>
      <c r="P996" s="65">
        <v>14267</v>
      </c>
      <c r="Q996" s="64">
        <f>P996/O995%</f>
        <v>31.801261618705837</v>
      </c>
      <c r="R996" s="66">
        <f>L996+O996</f>
        <v>90398</v>
      </c>
      <c r="S996" s="65">
        <f>M996+P996</f>
        <v>27290</v>
      </c>
      <c r="T996" s="64">
        <f>S996/R995%</f>
        <v>30.18872098940242</v>
      </c>
      <c r="U996" s="64">
        <f>Q996-H996</f>
        <v>2.0113588278623133</v>
      </c>
      <c r="V996" s="64">
        <f>Q996-K996</f>
        <v>9.4674237213616799</v>
      </c>
      <c r="W996" s="64">
        <f>Q996-N996</f>
        <v>3.2012835798346408</v>
      </c>
    </row>
    <row r="997" spans="1:23" ht="15" x14ac:dyDescent="0.2">
      <c r="A997" s="67" t="s">
        <v>1301</v>
      </c>
      <c r="B997" s="67" t="s">
        <v>28</v>
      </c>
      <c r="C997" s="67">
        <v>2016</v>
      </c>
      <c r="D997" s="64" t="s">
        <v>26</v>
      </c>
      <c r="E997" s="64" t="s">
        <v>0</v>
      </c>
      <c r="F997" s="66">
        <v>18533</v>
      </c>
      <c r="G997" s="65">
        <v>8022</v>
      </c>
      <c r="H997" s="64">
        <f>G997/F997%</f>
        <v>43.284951168186474</v>
      </c>
      <c r="I997" s="66">
        <v>7024</v>
      </c>
      <c r="J997" s="65">
        <v>3431</v>
      </c>
      <c r="K997" s="64">
        <f>J997/I997%</f>
        <v>48.84681093394078</v>
      </c>
      <c r="L997" s="66">
        <f>F997+I997</f>
        <v>25557</v>
      </c>
      <c r="M997" s="65">
        <f>G997+J997</f>
        <v>11453</v>
      </c>
      <c r="N997" s="64">
        <f>M997/L997%</f>
        <v>44.813554016512114</v>
      </c>
      <c r="O997" s="66">
        <v>63911</v>
      </c>
      <c r="P997" s="65">
        <v>24605</v>
      </c>
      <c r="Q997" s="64">
        <f>P997/O997%</f>
        <v>38.498849963230114</v>
      </c>
      <c r="R997" s="66">
        <f>L997+O997</f>
        <v>89468</v>
      </c>
      <c r="S997" s="65">
        <f>M997+P997</f>
        <v>36058</v>
      </c>
      <c r="T997" s="64">
        <f>S997/R997%</f>
        <v>40.302678052488041</v>
      </c>
      <c r="U997" s="64">
        <f>Q997-H997</f>
        <v>-4.7861012049563598</v>
      </c>
      <c r="V997" s="64">
        <f>Q997-K997</f>
        <v>-10.347960970710666</v>
      </c>
      <c r="W997" s="64">
        <f>Q997-N997</f>
        <v>-6.314704053282</v>
      </c>
    </row>
    <row r="998" spans="1:23" ht="15" x14ac:dyDescent="0.2">
      <c r="A998" s="67" t="s">
        <v>1301</v>
      </c>
      <c r="B998" s="67" t="s">
        <v>28</v>
      </c>
      <c r="C998" s="67">
        <v>2016</v>
      </c>
      <c r="D998" s="64" t="s">
        <v>25</v>
      </c>
      <c r="E998" s="64" t="s">
        <v>18</v>
      </c>
      <c r="F998" s="66">
        <v>18533</v>
      </c>
      <c r="G998" s="65">
        <v>9428</v>
      </c>
      <c r="H998" s="64">
        <f>G998/F997%</f>
        <v>50.871418550693356</v>
      </c>
      <c r="I998" s="66">
        <v>7024</v>
      </c>
      <c r="J998" s="65">
        <v>3104</v>
      </c>
      <c r="K998" s="64">
        <f>J998/I997%</f>
        <v>44.191343963553535</v>
      </c>
      <c r="L998" s="66">
        <f>F998+I998</f>
        <v>25557</v>
      </c>
      <c r="M998" s="65">
        <f>G998+J998</f>
        <v>12532</v>
      </c>
      <c r="N998" s="64">
        <f>M998/L997%</f>
        <v>49.03548929843096</v>
      </c>
      <c r="O998" s="66">
        <v>63911</v>
      </c>
      <c r="P998" s="65">
        <v>35384</v>
      </c>
      <c r="Q998" s="64">
        <f>P998/O997%</f>
        <v>55.364491245638462</v>
      </c>
      <c r="R998" s="66">
        <f>L998+O998</f>
        <v>89468</v>
      </c>
      <c r="S998" s="65">
        <f>M998+P998</f>
        <v>47916</v>
      </c>
      <c r="T998" s="64">
        <f>S998/R997%</f>
        <v>53.556578888541161</v>
      </c>
      <c r="U998" s="64">
        <f>Q998-H998</f>
        <v>4.4930726949451056</v>
      </c>
      <c r="V998" s="64">
        <f>Q998-K998</f>
        <v>11.173147282084926</v>
      </c>
      <c r="W998" s="64">
        <f>Q998-N998</f>
        <v>6.3290019472075016</v>
      </c>
    </row>
    <row r="999" spans="1:23" ht="15" x14ac:dyDescent="0.2">
      <c r="A999" s="67" t="s">
        <v>1301</v>
      </c>
      <c r="B999" s="67" t="s">
        <v>23</v>
      </c>
      <c r="C999" s="67">
        <v>2020</v>
      </c>
      <c r="D999" s="64" t="s">
        <v>20</v>
      </c>
      <c r="E999" s="64" t="s">
        <v>0</v>
      </c>
      <c r="F999" s="66">
        <v>38303</v>
      </c>
      <c r="G999" s="65">
        <v>29497</v>
      </c>
      <c r="H999" s="64">
        <f>G999/F999%</f>
        <v>77.009633710153253</v>
      </c>
      <c r="I999" s="66">
        <v>14156</v>
      </c>
      <c r="J999" s="65">
        <v>11121</v>
      </c>
      <c r="K999" s="64">
        <f>J999/I999%</f>
        <v>78.56032777620797</v>
      </c>
      <c r="L999" s="66">
        <f>F999+I999</f>
        <v>52459</v>
      </c>
      <c r="M999" s="65">
        <f>G999+J999</f>
        <v>40618</v>
      </c>
      <c r="N999" s="64">
        <f>M999/L999%</f>
        <v>77.428086696277092</v>
      </c>
      <c r="O999" s="66">
        <v>45640</v>
      </c>
      <c r="P999" s="65">
        <v>33351</v>
      </c>
      <c r="Q999" s="64">
        <f>P999/O999%</f>
        <v>73.074057843996499</v>
      </c>
      <c r="R999" s="66">
        <f>L999+O999</f>
        <v>98099</v>
      </c>
      <c r="S999" s="65">
        <f>M999+P999</f>
        <v>73969</v>
      </c>
      <c r="T999" s="64">
        <f>S999/R999%</f>
        <v>75.402399616713723</v>
      </c>
      <c r="U999" s="64">
        <f>Q999-H999</f>
        <v>-3.9355758661567535</v>
      </c>
      <c r="V999" s="64">
        <f>Q999-K999</f>
        <v>-5.4862699322114707</v>
      </c>
      <c r="W999" s="64">
        <f>Q999-N999</f>
        <v>-4.3540288522805923</v>
      </c>
    </row>
    <row r="1000" spans="1:23" ht="15" x14ac:dyDescent="0.2">
      <c r="A1000" s="67" t="s">
        <v>1301</v>
      </c>
      <c r="B1000" s="67" t="s">
        <v>23</v>
      </c>
      <c r="C1000" s="67">
        <v>2020</v>
      </c>
      <c r="D1000" s="64" t="s">
        <v>22</v>
      </c>
      <c r="E1000" s="64" t="s">
        <v>21</v>
      </c>
      <c r="F1000" s="66">
        <v>38303</v>
      </c>
      <c r="G1000" s="65">
        <v>7024</v>
      </c>
      <c r="H1000" s="64">
        <f>G1000/F999%</f>
        <v>18.337989191447146</v>
      </c>
      <c r="I1000" s="66">
        <v>14156</v>
      </c>
      <c r="J1000" s="65">
        <v>2119</v>
      </c>
      <c r="K1000" s="64">
        <f>J1000/I999%</f>
        <v>14.96891777338231</v>
      </c>
      <c r="L1000" s="66">
        <f>F1000+I1000</f>
        <v>52459</v>
      </c>
      <c r="M1000" s="65">
        <f>G1000+J1000</f>
        <v>9143</v>
      </c>
      <c r="N1000" s="64">
        <f>M1000/L999%</f>
        <v>17.428849196515372</v>
      </c>
      <c r="O1000" s="66">
        <v>45640</v>
      </c>
      <c r="P1000" s="65">
        <v>9484</v>
      </c>
      <c r="Q1000" s="64">
        <f>P1000/O999%</f>
        <v>20.780017528483786</v>
      </c>
      <c r="R1000" s="66">
        <f>L1000+O1000</f>
        <v>98099</v>
      </c>
      <c r="S1000" s="65">
        <f>M1000+P1000</f>
        <v>18627</v>
      </c>
      <c r="T1000" s="64">
        <f>S1000/R999%</f>
        <v>18.987961141296037</v>
      </c>
      <c r="U1000" s="64">
        <f>Q1000-H1000</f>
        <v>2.4420283370366391</v>
      </c>
      <c r="V1000" s="64">
        <f>Q1000-K1000</f>
        <v>5.8110997551014751</v>
      </c>
      <c r="W1000" s="64">
        <f>Q1000-N1000</f>
        <v>3.3511683319684131</v>
      </c>
    </row>
    <row r="1001" spans="1:23" ht="15" x14ac:dyDescent="0.2">
      <c r="A1001" s="67" t="s">
        <v>1301</v>
      </c>
      <c r="B1001" s="67" t="s">
        <v>23</v>
      </c>
      <c r="C1001" s="67">
        <v>2016</v>
      </c>
      <c r="D1001" s="64" t="s">
        <v>20</v>
      </c>
      <c r="E1001" s="64" t="s">
        <v>0</v>
      </c>
      <c r="F1001" s="66">
        <v>23815</v>
      </c>
      <c r="G1001" s="65">
        <v>9620</v>
      </c>
      <c r="H1001" s="64">
        <f>G1001/F1001%</f>
        <v>40.394709216880116</v>
      </c>
      <c r="I1001" s="66">
        <v>11162</v>
      </c>
      <c r="J1001" s="65">
        <v>4524</v>
      </c>
      <c r="K1001" s="64">
        <f>J1001/I1001%</f>
        <v>40.530370901272171</v>
      </c>
      <c r="L1001" s="66">
        <f>F1001+I1001</f>
        <v>34977</v>
      </c>
      <c r="M1001" s="65">
        <f>G1001+J1001</f>
        <v>14144</v>
      </c>
      <c r="N1001" s="64">
        <f>M1001/L1001%</f>
        <v>40.438002115676021</v>
      </c>
      <c r="O1001" s="66">
        <v>63570</v>
      </c>
      <c r="P1001" s="65">
        <v>22983</v>
      </c>
      <c r="Q1001" s="64">
        <f>P1001/O1001%</f>
        <v>36.153846153846153</v>
      </c>
      <c r="R1001" s="66">
        <f>L1001+O1001</f>
        <v>98547</v>
      </c>
      <c r="S1001" s="65">
        <f>M1001+P1001</f>
        <v>37127</v>
      </c>
      <c r="T1001" s="64">
        <f>S1001/R1001%</f>
        <v>37.674409165169919</v>
      </c>
      <c r="U1001" s="64">
        <f>Q1001-H1001</f>
        <v>-4.240863063033963</v>
      </c>
      <c r="V1001" s="64">
        <f>Q1001-K1001</f>
        <v>-4.3765247474260178</v>
      </c>
      <c r="W1001" s="64">
        <f>Q1001-N1001</f>
        <v>-4.2841559618298675</v>
      </c>
    </row>
    <row r="1002" spans="1:23" ht="15" x14ac:dyDescent="0.2">
      <c r="A1002" s="67" t="s">
        <v>1301</v>
      </c>
      <c r="B1002" s="67" t="s">
        <v>23</v>
      </c>
      <c r="C1002" s="67">
        <v>2016</v>
      </c>
      <c r="D1002" s="64" t="s">
        <v>19</v>
      </c>
      <c r="E1002" s="64" t="s">
        <v>18</v>
      </c>
      <c r="F1002" s="66">
        <v>23815</v>
      </c>
      <c r="G1002" s="65">
        <v>9538</v>
      </c>
      <c r="H1002" s="64">
        <f>G1002/F1001%</f>
        <v>40.050388410665548</v>
      </c>
      <c r="I1002" s="66">
        <v>11162</v>
      </c>
      <c r="J1002" s="65">
        <v>4593</v>
      </c>
      <c r="K1002" s="64">
        <f>J1002/I1001%</f>
        <v>41.148539688227913</v>
      </c>
      <c r="L1002" s="66">
        <f>F1002+I1002</f>
        <v>34977</v>
      </c>
      <c r="M1002" s="65">
        <f>G1002+J1002</f>
        <v>14131</v>
      </c>
      <c r="N1002" s="64">
        <f>M1002/L1001%</f>
        <v>40.400834834319696</v>
      </c>
      <c r="O1002" s="66">
        <v>63570</v>
      </c>
      <c r="P1002" s="65">
        <v>26501</v>
      </c>
      <c r="Q1002" s="64">
        <f>P1002/O1001%</f>
        <v>41.687903098946038</v>
      </c>
      <c r="R1002" s="66">
        <f>L1002+O1002</f>
        <v>98547</v>
      </c>
      <c r="S1002" s="65">
        <f>M1002+P1002</f>
        <v>40632</v>
      </c>
      <c r="T1002" s="64">
        <f>S1002/R1001%</f>
        <v>41.23108770434412</v>
      </c>
      <c r="U1002" s="64">
        <f>Q1002-H1002</f>
        <v>1.6375146882804898</v>
      </c>
      <c r="V1002" s="64">
        <f>Q1002-K1002</f>
        <v>0.53936341071812421</v>
      </c>
      <c r="W1002" s="64">
        <f>Q1002-N1002</f>
        <v>1.2870682646263418</v>
      </c>
    </row>
    <row r="1003" spans="1:23" ht="15" x14ac:dyDescent="0.2">
      <c r="A1003" s="67" t="s">
        <v>1300</v>
      </c>
      <c r="B1003" s="67" t="s">
        <v>16</v>
      </c>
      <c r="C1003" s="67">
        <v>2020</v>
      </c>
      <c r="D1003" s="64" t="s">
        <v>15</v>
      </c>
      <c r="E1003" s="64" t="s">
        <v>0</v>
      </c>
      <c r="F1003" s="66">
        <v>36238</v>
      </c>
      <c r="G1003" s="65">
        <v>19611</v>
      </c>
      <c r="H1003" s="64">
        <f>G1003/F1003%</f>
        <v>54.117225012417904</v>
      </c>
      <c r="I1003" s="66">
        <v>11548</v>
      </c>
      <c r="J1003" s="65">
        <v>6040</v>
      </c>
      <c r="K1003" s="64">
        <f>J1003/I1003%</f>
        <v>52.303429165223413</v>
      </c>
      <c r="L1003" s="66">
        <f>F1003+I1003</f>
        <v>47786</v>
      </c>
      <c r="M1003" s="65">
        <f>G1003+J1003</f>
        <v>25651</v>
      </c>
      <c r="N1003" s="64">
        <f>M1003/L1003%</f>
        <v>53.678901770392997</v>
      </c>
      <c r="O1003" s="66">
        <v>80248</v>
      </c>
      <c r="P1003" s="65">
        <v>35975</v>
      </c>
      <c r="Q1003" s="64">
        <f>P1003/O1003%</f>
        <v>44.829777689163592</v>
      </c>
      <c r="R1003" s="66">
        <f>L1003+O1003</f>
        <v>128034</v>
      </c>
      <c r="S1003" s="65">
        <f>M1003+P1003</f>
        <v>61626</v>
      </c>
      <c r="T1003" s="64">
        <f>S1003/R1003%</f>
        <v>48.132527297436624</v>
      </c>
      <c r="U1003" s="64">
        <f>Q1003-H1003</f>
        <v>-9.2874473232543124</v>
      </c>
      <c r="V1003" s="64">
        <f>Q1003-K1003</f>
        <v>-7.4736514760598212</v>
      </c>
      <c r="W1003" s="64">
        <f>Q1003-N1003</f>
        <v>-8.8491240812294052</v>
      </c>
    </row>
    <row r="1004" spans="1:23" ht="15" x14ac:dyDescent="0.2">
      <c r="A1004" s="67" t="s">
        <v>1300</v>
      </c>
      <c r="B1004" s="67" t="s">
        <v>16</v>
      </c>
      <c r="C1004" s="67">
        <v>2020</v>
      </c>
      <c r="D1004" s="64" t="s">
        <v>14</v>
      </c>
      <c r="E1004" s="64" t="s">
        <v>4</v>
      </c>
      <c r="F1004" s="66">
        <v>36238</v>
      </c>
      <c r="G1004" s="65">
        <v>11593</v>
      </c>
      <c r="H1004" s="64">
        <f>G1004/F1003%</f>
        <v>31.991279871957612</v>
      </c>
      <c r="I1004" s="66">
        <v>11548</v>
      </c>
      <c r="J1004" s="65">
        <v>3401</v>
      </c>
      <c r="K1004" s="64">
        <f>J1004/I1003%</f>
        <v>29.450987183927953</v>
      </c>
      <c r="L1004" s="66">
        <f>F1004+I1004</f>
        <v>47786</v>
      </c>
      <c r="M1004" s="65">
        <f>G1004+J1004</f>
        <v>14994</v>
      </c>
      <c r="N1004" s="64">
        <f>M1004/L1003%</f>
        <v>31.377390867618129</v>
      </c>
      <c r="O1004" s="66">
        <v>80248</v>
      </c>
      <c r="P1004" s="65">
        <v>31915</v>
      </c>
      <c r="Q1004" s="64">
        <f>P1004/O1003%</f>
        <v>39.770461569135676</v>
      </c>
      <c r="R1004" s="66">
        <f>L1004+O1004</f>
        <v>128034</v>
      </c>
      <c r="S1004" s="65">
        <f>M1004+P1004</f>
        <v>46909</v>
      </c>
      <c r="T1004" s="64">
        <f>S1004/R1003%</f>
        <v>36.637924301357451</v>
      </c>
      <c r="U1004" s="64">
        <f>Q1004-H1004</f>
        <v>7.7791816971780641</v>
      </c>
      <c r="V1004" s="64">
        <f>Q1004-K1004</f>
        <v>10.319474385207723</v>
      </c>
      <c r="W1004" s="64">
        <f>Q1004-N1004</f>
        <v>8.3930707015175479</v>
      </c>
    </row>
    <row r="1005" spans="1:23" ht="15" x14ac:dyDescent="0.2">
      <c r="A1005" s="67" t="s">
        <v>1300</v>
      </c>
      <c r="B1005" s="67" t="s">
        <v>16</v>
      </c>
      <c r="C1005" s="67">
        <v>2016</v>
      </c>
      <c r="D1005" s="64" t="s">
        <v>13</v>
      </c>
      <c r="E1005" s="64" t="s">
        <v>2</v>
      </c>
      <c r="F1005" s="66">
        <v>11399</v>
      </c>
      <c r="G1005" s="65">
        <v>3803</v>
      </c>
      <c r="H1005" s="64">
        <f>G1005/F1005%</f>
        <v>33.362575664531981</v>
      </c>
      <c r="I1005" s="66">
        <v>8032</v>
      </c>
      <c r="J1005" s="65">
        <v>2093</v>
      </c>
      <c r="K1005" s="64">
        <f>J1005/I1005%</f>
        <v>26.058266932270918</v>
      </c>
      <c r="L1005" s="66">
        <f>F1005+I1005</f>
        <v>19431</v>
      </c>
      <c r="M1005" s="65">
        <f>G1005+J1005</f>
        <v>5896</v>
      </c>
      <c r="N1005" s="64">
        <f>M1005/L1005%</f>
        <v>30.343265915290001</v>
      </c>
      <c r="O1005" s="66">
        <v>86115</v>
      </c>
      <c r="P1005" s="65">
        <v>32361</v>
      </c>
      <c r="Q1005" s="64">
        <f>P1005/O1005%</f>
        <v>37.57881902107647</v>
      </c>
      <c r="R1005" s="66">
        <f>L1005+O1005</f>
        <v>105546</v>
      </c>
      <c r="S1005" s="65">
        <f>M1005+P1005</f>
        <v>38257</v>
      </c>
      <c r="T1005" s="64">
        <f>S1005/R1005%</f>
        <v>36.24675496939723</v>
      </c>
      <c r="U1005" s="64">
        <f>Q1005-H1005</f>
        <v>4.2162433565444886</v>
      </c>
      <c r="V1005" s="64">
        <f>Q1005-K1005</f>
        <v>11.520552088805552</v>
      </c>
      <c r="W1005" s="64">
        <f>Q1005-N1005</f>
        <v>7.2355531057864688</v>
      </c>
    </row>
    <row r="1006" spans="1:23" ht="15" x14ac:dyDescent="0.2">
      <c r="A1006" s="67" t="s">
        <v>1300</v>
      </c>
      <c r="B1006" s="67" t="s">
        <v>16</v>
      </c>
      <c r="C1006" s="67">
        <v>2016</v>
      </c>
      <c r="D1006" s="64" t="s">
        <v>12</v>
      </c>
      <c r="E1006" s="64" t="s">
        <v>0</v>
      </c>
      <c r="F1006" s="66">
        <v>11399</v>
      </c>
      <c r="G1006" s="65">
        <v>6016</v>
      </c>
      <c r="H1006" s="64">
        <f>G1006/F1005%</f>
        <v>52.776559347311171</v>
      </c>
      <c r="I1006" s="66">
        <v>8032</v>
      </c>
      <c r="J1006" s="65">
        <v>4422</v>
      </c>
      <c r="K1006" s="64">
        <f>J1006/I1005%</f>
        <v>55.054780876494029</v>
      </c>
      <c r="L1006" s="66">
        <f>F1006+I1006</f>
        <v>19431</v>
      </c>
      <c r="M1006" s="65">
        <f>G1006+J1006</f>
        <v>10438</v>
      </c>
      <c r="N1006" s="64">
        <f>M1006/L1005%</f>
        <v>53.718285214348207</v>
      </c>
      <c r="O1006" s="66">
        <v>86115</v>
      </c>
      <c r="P1006" s="65">
        <v>39526</v>
      </c>
      <c r="Q1006" s="64">
        <f>P1006/O1005%</f>
        <v>45.899088428264534</v>
      </c>
      <c r="R1006" s="66">
        <f>L1006+O1006</f>
        <v>105546</v>
      </c>
      <c r="S1006" s="65">
        <f>M1006+P1006</f>
        <v>49964</v>
      </c>
      <c r="T1006" s="64">
        <f>S1006/R1005%</f>
        <v>47.338601178633013</v>
      </c>
      <c r="U1006" s="64">
        <f>Q1006-H1006</f>
        <v>-6.8774709190466368</v>
      </c>
      <c r="V1006" s="64">
        <f>Q1006-K1006</f>
        <v>-9.1556924482294946</v>
      </c>
      <c r="W1006" s="64">
        <f>Q1006-N1006</f>
        <v>-7.8191967860836726</v>
      </c>
    </row>
    <row r="1007" spans="1:23" ht="15" x14ac:dyDescent="0.2">
      <c r="A1007" s="67" t="s">
        <v>1300</v>
      </c>
      <c r="B1007" s="67" t="s">
        <v>10</v>
      </c>
      <c r="C1007" s="67">
        <v>2020</v>
      </c>
      <c r="D1007" s="64" t="s">
        <v>8</v>
      </c>
      <c r="E1007" s="64" t="s">
        <v>0</v>
      </c>
      <c r="F1007" s="66">
        <v>36666</v>
      </c>
      <c r="G1007" s="65">
        <v>22165</v>
      </c>
      <c r="H1007" s="64">
        <f>G1007/F1007%</f>
        <v>60.451099110892919</v>
      </c>
      <c r="I1007" s="66">
        <v>11624</v>
      </c>
      <c r="J1007" s="65">
        <v>7088</v>
      </c>
      <c r="K1007" s="64">
        <f>J1007/I1007%</f>
        <v>60.977288368891948</v>
      </c>
      <c r="L1007" s="66">
        <f>F1007+I1007</f>
        <v>48290</v>
      </c>
      <c r="M1007" s="65">
        <f>G1007+J1007</f>
        <v>29253</v>
      </c>
      <c r="N1007" s="64">
        <f>M1007/L1007%</f>
        <v>60.577759370470076</v>
      </c>
      <c r="O1007" s="66">
        <v>74593</v>
      </c>
      <c r="P1007" s="65">
        <v>37953</v>
      </c>
      <c r="Q1007" s="64">
        <f>P1007/O1007%</f>
        <v>50.88010939364284</v>
      </c>
      <c r="R1007" s="66">
        <f>L1007+O1007</f>
        <v>122883</v>
      </c>
      <c r="S1007" s="65">
        <f>M1007+P1007</f>
        <v>67206</v>
      </c>
      <c r="T1007" s="64">
        <f>S1007/R1007%</f>
        <v>54.691047581846149</v>
      </c>
      <c r="U1007" s="64">
        <f>Q1007-H1007</f>
        <v>-9.5709897172500789</v>
      </c>
      <c r="V1007" s="64">
        <f>Q1007-K1007</f>
        <v>-10.097178975249108</v>
      </c>
      <c r="W1007" s="64">
        <f>Q1007-N1007</f>
        <v>-9.6976499768272362</v>
      </c>
    </row>
    <row r="1008" spans="1:23" ht="15" x14ac:dyDescent="0.2">
      <c r="A1008" s="67" t="s">
        <v>1300</v>
      </c>
      <c r="B1008" s="67" t="s">
        <v>10</v>
      </c>
      <c r="C1008" s="67">
        <v>2020</v>
      </c>
      <c r="D1008" s="64" t="s">
        <v>9</v>
      </c>
      <c r="E1008" s="64" t="s">
        <v>4</v>
      </c>
      <c r="F1008" s="66">
        <v>36666</v>
      </c>
      <c r="G1008" s="65">
        <v>13022</v>
      </c>
      <c r="H1008" s="64">
        <f>G1008/F1007%</f>
        <v>35.515191185294277</v>
      </c>
      <c r="I1008" s="66">
        <v>11624</v>
      </c>
      <c r="J1008" s="65">
        <v>3758</v>
      </c>
      <c r="K1008" s="64">
        <f>J1008/I1007%</f>
        <v>32.329662766689609</v>
      </c>
      <c r="L1008" s="66">
        <f>F1008+I1008</f>
        <v>48290</v>
      </c>
      <c r="M1008" s="65">
        <f>G1008+J1008</f>
        <v>16780</v>
      </c>
      <c r="N1008" s="64">
        <f>M1008/L1007%</f>
        <v>34.748395112859804</v>
      </c>
      <c r="O1008" s="66">
        <v>74593</v>
      </c>
      <c r="P1008" s="65">
        <v>33082</v>
      </c>
      <c r="Q1008" s="64">
        <f>P1008/O1007%</f>
        <v>44.35000603273766</v>
      </c>
      <c r="R1008" s="66">
        <f>L1008+O1008</f>
        <v>122883</v>
      </c>
      <c r="S1008" s="65">
        <f>M1008+P1008</f>
        <v>49862</v>
      </c>
      <c r="T1008" s="64">
        <f>S1008/R1007%</f>
        <v>40.576808834419737</v>
      </c>
      <c r="U1008" s="64">
        <f>Q1008-H1008</f>
        <v>8.8348148474433827</v>
      </c>
      <c r="V1008" s="64">
        <f>Q1008-K1008</f>
        <v>12.020343266048052</v>
      </c>
      <c r="W1008" s="64">
        <f>Q1008-N1008</f>
        <v>9.6016109198778565</v>
      </c>
    </row>
    <row r="1009" spans="1:23" ht="15" x14ac:dyDescent="0.2">
      <c r="A1009" s="67" t="s">
        <v>1300</v>
      </c>
      <c r="B1009" s="67" t="s">
        <v>10</v>
      </c>
      <c r="C1009" s="67">
        <v>2016</v>
      </c>
      <c r="D1009" s="64" t="s">
        <v>9</v>
      </c>
      <c r="E1009" s="64" t="s">
        <v>2</v>
      </c>
      <c r="F1009" s="66">
        <v>10565</v>
      </c>
      <c r="G1009" s="65">
        <v>4208</v>
      </c>
      <c r="H1009" s="64">
        <f>G1009/F1009%</f>
        <v>39.829626123994316</v>
      </c>
      <c r="I1009" s="66">
        <v>7542</v>
      </c>
      <c r="J1009" s="65">
        <v>2348</v>
      </c>
      <c r="K1009" s="64">
        <f>J1009/I1009%</f>
        <v>31.132325643065499</v>
      </c>
      <c r="L1009" s="66">
        <f>F1009+I1009</f>
        <v>18107</v>
      </c>
      <c r="M1009" s="65">
        <f>G1009+J1009</f>
        <v>6556</v>
      </c>
      <c r="N1009" s="64">
        <f>M1009/L1009%</f>
        <v>36.206991771138235</v>
      </c>
      <c r="O1009" s="66">
        <v>81322</v>
      </c>
      <c r="P1009" s="65">
        <v>34900</v>
      </c>
      <c r="Q1009" s="64">
        <f>P1009/O1009%</f>
        <v>42.915816138314355</v>
      </c>
      <c r="R1009" s="66">
        <f>L1009+O1009</f>
        <v>99429</v>
      </c>
      <c r="S1009" s="65">
        <f>M1009+P1009</f>
        <v>41456</v>
      </c>
      <c r="T1009" s="64">
        <f>S1009/R1009%</f>
        <v>41.694073157730642</v>
      </c>
      <c r="U1009" s="64">
        <f>Q1009-H1009</f>
        <v>3.0861900143200387</v>
      </c>
      <c r="V1009" s="64">
        <f>Q1009-K1009</f>
        <v>11.783490495248856</v>
      </c>
      <c r="W1009" s="64">
        <f>Q1009-N1009</f>
        <v>6.7088243671761205</v>
      </c>
    </row>
    <row r="1010" spans="1:23" ht="15" x14ac:dyDescent="0.2">
      <c r="A1010" s="67" t="s">
        <v>1300</v>
      </c>
      <c r="B1010" s="67" t="s">
        <v>10</v>
      </c>
      <c r="C1010" s="67">
        <v>2016</v>
      </c>
      <c r="D1010" s="64" t="s">
        <v>8</v>
      </c>
      <c r="E1010" s="64" t="s">
        <v>0</v>
      </c>
      <c r="F1010" s="66">
        <v>10565</v>
      </c>
      <c r="G1010" s="65">
        <v>5072</v>
      </c>
      <c r="H1010" s="64">
        <f>G1010/F1009%</f>
        <v>48.007572172266919</v>
      </c>
      <c r="I1010" s="66">
        <v>7542</v>
      </c>
      <c r="J1010" s="65">
        <v>3937</v>
      </c>
      <c r="K1010" s="64">
        <f>J1010/I1009%</f>
        <v>52.201007690267829</v>
      </c>
      <c r="L1010" s="66">
        <f>F1010+I1010</f>
        <v>18107</v>
      </c>
      <c r="M1010" s="65">
        <f>G1010+J1010</f>
        <v>9009</v>
      </c>
      <c r="N1010" s="64">
        <f>M1010/L1009%</f>
        <v>49.754238692218479</v>
      </c>
      <c r="O1010" s="66">
        <v>81322</v>
      </c>
      <c r="P1010" s="65">
        <v>35329</v>
      </c>
      <c r="Q1010" s="64">
        <f>P1010/O1009%</f>
        <v>43.443348663338334</v>
      </c>
      <c r="R1010" s="66">
        <f>L1010+O1010</f>
        <v>99429</v>
      </c>
      <c r="S1010" s="65">
        <f>M1010+P1010</f>
        <v>44338</v>
      </c>
      <c r="T1010" s="64">
        <f>S1010/R1009%</f>
        <v>44.592623882368322</v>
      </c>
      <c r="U1010" s="64">
        <f>Q1010-H1010</f>
        <v>-4.5642235089285847</v>
      </c>
      <c r="V1010" s="64">
        <f>Q1010-K1010</f>
        <v>-8.7576590269294954</v>
      </c>
      <c r="W1010" s="64">
        <f>Q1010-N1010</f>
        <v>-6.3108900288801451</v>
      </c>
    </row>
    <row r="1011" spans="1:23" ht="15" x14ac:dyDescent="0.2">
      <c r="A1011" s="67" t="s">
        <v>1300</v>
      </c>
      <c r="B1011" s="67" t="s">
        <v>6</v>
      </c>
      <c r="C1011" s="67">
        <v>2020</v>
      </c>
      <c r="D1011" s="64" t="s">
        <v>1</v>
      </c>
      <c r="E1011" s="64" t="s">
        <v>0</v>
      </c>
      <c r="F1011" s="66">
        <v>31790</v>
      </c>
      <c r="G1011" s="65">
        <v>19403</v>
      </c>
      <c r="H1011" s="64">
        <f>G1011/F1011%</f>
        <v>61.034916640452977</v>
      </c>
      <c r="I1011" s="66">
        <v>8846</v>
      </c>
      <c r="J1011" s="65">
        <v>5304</v>
      </c>
      <c r="K1011" s="64">
        <f>J1011/I1011%</f>
        <v>59.959303640063311</v>
      </c>
      <c r="L1011" s="66">
        <f>F1011+I1011</f>
        <v>40636</v>
      </c>
      <c r="M1011" s="65">
        <f>G1011+J1011</f>
        <v>24707</v>
      </c>
      <c r="N1011" s="64">
        <f>M1011/L1011%</f>
        <v>60.800767792105518</v>
      </c>
      <c r="O1011" s="66">
        <v>56894</v>
      </c>
      <c r="P1011" s="65">
        <v>28638</v>
      </c>
      <c r="Q1011" s="64">
        <f>P1011/O1011%</f>
        <v>50.335712025872674</v>
      </c>
      <c r="R1011" s="66">
        <f>L1011+O1011</f>
        <v>97530</v>
      </c>
      <c r="S1011" s="65">
        <f>M1011+P1011</f>
        <v>53345</v>
      </c>
      <c r="T1011" s="64">
        <f>S1011/R1011%</f>
        <v>54.695990977135246</v>
      </c>
      <c r="U1011" s="64">
        <f>Q1011-H1011</f>
        <v>-10.699204614580303</v>
      </c>
      <c r="V1011" s="64">
        <f>Q1011-K1011</f>
        <v>-9.6235916141906372</v>
      </c>
      <c r="W1011" s="64">
        <f>Q1011-N1011</f>
        <v>-10.465055766232844</v>
      </c>
    </row>
    <row r="1012" spans="1:23" ht="15" x14ac:dyDescent="0.2">
      <c r="A1012" s="67" t="s">
        <v>1300</v>
      </c>
      <c r="B1012" s="67" t="s">
        <v>6</v>
      </c>
      <c r="C1012" s="67">
        <v>2020</v>
      </c>
      <c r="D1012" s="64" t="s">
        <v>5</v>
      </c>
      <c r="E1012" s="64" t="s">
        <v>4</v>
      </c>
      <c r="F1012" s="66">
        <v>31790</v>
      </c>
      <c r="G1012" s="65">
        <v>11771</v>
      </c>
      <c r="H1012" s="64">
        <f>G1012/F1011%</f>
        <v>37.027367096571254</v>
      </c>
      <c r="I1012" s="66">
        <v>8846</v>
      </c>
      <c r="J1012" s="65">
        <v>3278</v>
      </c>
      <c r="K1012" s="64">
        <f>J1012/I1011%</f>
        <v>37.056296631245765</v>
      </c>
      <c r="L1012" s="66">
        <f>F1012+I1012</f>
        <v>40636</v>
      </c>
      <c r="M1012" s="65">
        <f>G1012+J1012</f>
        <v>15049</v>
      </c>
      <c r="N1012" s="64">
        <f>M1012/L1011%</f>
        <v>37.033664730780586</v>
      </c>
      <c r="O1012" s="66">
        <v>56894</v>
      </c>
      <c r="P1012" s="65">
        <v>26640</v>
      </c>
      <c r="Q1012" s="64">
        <f>P1012/O1011%</f>
        <v>46.823918163602485</v>
      </c>
      <c r="R1012" s="66">
        <f>L1012+O1012</f>
        <v>97530</v>
      </c>
      <c r="S1012" s="65">
        <f>M1012+P1012</f>
        <v>41689</v>
      </c>
      <c r="T1012" s="64">
        <f>S1012/R1011%</f>
        <v>42.74479647288014</v>
      </c>
      <c r="U1012" s="64">
        <f>Q1012-H1012</f>
        <v>9.7965510670312312</v>
      </c>
      <c r="V1012" s="64">
        <f>Q1012-K1012</f>
        <v>9.7676215323567206</v>
      </c>
      <c r="W1012" s="64">
        <f>Q1012-N1012</f>
        <v>9.7902534328218991</v>
      </c>
    </row>
    <row r="1013" spans="1:23" ht="15" x14ac:dyDescent="0.2">
      <c r="A1013" s="67" t="s">
        <v>1300</v>
      </c>
      <c r="B1013" s="67" t="s">
        <v>6</v>
      </c>
      <c r="C1013" s="67">
        <v>2016</v>
      </c>
      <c r="D1013" s="64" t="s">
        <v>3</v>
      </c>
      <c r="E1013" s="64" t="s">
        <v>2</v>
      </c>
      <c r="F1013" s="66">
        <v>9894</v>
      </c>
      <c r="G1013" s="65">
        <v>3943</v>
      </c>
      <c r="H1013" s="64">
        <f>G1013/F1013%</f>
        <v>39.852435819688701</v>
      </c>
      <c r="I1013" s="66">
        <v>6187</v>
      </c>
      <c r="J1013" s="65">
        <v>2099</v>
      </c>
      <c r="K1013" s="64">
        <f>J1013/I1013%</f>
        <v>33.925973816065948</v>
      </c>
      <c r="L1013" s="66">
        <f>F1013+I1013</f>
        <v>16081</v>
      </c>
      <c r="M1013" s="65">
        <f>G1013+J1013</f>
        <v>6042</v>
      </c>
      <c r="N1013" s="64">
        <f>M1013/L1013%</f>
        <v>37.572290280455192</v>
      </c>
      <c r="O1013" s="66">
        <v>65104</v>
      </c>
      <c r="P1013" s="65">
        <v>31055</v>
      </c>
      <c r="Q1013" s="64">
        <f>P1013/O1013%</f>
        <v>47.700602113541414</v>
      </c>
      <c r="R1013" s="66">
        <f>L1013+O1013</f>
        <v>81185</v>
      </c>
      <c r="S1013" s="65">
        <f>M1013+P1013</f>
        <v>37097</v>
      </c>
      <c r="T1013" s="64">
        <f>S1013/R1013%</f>
        <v>45.694401675186299</v>
      </c>
      <c r="U1013" s="64">
        <f>Q1013-H1013</f>
        <v>7.8481662938527137</v>
      </c>
      <c r="V1013" s="64">
        <f>Q1013-K1013</f>
        <v>13.774628297475466</v>
      </c>
      <c r="W1013" s="64">
        <f>Q1013-N1013</f>
        <v>10.128311833086222</v>
      </c>
    </row>
    <row r="1014" spans="1:23" ht="15" x14ac:dyDescent="0.2">
      <c r="A1014" s="67" t="s">
        <v>1300</v>
      </c>
      <c r="B1014" s="67" t="s">
        <v>6</v>
      </c>
      <c r="C1014" s="67">
        <v>2016</v>
      </c>
      <c r="D1014" s="64" t="s">
        <v>1</v>
      </c>
      <c r="E1014" s="64" t="s">
        <v>0</v>
      </c>
      <c r="F1014" s="66">
        <v>9894</v>
      </c>
      <c r="G1014" s="65">
        <v>5845</v>
      </c>
      <c r="H1014" s="64">
        <f>G1014/F1013%</f>
        <v>59.076207802708716</v>
      </c>
      <c r="I1014" s="66">
        <v>6187</v>
      </c>
      <c r="J1014" s="65">
        <v>3970</v>
      </c>
      <c r="K1014" s="64">
        <f>J1014/I1013%</f>
        <v>64.166801357685472</v>
      </c>
      <c r="L1014" s="66">
        <f>F1014+I1014</f>
        <v>16081</v>
      </c>
      <c r="M1014" s="65">
        <f>G1014+J1014</f>
        <v>9815</v>
      </c>
      <c r="N1014" s="64">
        <f>M1014/L1013%</f>
        <v>61.034761519805983</v>
      </c>
      <c r="O1014" s="66">
        <v>65104</v>
      </c>
      <c r="P1014" s="65">
        <v>32904</v>
      </c>
      <c r="Q1014" s="64">
        <f>P1014/O1013%</f>
        <v>50.540673384123863</v>
      </c>
      <c r="R1014" s="66">
        <f>L1014+O1014</f>
        <v>81185</v>
      </c>
      <c r="S1014" s="65">
        <f>M1014+P1014</f>
        <v>42719</v>
      </c>
      <c r="T1014" s="64">
        <f>S1014/R1013%</f>
        <v>52.619326230214938</v>
      </c>
      <c r="U1014" s="64">
        <f>Q1014-H1014</f>
        <v>-8.5355344185848523</v>
      </c>
      <c r="V1014" s="64">
        <f>Q1014-K1014</f>
        <v>-13.626127973561609</v>
      </c>
      <c r="W1014" s="64">
        <f>Q1014-N1014</f>
        <v>-10.494088135682119</v>
      </c>
    </row>
    <row r="1015" spans="1:23" ht="12.75" x14ac:dyDescent="0.2">
      <c r="A1015" s="63"/>
      <c r="B1015" s="63"/>
      <c r="C1015" s="63"/>
      <c r="D1015" s="60"/>
      <c r="E1015" s="60"/>
      <c r="F1015" s="61"/>
      <c r="G1015" s="61"/>
      <c r="H1015" s="60"/>
      <c r="I1015" s="61"/>
      <c r="J1015" s="61"/>
      <c r="K1015" s="60"/>
      <c r="L1015" s="61"/>
      <c r="M1015" s="61"/>
      <c r="N1015" s="60"/>
      <c r="O1015" s="61"/>
      <c r="P1015" s="61"/>
      <c r="Q1015" s="60"/>
      <c r="R1015" s="61"/>
      <c r="S1015" s="61"/>
      <c r="T1015" s="60"/>
      <c r="U1015" s="60"/>
      <c r="V1015" s="60"/>
      <c r="W1015" s="60"/>
    </row>
    <row r="1016" spans="1:23" ht="12.75" x14ac:dyDescent="0.2">
      <c r="A1016" s="63"/>
      <c r="B1016" s="63"/>
      <c r="C1016" s="63"/>
      <c r="D1016" s="60"/>
      <c r="E1016" s="60"/>
      <c r="F1016" s="61"/>
      <c r="G1016" s="61"/>
      <c r="H1016" s="60"/>
      <c r="I1016" s="61"/>
      <c r="J1016" s="61"/>
      <c r="K1016" s="60"/>
      <c r="L1016" s="61"/>
      <c r="M1016" s="61"/>
      <c r="N1016" s="60"/>
      <c r="O1016" s="61"/>
      <c r="P1016" s="61"/>
      <c r="Q1016" s="60"/>
      <c r="R1016" s="61"/>
      <c r="S1016" s="61"/>
      <c r="T1016" s="60"/>
      <c r="U1016" s="60"/>
      <c r="V1016" s="60"/>
      <c r="W1016" s="60"/>
    </row>
    <row r="1017" spans="1:23" ht="12.75" x14ac:dyDescent="0.2">
      <c r="A1017" s="63"/>
      <c r="B1017" s="63"/>
      <c r="C1017" s="63"/>
      <c r="D1017" s="60"/>
      <c r="E1017" s="60"/>
      <c r="F1017" s="61"/>
      <c r="G1017" s="61"/>
      <c r="H1017" s="60"/>
      <c r="I1017" s="61"/>
      <c r="J1017" s="61"/>
      <c r="K1017" s="60"/>
      <c r="L1017" s="61"/>
      <c r="M1017" s="61"/>
      <c r="N1017" s="60"/>
      <c r="O1017" s="61"/>
      <c r="P1017" s="61"/>
      <c r="Q1017" s="60"/>
      <c r="R1017" s="61"/>
      <c r="S1017" s="61"/>
      <c r="T1017" s="60"/>
      <c r="U1017" s="60"/>
      <c r="V1017" s="60"/>
      <c r="W1017" s="60"/>
    </row>
    <row r="1018" spans="1:23" ht="12.75" x14ac:dyDescent="0.2">
      <c r="A1018" s="63"/>
      <c r="B1018" s="63"/>
      <c r="C1018" s="63"/>
      <c r="D1018" s="60"/>
      <c r="E1018" s="60"/>
      <c r="F1018" s="61"/>
      <c r="G1018" s="61"/>
      <c r="H1018" s="60"/>
      <c r="I1018" s="61"/>
      <c r="J1018" s="61"/>
      <c r="K1018" s="60"/>
      <c r="L1018" s="61"/>
      <c r="M1018" s="61"/>
      <c r="N1018" s="60"/>
      <c r="O1018" s="61"/>
      <c r="P1018" s="61"/>
      <c r="Q1018" s="60"/>
      <c r="R1018" s="61"/>
      <c r="S1018" s="61"/>
      <c r="T1018" s="60"/>
      <c r="U1018" s="60"/>
      <c r="V1018" s="60"/>
      <c r="W1018" s="60"/>
    </row>
    <row r="1019" spans="1:23" ht="12.75" x14ac:dyDescent="0.2">
      <c r="A1019" s="63"/>
      <c r="B1019" s="63"/>
      <c r="C1019" s="63"/>
      <c r="D1019" s="60"/>
      <c r="E1019" s="60"/>
      <c r="F1019" s="61"/>
      <c r="G1019" s="61"/>
      <c r="H1019" s="60"/>
      <c r="I1019" s="61"/>
      <c r="J1019" s="61"/>
      <c r="K1019" s="60"/>
      <c r="L1019" s="61"/>
      <c r="M1019" s="61"/>
      <c r="N1019" s="60"/>
      <c r="O1019" s="61"/>
      <c r="P1019" s="61"/>
      <c r="Q1019" s="60"/>
      <c r="R1019" s="61"/>
      <c r="S1019" s="61"/>
      <c r="T1019" s="60"/>
      <c r="U1019" s="60"/>
      <c r="V1019" s="60"/>
      <c r="W1019" s="60"/>
    </row>
    <row r="1020" spans="1:23" ht="12.75" x14ac:dyDescent="0.2">
      <c r="A1020" s="63"/>
      <c r="B1020" s="63"/>
      <c r="C1020" s="63"/>
      <c r="D1020" s="60"/>
      <c r="E1020" s="60"/>
      <c r="F1020" s="61"/>
      <c r="G1020" s="61"/>
      <c r="H1020" s="60"/>
      <c r="I1020" s="61"/>
      <c r="J1020" s="61"/>
      <c r="K1020" s="60"/>
      <c r="L1020" s="61"/>
      <c r="M1020" s="61"/>
      <c r="N1020" s="60"/>
      <c r="O1020" s="61"/>
      <c r="P1020" s="61"/>
      <c r="Q1020" s="60"/>
      <c r="R1020" s="61"/>
      <c r="S1020" s="61"/>
      <c r="T1020" s="60"/>
      <c r="U1020" s="60"/>
      <c r="V1020" s="60"/>
      <c r="W1020" s="60"/>
    </row>
    <row r="1021" spans="1:23" ht="12.75" x14ac:dyDescent="0.2">
      <c r="A1021" s="63"/>
      <c r="B1021" s="63"/>
      <c r="C1021" s="63"/>
      <c r="D1021" s="60"/>
      <c r="E1021" s="60"/>
      <c r="F1021" s="61"/>
      <c r="G1021" s="61"/>
      <c r="H1021" s="60"/>
      <c r="I1021" s="61"/>
      <c r="J1021" s="61"/>
      <c r="K1021" s="60"/>
      <c r="L1021" s="61"/>
      <c r="M1021" s="61"/>
      <c r="N1021" s="60"/>
      <c r="O1021" s="61"/>
      <c r="P1021" s="61"/>
      <c r="Q1021" s="60"/>
      <c r="R1021" s="61"/>
      <c r="S1021" s="61"/>
      <c r="T1021" s="60"/>
      <c r="U1021" s="60"/>
      <c r="V1021" s="60"/>
      <c r="W1021" s="60"/>
    </row>
    <row r="1022" spans="1:23" ht="12.75" x14ac:dyDescent="0.2">
      <c r="A1022" s="63"/>
      <c r="B1022" s="63"/>
      <c r="C1022" s="63"/>
      <c r="D1022" s="60"/>
      <c r="E1022" s="60"/>
      <c r="F1022" s="61"/>
      <c r="G1022" s="61"/>
      <c r="H1022" s="60"/>
      <c r="I1022" s="61"/>
      <c r="J1022" s="61"/>
      <c r="K1022" s="60"/>
      <c r="L1022" s="61"/>
      <c r="M1022" s="61"/>
      <c r="N1022" s="60"/>
      <c r="O1022" s="61"/>
      <c r="P1022" s="61"/>
      <c r="Q1022" s="60"/>
      <c r="R1022" s="61"/>
      <c r="S1022" s="61"/>
      <c r="T1022" s="60"/>
      <c r="U1022" s="60"/>
      <c r="V1022" s="60"/>
      <c r="W1022" s="60"/>
    </row>
    <row r="1023" spans="1:23" ht="12.75" x14ac:dyDescent="0.2">
      <c r="A1023" s="63"/>
      <c r="B1023" s="63"/>
      <c r="C1023" s="63"/>
      <c r="D1023" s="60"/>
      <c r="E1023" s="60"/>
      <c r="F1023" s="61"/>
      <c r="G1023" s="61"/>
      <c r="H1023" s="60"/>
      <c r="I1023" s="61"/>
      <c r="J1023" s="61"/>
      <c r="K1023" s="60"/>
      <c r="L1023" s="61"/>
      <c r="M1023" s="61"/>
      <c r="N1023" s="60"/>
      <c r="O1023" s="61"/>
      <c r="P1023" s="61"/>
      <c r="Q1023" s="60"/>
      <c r="R1023" s="61"/>
      <c r="S1023" s="61"/>
      <c r="T1023" s="60"/>
      <c r="U1023" s="60"/>
      <c r="V1023" s="60"/>
      <c r="W1023" s="60"/>
    </row>
    <row r="1024" spans="1:23" ht="12.75" x14ac:dyDescent="0.2">
      <c r="A1024" s="63"/>
      <c r="B1024" s="63"/>
      <c r="C1024" s="63"/>
      <c r="D1024" s="60"/>
      <c r="E1024" s="60"/>
      <c r="F1024" s="61"/>
      <c r="G1024" s="61"/>
      <c r="H1024" s="60"/>
      <c r="I1024" s="61"/>
      <c r="J1024" s="61"/>
      <c r="K1024" s="60"/>
      <c r="L1024" s="61"/>
      <c r="M1024" s="61"/>
      <c r="N1024" s="60"/>
      <c r="O1024" s="61"/>
      <c r="P1024" s="61"/>
      <c r="Q1024" s="60"/>
      <c r="R1024" s="61"/>
      <c r="S1024" s="61"/>
      <c r="T1024" s="60"/>
      <c r="U1024" s="60"/>
      <c r="V1024" s="60"/>
      <c r="W1024" s="60"/>
    </row>
    <row r="1025" spans="1:23" ht="12.75" x14ac:dyDescent="0.2">
      <c r="A1025" s="63"/>
      <c r="B1025" s="63"/>
      <c r="C1025" s="63"/>
      <c r="D1025" s="60"/>
      <c r="E1025" s="60"/>
      <c r="F1025" s="61"/>
      <c r="G1025" s="61"/>
      <c r="H1025" s="60"/>
      <c r="I1025" s="61"/>
      <c r="J1025" s="61"/>
      <c r="K1025" s="60"/>
      <c r="L1025" s="61"/>
      <c r="M1025" s="61"/>
      <c r="N1025" s="60"/>
      <c r="O1025" s="61"/>
      <c r="P1025" s="61"/>
      <c r="Q1025" s="60"/>
      <c r="R1025" s="61"/>
      <c r="S1025" s="61"/>
      <c r="T1025" s="60"/>
      <c r="U1025" s="60"/>
      <c r="V1025" s="60"/>
      <c r="W1025" s="60"/>
    </row>
    <row r="1026" spans="1:23" ht="12.75" x14ac:dyDescent="0.2">
      <c r="A1026" s="63"/>
      <c r="B1026" s="63"/>
      <c r="C1026" s="63"/>
      <c r="D1026" s="60"/>
      <c r="E1026" s="60"/>
      <c r="F1026" s="61"/>
      <c r="G1026" s="61"/>
      <c r="H1026" s="60"/>
      <c r="I1026" s="61"/>
      <c r="J1026" s="61"/>
      <c r="K1026" s="60"/>
      <c r="L1026" s="61"/>
      <c r="M1026" s="61"/>
      <c r="N1026" s="60"/>
      <c r="O1026" s="61"/>
      <c r="P1026" s="61"/>
      <c r="Q1026" s="60"/>
      <c r="R1026" s="61"/>
      <c r="S1026" s="61"/>
      <c r="T1026" s="60"/>
      <c r="U1026" s="60"/>
      <c r="V1026" s="60"/>
      <c r="W1026" s="60"/>
    </row>
    <row r="1027" spans="1:23" ht="12.75" x14ac:dyDescent="0.2">
      <c r="A1027" s="63"/>
      <c r="B1027" s="63"/>
      <c r="C1027" s="63"/>
      <c r="D1027" s="60"/>
      <c r="E1027" s="60"/>
      <c r="F1027" s="61"/>
      <c r="G1027" s="61"/>
      <c r="H1027" s="60"/>
      <c r="I1027" s="61"/>
      <c r="J1027" s="61"/>
      <c r="K1027" s="60"/>
      <c r="L1027" s="61"/>
      <c r="M1027" s="61"/>
      <c r="N1027" s="60"/>
      <c r="O1027" s="61"/>
      <c r="P1027" s="61"/>
      <c r="Q1027" s="60"/>
      <c r="R1027" s="61"/>
      <c r="S1027" s="61"/>
      <c r="T1027" s="60"/>
      <c r="U1027" s="60"/>
      <c r="V1027" s="60"/>
      <c r="W1027" s="60"/>
    </row>
    <row r="1028" spans="1:23" ht="12.75" x14ac:dyDescent="0.2">
      <c r="A1028" s="63"/>
      <c r="B1028" s="63"/>
      <c r="C1028" s="63"/>
      <c r="D1028" s="60"/>
      <c r="E1028" s="60"/>
      <c r="F1028" s="61"/>
      <c r="G1028" s="61"/>
      <c r="H1028" s="60"/>
      <c r="I1028" s="61"/>
      <c r="J1028" s="61"/>
      <c r="K1028" s="60"/>
      <c r="L1028" s="61"/>
      <c r="M1028" s="61"/>
      <c r="N1028" s="60"/>
      <c r="O1028" s="61"/>
      <c r="P1028" s="61"/>
      <c r="Q1028" s="60"/>
      <c r="R1028" s="61"/>
      <c r="S1028" s="61"/>
      <c r="T1028" s="60"/>
      <c r="U1028" s="60"/>
      <c r="V1028" s="60"/>
      <c r="W1028" s="60"/>
    </row>
    <row r="1029" spans="1:23" ht="12.75" x14ac:dyDescent="0.2">
      <c r="A1029" s="63"/>
      <c r="B1029" s="63"/>
      <c r="C1029" s="63"/>
      <c r="D1029" s="60"/>
      <c r="E1029" s="60"/>
      <c r="F1029" s="61"/>
      <c r="G1029" s="61"/>
      <c r="H1029" s="60"/>
      <c r="I1029" s="61"/>
      <c r="J1029" s="61"/>
      <c r="K1029" s="60"/>
      <c r="L1029" s="61"/>
      <c r="M1029" s="61"/>
      <c r="N1029" s="60"/>
      <c r="O1029" s="61"/>
      <c r="P1029" s="61"/>
      <c r="Q1029" s="60"/>
      <c r="R1029" s="61"/>
      <c r="S1029" s="61"/>
      <c r="T1029" s="60"/>
      <c r="U1029" s="60"/>
      <c r="V1029" s="60"/>
      <c r="W1029" s="60"/>
    </row>
    <row r="1030" spans="1:23" ht="12.75" x14ac:dyDescent="0.2">
      <c r="A1030" s="63"/>
      <c r="B1030" s="63"/>
      <c r="C1030" s="63"/>
      <c r="D1030" s="60"/>
      <c r="E1030" s="60"/>
      <c r="F1030" s="61"/>
      <c r="G1030" s="61"/>
      <c r="H1030" s="60"/>
      <c r="I1030" s="61"/>
      <c r="J1030" s="61"/>
      <c r="K1030" s="60"/>
      <c r="L1030" s="61"/>
      <c r="M1030" s="61"/>
      <c r="N1030" s="60"/>
      <c r="O1030" s="61"/>
      <c r="P1030" s="61"/>
      <c r="Q1030" s="60"/>
      <c r="R1030" s="61"/>
      <c r="S1030" s="61"/>
      <c r="T1030" s="60"/>
      <c r="U1030" s="60"/>
      <c r="V1030" s="60"/>
      <c r="W1030" s="60"/>
    </row>
    <row r="1031" spans="1:23" ht="12.75" x14ac:dyDescent="0.2">
      <c r="A1031" s="63"/>
      <c r="B1031" s="63"/>
      <c r="C1031" s="63"/>
      <c r="D1031" s="60"/>
      <c r="E1031" s="60"/>
      <c r="F1031" s="61"/>
      <c r="G1031" s="61"/>
      <c r="H1031" s="60"/>
      <c r="I1031" s="61"/>
      <c r="J1031" s="61"/>
      <c r="K1031" s="60"/>
      <c r="L1031" s="61"/>
      <c r="M1031" s="61"/>
      <c r="N1031" s="60"/>
      <c r="O1031" s="61"/>
      <c r="P1031" s="61"/>
      <c r="Q1031" s="60"/>
      <c r="R1031" s="61"/>
      <c r="S1031" s="61"/>
      <c r="T1031" s="60"/>
      <c r="U1031" s="60"/>
      <c r="V1031" s="60"/>
      <c r="W1031" s="60"/>
    </row>
    <row r="1032" spans="1:23" ht="12.75" x14ac:dyDescent="0.2">
      <c r="A1032" s="63"/>
      <c r="B1032" s="63"/>
      <c r="C1032" s="63"/>
      <c r="D1032" s="60"/>
      <c r="E1032" s="60"/>
      <c r="F1032" s="61"/>
      <c r="G1032" s="61"/>
      <c r="H1032" s="60"/>
      <c r="I1032" s="61"/>
      <c r="J1032" s="61"/>
      <c r="K1032" s="60"/>
      <c r="L1032" s="61"/>
      <c r="M1032" s="61"/>
      <c r="N1032" s="60"/>
      <c r="O1032" s="61"/>
      <c r="P1032" s="61"/>
      <c r="Q1032" s="60"/>
      <c r="R1032" s="61"/>
      <c r="S1032" s="61"/>
      <c r="T1032" s="60"/>
      <c r="U1032" s="60"/>
      <c r="V1032" s="60"/>
      <c r="W1032" s="60"/>
    </row>
    <row r="1033" spans="1:23" ht="12.75" x14ac:dyDescent="0.2">
      <c r="A1033" s="63"/>
      <c r="B1033" s="63"/>
      <c r="C1033" s="63"/>
      <c r="D1033" s="60"/>
      <c r="E1033" s="60"/>
      <c r="F1033" s="61"/>
      <c r="G1033" s="61"/>
      <c r="H1033" s="60"/>
      <c r="I1033" s="61"/>
      <c r="J1033" s="61"/>
      <c r="K1033" s="60"/>
      <c r="L1033" s="61"/>
      <c r="M1033" s="61"/>
      <c r="N1033" s="60"/>
      <c r="O1033" s="61"/>
      <c r="P1033" s="61"/>
      <c r="Q1033" s="60"/>
      <c r="R1033" s="61"/>
      <c r="S1033" s="61"/>
      <c r="T1033" s="60"/>
      <c r="U1033" s="60"/>
      <c r="V1033" s="60"/>
      <c r="W1033" s="60"/>
    </row>
    <row r="1034" spans="1:23" ht="12.75" x14ac:dyDescent="0.2">
      <c r="A1034" s="63"/>
      <c r="B1034" s="63"/>
      <c r="C1034" s="63"/>
      <c r="D1034" s="60"/>
      <c r="E1034" s="60"/>
      <c r="F1034" s="61"/>
      <c r="G1034" s="61"/>
      <c r="H1034" s="60"/>
      <c r="I1034" s="61"/>
      <c r="J1034" s="61"/>
      <c r="K1034" s="60"/>
      <c r="L1034" s="61"/>
      <c r="M1034" s="61"/>
      <c r="N1034" s="60"/>
      <c r="O1034" s="61"/>
      <c r="P1034" s="61"/>
      <c r="Q1034" s="60"/>
      <c r="R1034" s="61"/>
      <c r="S1034" s="61"/>
      <c r="T1034" s="60"/>
      <c r="U1034" s="60"/>
      <c r="V1034" s="60"/>
      <c r="W1034" s="60"/>
    </row>
    <row r="1035" spans="1:23" ht="12.75" x14ac:dyDescent="0.2">
      <c r="A1035" s="63"/>
      <c r="B1035" s="63"/>
      <c r="C1035" s="63"/>
      <c r="D1035" s="60"/>
      <c r="E1035" s="60"/>
      <c r="F1035" s="61"/>
      <c r="G1035" s="61"/>
      <c r="H1035" s="60"/>
      <c r="I1035" s="61"/>
      <c r="J1035" s="61"/>
      <c r="K1035" s="60"/>
      <c r="L1035" s="61"/>
      <c r="M1035" s="61"/>
      <c r="N1035" s="60"/>
      <c r="O1035" s="61"/>
      <c r="P1035" s="61"/>
      <c r="Q1035" s="60"/>
      <c r="R1035" s="61"/>
      <c r="S1035" s="61"/>
      <c r="T1035" s="60"/>
      <c r="U1035" s="60"/>
      <c r="V1035" s="60"/>
      <c r="W1035" s="60"/>
    </row>
    <row r="1036" spans="1:23" ht="12.75" x14ac:dyDescent="0.2">
      <c r="A1036" s="63"/>
      <c r="B1036" s="63"/>
      <c r="C1036" s="63"/>
      <c r="D1036" s="60"/>
      <c r="E1036" s="60"/>
      <c r="F1036" s="61"/>
      <c r="G1036" s="61"/>
      <c r="H1036" s="60"/>
      <c r="I1036" s="61"/>
      <c r="J1036" s="61"/>
      <c r="K1036" s="60"/>
      <c r="L1036" s="61"/>
      <c r="M1036" s="61"/>
      <c r="N1036" s="60"/>
      <c r="O1036" s="61"/>
      <c r="P1036" s="61"/>
      <c r="Q1036" s="60"/>
      <c r="R1036" s="61"/>
      <c r="S1036" s="61"/>
      <c r="T1036" s="60"/>
      <c r="U1036" s="60"/>
      <c r="V1036" s="60"/>
      <c r="W1036" s="60"/>
    </row>
    <row r="1037" spans="1:23" ht="12.75" x14ac:dyDescent="0.2">
      <c r="A1037" s="63"/>
      <c r="B1037" s="63"/>
      <c r="C1037" s="63"/>
      <c r="D1037" s="60"/>
      <c r="E1037" s="60"/>
      <c r="F1037" s="61"/>
      <c r="G1037" s="61"/>
      <c r="H1037" s="60"/>
      <c r="I1037" s="61"/>
      <c r="J1037" s="61"/>
      <c r="K1037" s="60"/>
      <c r="L1037" s="61"/>
      <c r="M1037" s="61"/>
      <c r="N1037" s="60"/>
      <c r="O1037" s="61"/>
      <c r="P1037" s="61"/>
      <c r="Q1037" s="60"/>
      <c r="R1037" s="61"/>
      <c r="S1037" s="61"/>
      <c r="T1037" s="60"/>
      <c r="U1037" s="60"/>
      <c r="V1037" s="60"/>
      <c r="W1037" s="60"/>
    </row>
    <row r="1038" spans="1:23" ht="12.75" x14ac:dyDescent="0.2">
      <c r="A1038" s="63"/>
      <c r="B1038" s="63"/>
      <c r="C1038" s="63"/>
      <c r="D1038" s="60"/>
      <c r="E1038" s="60"/>
      <c r="F1038" s="61"/>
      <c r="G1038" s="61"/>
      <c r="H1038" s="60"/>
      <c r="I1038" s="61"/>
      <c r="J1038" s="61"/>
      <c r="K1038" s="60"/>
      <c r="L1038" s="61"/>
      <c r="M1038" s="61"/>
      <c r="N1038" s="60"/>
      <c r="O1038" s="61"/>
      <c r="P1038" s="61"/>
      <c r="Q1038" s="60"/>
      <c r="R1038" s="61"/>
      <c r="S1038" s="61"/>
      <c r="T1038" s="60"/>
      <c r="U1038" s="60"/>
      <c r="V1038" s="60"/>
      <c r="W1038" s="60"/>
    </row>
    <row r="1039" spans="1:23" ht="12.75" x14ac:dyDescent="0.2">
      <c r="A1039" s="63"/>
      <c r="B1039" s="63"/>
      <c r="C1039" s="63"/>
      <c r="D1039" s="60"/>
      <c r="E1039" s="60"/>
      <c r="F1039" s="61"/>
      <c r="G1039" s="61"/>
      <c r="H1039" s="60"/>
      <c r="I1039" s="61"/>
      <c r="J1039" s="61"/>
      <c r="K1039" s="60"/>
      <c r="L1039" s="61"/>
      <c r="M1039" s="61"/>
      <c r="N1039" s="60"/>
      <c r="O1039" s="61"/>
      <c r="P1039" s="61"/>
      <c r="Q1039" s="60"/>
      <c r="R1039" s="61"/>
      <c r="S1039" s="61"/>
      <c r="T1039" s="60"/>
      <c r="U1039" s="60"/>
      <c r="V1039" s="60"/>
      <c r="W1039" s="60"/>
    </row>
    <row r="1040" spans="1:23" ht="12.75" x14ac:dyDescent="0.2">
      <c r="A1040" s="63"/>
      <c r="B1040" s="63"/>
      <c r="C1040" s="63"/>
      <c r="D1040" s="60"/>
      <c r="E1040" s="60"/>
      <c r="F1040" s="61"/>
      <c r="G1040" s="61"/>
      <c r="H1040" s="60"/>
      <c r="I1040" s="61"/>
      <c r="J1040" s="61"/>
      <c r="K1040" s="60"/>
      <c r="L1040" s="61"/>
      <c r="M1040" s="61"/>
      <c r="N1040" s="60"/>
      <c r="O1040" s="61"/>
      <c r="P1040" s="61"/>
      <c r="Q1040" s="60"/>
      <c r="R1040" s="61"/>
      <c r="S1040" s="61"/>
      <c r="T1040" s="60"/>
      <c r="U1040" s="60"/>
      <c r="V1040" s="60"/>
      <c r="W1040" s="60"/>
    </row>
    <row r="1041" spans="1:23" ht="12.75" x14ac:dyDescent="0.2">
      <c r="A1041" s="63"/>
      <c r="B1041" s="63"/>
      <c r="C1041" s="63"/>
      <c r="D1041" s="60"/>
      <c r="E1041" s="60"/>
      <c r="F1041" s="61"/>
      <c r="G1041" s="61"/>
      <c r="H1041" s="60"/>
      <c r="I1041" s="61"/>
      <c r="J1041" s="61"/>
      <c r="K1041" s="60"/>
      <c r="L1041" s="61"/>
      <c r="M1041" s="61"/>
      <c r="N1041" s="60"/>
      <c r="O1041" s="61"/>
      <c r="P1041" s="61"/>
      <c r="Q1041" s="60"/>
      <c r="R1041" s="61"/>
      <c r="S1041" s="61"/>
      <c r="T1041" s="60"/>
      <c r="U1041" s="60"/>
      <c r="V1041" s="60"/>
      <c r="W1041" s="60"/>
    </row>
    <row r="1042" spans="1:23" ht="12.75" x14ac:dyDescent="0.2">
      <c r="A1042" s="63"/>
      <c r="B1042" s="63"/>
      <c r="C1042" s="63"/>
      <c r="D1042" s="60"/>
      <c r="E1042" s="60"/>
      <c r="F1042" s="61"/>
      <c r="G1042" s="61"/>
      <c r="H1042" s="60"/>
      <c r="I1042" s="61"/>
      <c r="J1042" s="61"/>
      <c r="K1042" s="60"/>
      <c r="L1042" s="61"/>
      <c r="M1042" s="61"/>
      <c r="N1042" s="60"/>
      <c r="O1042" s="61"/>
      <c r="P1042" s="61"/>
      <c r="Q1042" s="60"/>
      <c r="R1042" s="61"/>
      <c r="S1042" s="61"/>
      <c r="T1042" s="60"/>
      <c r="U1042" s="60"/>
      <c r="V1042" s="60"/>
      <c r="W1042" s="60"/>
    </row>
    <row r="1043" spans="1:23" ht="12.75" x14ac:dyDescent="0.2">
      <c r="A1043" s="63"/>
      <c r="B1043" s="63"/>
      <c r="C1043" s="63"/>
      <c r="D1043" s="60"/>
      <c r="E1043" s="60"/>
      <c r="F1043" s="61"/>
      <c r="G1043" s="61"/>
      <c r="H1043" s="60"/>
      <c r="I1043" s="61"/>
      <c r="J1043" s="61"/>
      <c r="K1043" s="60"/>
      <c r="L1043" s="61"/>
      <c r="M1043" s="61"/>
      <c r="N1043" s="60"/>
      <c r="O1043" s="61"/>
      <c r="P1043" s="61"/>
      <c r="Q1043" s="60"/>
      <c r="R1043" s="61"/>
      <c r="S1043" s="61"/>
      <c r="T1043" s="60"/>
      <c r="U1043" s="60"/>
      <c r="V1043" s="60"/>
      <c r="W1043" s="60"/>
    </row>
    <row r="1044" spans="1:23" ht="12.75" x14ac:dyDescent="0.2">
      <c r="A1044" s="63"/>
      <c r="B1044" s="63"/>
      <c r="C1044" s="63"/>
      <c r="D1044" s="60"/>
      <c r="E1044" s="60"/>
      <c r="F1044" s="61"/>
      <c r="G1044" s="61"/>
      <c r="H1044" s="60"/>
      <c r="I1044" s="61"/>
      <c r="J1044" s="61"/>
      <c r="K1044" s="60"/>
      <c r="L1044" s="61"/>
      <c r="M1044" s="61"/>
      <c r="N1044" s="60"/>
      <c r="O1044" s="61"/>
      <c r="P1044" s="61"/>
      <c r="Q1044" s="60"/>
      <c r="R1044" s="61"/>
      <c r="S1044" s="61"/>
      <c r="T1044" s="60"/>
      <c r="U1044" s="60"/>
      <c r="V1044" s="60"/>
      <c r="W1044" s="60"/>
    </row>
    <row r="1045" spans="1:23" ht="12.75" x14ac:dyDescent="0.2">
      <c r="A1045" s="63"/>
      <c r="B1045" s="63"/>
      <c r="C1045" s="63"/>
      <c r="D1045" s="60"/>
      <c r="E1045" s="60"/>
      <c r="F1045" s="61"/>
      <c r="G1045" s="61"/>
      <c r="H1045" s="60"/>
      <c r="I1045" s="61"/>
      <c r="J1045" s="61"/>
      <c r="K1045" s="60"/>
      <c r="L1045" s="61"/>
      <c r="M1045" s="61"/>
      <c r="N1045" s="60"/>
      <c r="O1045" s="61"/>
      <c r="P1045" s="61"/>
      <c r="Q1045" s="60"/>
      <c r="R1045" s="61"/>
      <c r="S1045" s="61"/>
      <c r="T1045" s="60"/>
      <c r="U1045" s="60"/>
      <c r="V1045" s="60"/>
      <c r="W1045" s="60"/>
    </row>
    <row r="1046" spans="1:23" ht="12.75" x14ac:dyDescent="0.2">
      <c r="A1046" s="63"/>
      <c r="B1046" s="63"/>
      <c r="C1046" s="63"/>
      <c r="D1046" s="60"/>
      <c r="E1046" s="60"/>
      <c r="F1046" s="61"/>
      <c r="G1046" s="61"/>
      <c r="H1046" s="60"/>
      <c r="I1046" s="61"/>
      <c r="J1046" s="61"/>
      <c r="K1046" s="60"/>
      <c r="L1046" s="61"/>
      <c r="M1046" s="61"/>
      <c r="N1046" s="60"/>
      <c r="O1046" s="61"/>
      <c r="P1046" s="61"/>
      <c r="Q1046" s="60"/>
      <c r="R1046" s="61"/>
      <c r="S1046" s="61"/>
      <c r="T1046" s="60"/>
      <c r="U1046" s="60"/>
      <c r="V1046" s="60"/>
      <c r="W1046" s="60"/>
    </row>
    <row r="1047" spans="1:23" ht="12.75" x14ac:dyDescent="0.2">
      <c r="A1047" s="63"/>
      <c r="B1047" s="63"/>
      <c r="C1047" s="63"/>
      <c r="D1047" s="60"/>
      <c r="E1047" s="60"/>
      <c r="F1047" s="61"/>
      <c r="G1047" s="61"/>
      <c r="H1047" s="60"/>
      <c r="I1047" s="61"/>
      <c r="J1047" s="61"/>
      <c r="K1047" s="60"/>
      <c r="L1047" s="61"/>
      <c r="M1047" s="61"/>
      <c r="N1047" s="60"/>
      <c r="O1047" s="61"/>
      <c r="P1047" s="61"/>
      <c r="Q1047" s="60"/>
      <c r="R1047" s="61"/>
      <c r="S1047" s="61"/>
      <c r="T1047" s="60"/>
      <c r="U1047" s="60"/>
      <c r="V1047" s="60"/>
      <c r="W1047" s="60"/>
    </row>
    <row r="1048" spans="1:23" ht="12.75" x14ac:dyDescent="0.2">
      <c r="A1048" s="63"/>
      <c r="B1048" s="63"/>
      <c r="C1048" s="63"/>
      <c r="D1048" s="60"/>
      <c r="E1048" s="60"/>
      <c r="F1048" s="61"/>
      <c r="G1048" s="61"/>
      <c r="H1048" s="60"/>
      <c r="I1048" s="61"/>
      <c r="J1048" s="61"/>
      <c r="K1048" s="60"/>
      <c r="L1048" s="61"/>
      <c r="M1048" s="61"/>
      <c r="N1048" s="60"/>
      <c r="O1048" s="61"/>
      <c r="P1048" s="61"/>
      <c r="Q1048" s="60"/>
      <c r="R1048" s="61"/>
      <c r="S1048" s="61"/>
      <c r="T1048" s="60"/>
      <c r="U1048" s="60"/>
      <c r="V1048" s="60"/>
      <c r="W1048" s="60"/>
    </row>
    <row r="1049" spans="1:23" ht="12.75" x14ac:dyDescent="0.2">
      <c r="A1049" s="63"/>
      <c r="B1049" s="63"/>
      <c r="C1049" s="63"/>
      <c r="D1049" s="60"/>
      <c r="E1049" s="60"/>
      <c r="F1049" s="61"/>
      <c r="G1049" s="61"/>
      <c r="H1049" s="60"/>
      <c r="I1049" s="61"/>
      <c r="J1049" s="61"/>
      <c r="K1049" s="60"/>
      <c r="L1049" s="61"/>
      <c r="M1049" s="61"/>
      <c r="N1049" s="60"/>
      <c r="O1049" s="61"/>
      <c r="P1049" s="61"/>
      <c r="Q1049" s="60"/>
      <c r="R1049" s="61"/>
      <c r="S1049" s="61"/>
      <c r="T1049" s="60"/>
      <c r="U1049" s="60"/>
      <c r="V1049" s="60"/>
      <c r="W1049" s="60"/>
    </row>
    <row r="1050" spans="1:23" ht="12.75" x14ac:dyDescent="0.2">
      <c r="A1050" s="63"/>
      <c r="B1050" s="63"/>
      <c r="C1050" s="63"/>
      <c r="D1050" s="60"/>
      <c r="E1050" s="60"/>
      <c r="F1050" s="61"/>
      <c r="G1050" s="61"/>
      <c r="H1050" s="60"/>
      <c r="I1050" s="61"/>
      <c r="J1050" s="61"/>
      <c r="K1050" s="60"/>
      <c r="L1050" s="61"/>
      <c r="M1050" s="61"/>
      <c r="N1050" s="60"/>
      <c r="O1050" s="61"/>
      <c r="P1050" s="61"/>
      <c r="Q1050" s="60"/>
      <c r="R1050" s="61"/>
      <c r="S1050" s="61"/>
      <c r="T1050" s="60"/>
      <c r="U1050" s="60"/>
      <c r="V1050" s="60"/>
      <c r="W1050" s="60"/>
    </row>
    <row r="1051" spans="1:23" ht="12.75" x14ac:dyDescent="0.2">
      <c r="A1051" s="63"/>
      <c r="B1051" s="63"/>
      <c r="C1051" s="63"/>
      <c r="D1051" s="60"/>
      <c r="E1051" s="60"/>
      <c r="F1051" s="61"/>
      <c r="G1051" s="61"/>
      <c r="H1051" s="60"/>
      <c r="I1051" s="61"/>
      <c r="J1051" s="61"/>
      <c r="K1051" s="60"/>
      <c r="L1051" s="61"/>
      <c r="M1051" s="61"/>
      <c r="N1051" s="60"/>
      <c r="O1051" s="61"/>
      <c r="P1051" s="61"/>
      <c r="Q1051" s="60"/>
      <c r="R1051" s="61"/>
      <c r="S1051" s="61"/>
      <c r="T1051" s="60"/>
      <c r="U1051" s="60"/>
      <c r="V1051" s="60"/>
      <c r="W1051" s="60"/>
    </row>
    <row r="1052" spans="1:23" ht="12.75" x14ac:dyDescent="0.2">
      <c r="A1052" s="63"/>
      <c r="B1052" s="63"/>
      <c r="C1052" s="63"/>
      <c r="D1052" s="60"/>
      <c r="E1052" s="60"/>
      <c r="F1052" s="61"/>
      <c r="G1052" s="61"/>
      <c r="H1052" s="60"/>
      <c r="I1052" s="61"/>
      <c r="J1052" s="61"/>
      <c r="K1052" s="60"/>
      <c r="L1052" s="61"/>
      <c r="M1052" s="61"/>
      <c r="N1052" s="60"/>
      <c r="O1052" s="61"/>
      <c r="P1052" s="61"/>
      <c r="Q1052" s="60"/>
      <c r="R1052" s="61"/>
      <c r="S1052" s="61"/>
      <c r="T1052" s="60"/>
      <c r="U1052" s="60"/>
      <c r="V1052" s="60"/>
      <c r="W1052" s="60"/>
    </row>
    <row r="1053" spans="1:23" ht="12.75" x14ac:dyDescent="0.2">
      <c r="A1053" s="63"/>
      <c r="B1053" s="63"/>
      <c r="C1053" s="63"/>
      <c r="D1053" s="60"/>
      <c r="E1053" s="60"/>
      <c r="F1053" s="61"/>
      <c r="G1053" s="61"/>
      <c r="H1053" s="60"/>
      <c r="I1053" s="61"/>
      <c r="J1053" s="61"/>
      <c r="K1053" s="60"/>
      <c r="L1053" s="61"/>
      <c r="M1053" s="61"/>
      <c r="N1053" s="60"/>
      <c r="O1053" s="61"/>
      <c r="P1053" s="61"/>
      <c r="Q1053" s="60"/>
      <c r="R1053" s="61"/>
      <c r="S1053" s="61"/>
      <c r="T1053" s="60"/>
      <c r="U1053" s="60"/>
      <c r="V1053" s="60"/>
      <c r="W1053" s="60"/>
    </row>
    <row r="1054" spans="1:23" ht="12.75" x14ac:dyDescent="0.2">
      <c r="A1054" s="63"/>
      <c r="B1054" s="63"/>
      <c r="C1054" s="63"/>
      <c r="D1054" s="60"/>
      <c r="E1054" s="60"/>
      <c r="F1054" s="61"/>
      <c r="G1054" s="61"/>
      <c r="H1054" s="60"/>
      <c r="I1054" s="61"/>
      <c r="J1054" s="61"/>
      <c r="K1054" s="60"/>
      <c r="L1054" s="61"/>
      <c r="M1054" s="61"/>
      <c r="N1054" s="60"/>
      <c r="O1054" s="61"/>
      <c r="P1054" s="61"/>
      <c r="Q1054" s="60"/>
      <c r="R1054" s="61"/>
      <c r="S1054" s="61"/>
      <c r="T1054" s="60"/>
      <c r="U1054" s="60"/>
      <c r="V1054" s="60"/>
      <c r="W1054" s="60"/>
    </row>
    <row r="1055" spans="1:23" ht="12.75" x14ac:dyDescent="0.2">
      <c r="A1055" s="63"/>
      <c r="B1055" s="63"/>
      <c r="C1055" s="63"/>
      <c r="D1055" s="60"/>
      <c r="E1055" s="60"/>
      <c r="F1055" s="61"/>
      <c r="G1055" s="61"/>
      <c r="H1055" s="60"/>
      <c r="I1055" s="61"/>
      <c r="J1055" s="61"/>
      <c r="K1055" s="60"/>
      <c r="L1055" s="61"/>
      <c r="M1055" s="61"/>
      <c r="N1055" s="60"/>
      <c r="O1055" s="61"/>
      <c r="P1055" s="61"/>
      <c r="Q1055" s="60"/>
      <c r="R1055" s="61"/>
      <c r="S1055" s="61"/>
      <c r="T1055" s="60"/>
      <c r="U1055" s="60"/>
      <c r="V1055" s="60"/>
      <c r="W1055" s="60"/>
    </row>
    <row r="1056" spans="1:23" ht="12.75" x14ac:dyDescent="0.2">
      <c r="A1056" s="63"/>
      <c r="B1056" s="63"/>
      <c r="C1056" s="63"/>
      <c r="D1056" s="60"/>
      <c r="E1056" s="60"/>
      <c r="F1056" s="61"/>
      <c r="G1056" s="61"/>
      <c r="H1056" s="60"/>
      <c r="I1056" s="61"/>
      <c r="J1056" s="61"/>
      <c r="K1056" s="60"/>
      <c r="L1056" s="61"/>
      <c r="M1056" s="61"/>
      <c r="N1056" s="60"/>
      <c r="O1056" s="61"/>
      <c r="P1056" s="61"/>
      <c r="Q1056" s="60"/>
      <c r="R1056" s="61"/>
      <c r="S1056" s="61"/>
      <c r="T1056" s="60"/>
      <c r="U1056" s="60"/>
      <c r="V1056" s="60"/>
      <c r="W1056" s="60"/>
    </row>
    <row r="1057" spans="1:23" ht="12.75" x14ac:dyDescent="0.2">
      <c r="A1057" s="63"/>
      <c r="B1057" s="63"/>
      <c r="C1057" s="63"/>
      <c r="D1057" s="60"/>
      <c r="E1057" s="60"/>
      <c r="F1057" s="61"/>
      <c r="G1057" s="61"/>
      <c r="H1057" s="60"/>
      <c r="I1057" s="61"/>
      <c r="J1057" s="61"/>
      <c r="K1057" s="60"/>
      <c r="L1057" s="61"/>
      <c r="M1057" s="61"/>
      <c r="N1057" s="60"/>
      <c r="O1057" s="61"/>
      <c r="P1057" s="61"/>
      <c r="Q1057" s="60"/>
      <c r="R1057" s="61"/>
      <c r="S1057" s="61"/>
      <c r="T1057" s="60"/>
      <c r="U1057" s="60"/>
      <c r="V1057" s="60"/>
      <c r="W1057" s="60"/>
    </row>
    <row r="1058" spans="1:23" ht="12.75" x14ac:dyDescent="0.2">
      <c r="A1058" s="63"/>
      <c r="B1058" s="63"/>
      <c r="C1058" s="63"/>
      <c r="D1058" s="60"/>
      <c r="E1058" s="60"/>
      <c r="F1058" s="61"/>
      <c r="G1058" s="61"/>
      <c r="H1058" s="60"/>
      <c r="I1058" s="61"/>
      <c r="J1058" s="61"/>
      <c r="K1058" s="60"/>
      <c r="L1058" s="61"/>
      <c r="M1058" s="61"/>
      <c r="N1058" s="60"/>
      <c r="O1058" s="61"/>
      <c r="P1058" s="61"/>
      <c r="Q1058" s="60"/>
      <c r="R1058" s="61"/>
      <c r="S1058" s="61"/>
      <c r="T1058" s="60"/>
      <c r="U1058" s="60"/>
      <c r="V1058" s="60"/>
      <c r="W1058" s="60"/>
    </row>
    <row r="1059" spans="1:23" ht="12.75" x14ac:dyDescent="0.2">
      <c r="A1059" s="63"/>
      <c r="B1059" s="63"/>
      <c r="C1059" s="63"/>
      <c r="D1059" s="60"/>
      <c r="E1059" s="60"/>
      <c r="F1059" s="61"/>
      <c r="G1059" s="61"/>
      <c r="H1059" s="60"/>
      <c r="I1059" s="61"/>
      <c r="J1059" s="61"/>
      <c r="K1059" s="60"/>
      <c r="L1059" s="61"/>
      <c r="M1059" s="61"/>
      <c r="N1059" s="60"/>
      <c r="O1059" s="61"/>
      <c r="P1059" s="61"/>
      <c r="Q1059" s="60"/>
      <c r="R1059" s="61"/>
      <c r="S1059" s="61"/>
      <c r="T1059" s="60"/>
      <c r="U1059" s="60"/>
      <c r="V1059" s="60"/>
      <c r="W1059" s="60"/>
    </row>
    <row r="1060" spans="1:23" ht="12.75" x14ac:dyDescent="0.2">
      <c r="A1060" s="63"/>
      <c r="B1060" s="63"/>
      <c r="C1060" s="63"/>
      <c r="D1060" s="60"/>
      <c r="E1060" s="60"/>
      <c r="F1060" s="61"/>
      <c r="G1060" s="61"/>
      <c r="H1060" s="60"/>
      <c r="I1060" s="61"/>
      <c r="J1060" s="61"/>
      <c r="K1060" s="60"/>
      <c r="L1060" s="61"/>
      <c r="M1060" s="61"/>
      <c r="N1060" s="60"/>
      <c r="O1060" s="61"/>
      <c r="P1060" s="61"/>
      <c r="Q1060" s="60"/>
      <c r="R1060" s="61"/>
      <c r="S1060" s="61"/>
      <c r="T1060" s="60"/>
      <c r="U1060" s="60"/>
      <c r="V1060" s="60"/>
      <c r="W1060" s="60"/>
    </row>
    <row r="1061" spans="1:23" ht="12.75" x14ac:dyDescent="0.2">
      <c r="A1061" s="63"/>
      <c r="B1061" s="63"/>
      <c r="C1061" s="63"/>
      <c r="D1061" s="60"/>
      <c r="E1061" s="60"/>
      <c r="F1061" s="61"/>
      <c r="G1061" s="61"/>
      <c r="H1061" s="60"/>
      <c r="I1061" s="61"/>
      <c r="J1061" s="61"/>
      <c r="K1061" s="60"/>
      <c r="L1061" s="61"/>
      <c r="M1061" s="61"/>
      <c r="N1061" s="60"/>
      <c r="O1061" s="61"/>
      <c r="P1061" s="61"/>
      <c r="Q1061" s="60"/>
      <c r="R1061" s="61"/>
      <c r="S1061" s="61"/>
      <c r="T1061" s="60"/>
      <c r="U1061" s="60"/>
      <c r="V1061" s="60"/>
      <c r="W1061" s="60"/>
    </row>
    <row r="1062" spans="1:23" ht="12.75" x14ac:dyDescent="0.2">
      <c r="A1062" s="63"/>
      <c r="B1062" s="63"/>
      <c r="C1062" s="63"/>
      <c r="D1062" s="60"/>
      <c r="E1062" s="60"/>
      <c r="F1062" s="61"/>
      <c r="G1062" s="61"/>
      <c r="H1062" s="60"/>
      <c r="I1062" s="61"/>
      <c r="J1062" s="61"/>
      <c r="K1062" s="60"/>
      <c r="L1062" s="61"/>
      <c r="M1062" s="61"/>
      <c r="N1062" s="60"/>
      <c r="O1062" s="61"/>
      <c r="P1062" s="61"/>
      <c r="Q1062" s="60"/>
      <c r="R1062" s="61"/>
      <c r="S1062" s="61"/>
      <c r="T1062" s="60"/>
      <c r="U1062" s="60"/>
      <c r="V1062" s="60"/>
      <c r="W1062" s="60"/>
    </row>
    <row r="1063" spans="1:23" ht="12.75" x14ac:dyDescent="0.2">
      <c r="A1063" s="63"/>
      <c r="B1063" s="63"/>
      <c r="C1063" s="63"/>
      <c r="D1063" s="60"/>
      <c r="E1063" s="60"/>
      <c r="F1063" s="61"/>
      <c r="G1063" s="61"/>
      <c r="H1063" s="60"/>
      <c r="I1063" s="61"/>
      <c r="J1063" s="61"/>
      <c r="K1063" s="60"/>
      <c r="L1063" s="61"/>
      <c r="M1063" s="61"/>
      <c r="N1063" s="60"/>
      <c r="O1063" s="61"/>
      <c r="P1063" s="61"/>
      <c r="Q1063" s="60"/>
      <c r="R1063" s="61"/>
      <c r="S1063" s="61"/>
      <c r="T1063" s="60"/>
      <c r="U1063" s="60"/>
      <c r="V1063" s="60"/>
      <c r="W1063" s="60"/>
    </row>
    <row r="1064" spans="1:23" ht="12.75" x14ac:dyDescent="0.2">
      <c r="A1064" s="63"/>
      <c r="B1064" s="63"/>
      <c r="C1064" s="63"/>
      <c r="D1064" s="60"/>
      <c r="E1064" s="60"/>
      <c r="F1064" s="61"/>
      <c r="G1064" s="61"/>
      <c r="H1064" s="60"/>
      <c r="I1064" s="61"/>
      <c r="J1064" s="61"/>
      <c r="K1064" s="60"/>
      <c r="L1064" s="61"/>
      <c r="M1064" s="61"/>
      <c r="N1064" s="60"/>
      <c r="O1064" s="61"/>
      <c r="P1064" s="61"/>
      <c r="Q1064" s="60"/>
      <c r="R1064" s="61"/>
      <c r="S1064" s="61"/>
      <c r="T1064" s="60"/>
      <c r="U1064" s="60"/>
      <c r="V1064" s="60"/>
      <c r="W1064" s="60"/>
    </row>
    <row r="1065" spans="1:23" ht="12.75" x14ac:dyDescent="0.2">
      <c r="A1065" s="63"/>
      <c r="B1065" s="63"/>
      <c r="C1065" s="63"/>
      <c r="D1065" s="60"/>
      <c r="E1065" s="60"/>
      <c r="F1065" s="61"/>
      <c r="G1065" s="61"/>
      <c r="H1065" s="60"/>
      <c r="I1065" s="61"/>
      <c r="J1065" s="61"/>
      <c r="K1065" s="60"/>
      <c r="L1065" s="61"/>
      <c r="M1065" s="61"/>
      <c r="N1065" s="60"/>
      <c r="O1065" s="61"/>
      <c r="P1065" s="61"/>
      <c r="Q1065" s="60"/>
      <c r="R1065" s="61"/>
      <c r="S1065" s="61"/>
      <c r="T1065" s="60"/>
      <c r="U1065" s="60"/>
      <c r="V1065" s="60"/>
      <c r="W1065" s="60"/>
    </row>
    <row r="1066" spans="1:23" ht="12.75" x14ac:dyDescent="0.2">
      <c r="A1066" s="63"/>
      <c r="B1066" s="63"/>
      <c r="C1066" s="63"/>
      <c r="D1066" s="60"/>
      <c r="E1066" s="60"/>
      <c r="F1066" s="61"/>
      <c r="G1066" s="61"/>
      <c r="H1066" s="60"/>
      <c r="I1066" s="61"/>
      <c r="J1066" s="61"/>
      <c r="K1066" s="60"/>
      <c r="L1066" s="61"/>
      <c r="M1066" s="61"/>
      <c r="N1066" s="60"/>
      <c r="O1066" s="61"/>
      <c r="P1066" s="61"/>
      <c r="Q1066" s="60"/>
      <c r="R1066" s="61"/>
      <c r="S1066" s="61"/>
      <c r="T1066" s="60"/>
      <c r="U1066" s="60"/>
      <c r="V1066" s="60"/>
      <c r="W1066" s="60"/>
    </row>
    <row r="1067" spans="1:23" ht="12.75" x14ac:dyDescent="0.2">
      <c r="A1067" s="63"/>
      <c r="B1067" s="63"/>
      <c r="C1067" s="63"/>
      <c r="D1067" s="60"/>
      <c r="E1067" s="60"/>
      <c r="F1067" s="61"/>
      <c r="G1067" s="61"/>
      <c r="H1067" s="60"/>
      <c r="I1067" s="61"/>
      <c r="J1067" s="61"/>
      <c r="K1067" s="60"/>
      <c r="L1067" s="61"/>
      <c r="M1067" s="61"/>
      <c r="N1067" s="60"/>
      <c r="O1067" s="61"/>
      <c r="P1067" s="61"/>
      <c r="Q1067" s="60"/>
      <c r="R1067" s="61"/>
      <c r="S1067" s="61"/>
      <c r="T1067" s="60"/>
      <c r="U1067" s="60"/>
      <c r="V1067" s="60"/>
      <c r="W1067" s="60"/>
    </row>
    <row r="1068" spans="1:23" ht="12.75" x14ac:dyDescent="0.2">
      <c r="A1068" s="63"/>
      <c r="B1068" s="63"/>
      <c r="C1068" s="63"/>
      <c r="D1068" s="60"/>
      <c r="E1068" s="60"/>
      <c r="F1068" s="61"/>
      <c r="G1068" s="61"/>
      <c r="H1068" s="60"/>
      <c r="I1068" s="61"/>
      <c r="J1068" s="61"/>
      <c r="K1068" s="60"/>
      <c r="L1068" s="61"/>
      <c r="M1068" s="61"/>
      <c r="N1068" s="60"/>
      <c r="O1068" s="61"/>
      <c r="P1068" s="61"/>
      <c r="Q1068" s="60"/>
      <c r="R1068" s="61"/>
      <c r="S1068" s="61"/>
      <c r="T1068" s="60"/>
      <c r="U1068" s="60"/>
      <c r="V1068" s="60"/>
      <c r="W1068" s="60"/>
    </row>
    <row r="1069" spans="1:23" ht="12.75" x14ac:dyDescent="0.2">
      <c r="A1069" s="63"/>
      <c r="B1069" s="63"/>
      <c r="C1069" s="63"/>
      <c r="D1069" s="60"/>
      <c r="E1069" s="60"/>
      <c r="F1069" s="61"/>
      <c r="G1069" s="61"/>
      <c r="H1069" s="60"/>
      <c r="I1069" s="61"/>
      <c r="J1069" s="61"/>
      <c r="K1069" s="60"/>
      <c r="L1069" s="61"/>
      <c r="M1069" s="61"/>
      <c r="N1069" s="60"/>
      <c r="O1069" s="61"/>
      <c r="P1069" s="61"/>
      <c r="Q1069" s="60"/>
      <c r="R1069" s="61"/>
      <c r="S1069" s="61"/>
      <c r="T1069" s="60"/>
      <c r="U1069" s="60"/>
      <c r="V1069" s="60"/>
      <c r="W1069" s="60"/>
    </row>
    <row r="1070" spans="1:23" ht="12.75" x14ac:dyDescent="0.2">
      <c r="A1070" s="63"/>
      <c r="B1070" s="63"/>
      <c r="C1070" s="63"/>
      <c r="D1070" s="60"/>
      <c r="E1070" s="60"/>
      <c r="F1070" s="61"/>
      <c r="G1070" s="61"/>
      <c r="H1070" s="60"/>
      <c r="I1070" s="61"/>
      <c r="J1070" s="61"/>
      <c r="K1070" s="60"/>
      <c r="L1070" s="61"/>
      <c r="M1070" s="61"/>
      <c r="N1070" s="60"/>
      <c r="O1070" s="61"/>
      <c r="P1070" s="61"/>
      <c r="Q1070" s="60"/>
      <c r="R1070" s="61"/>
      <c r="S1070" s="61"/>
      <c r="T1070" s="60"/>
      <c r="U1070" s="60"/>
      <c r="V1070" s="60"/>
      <c r="W1070" s="60"/>
    </row>
    <row r="1071" spans="1:23" ht="12.75" x14ac:dyDescent="0.2">
      <c r="A1071" s="63"/>
      <c r="B1071" s="63"/>
      <c r="C1071" s="63"/>
      <c r="D1071" s="60"/>
      <c r="E1071" s="60"/>
      <c r="F1071" s="61"/>
      <c r="G1071" s="61"/>
      <c r="H1071" s="60"/>
      <c r="I1071" s="61"/>
      <c r="J1071" s="61"/>
      <c r="K1071" s="60"/>
      <c r="L1071" s="61"/>
      <c r="M1071" s="61"/>
      <c r="N1071" s="60"/>
      <c r="O1071" s="61"/>
      <c r="P1071" s="61"/>
      <c r="Q1071" s="60"/>
      <c r="R1071" s="61"/>
      <c r="S1071" s="61"/>
      <c r="T1071" s="60"/>
      <c r="U1071" s="60"/>
      <c r="V1071" s="60"/>
      <c r="W1071" s="60"/>
    </row>
    <row r="1072" spans="1:23" ht="12.75" x14ac:dyDescent="0.2">
      <c r="A1072" s="63"/>
      <c r="B1072" s="63"/>
      <c r="C1072" s="63"/>
      <c r="D1072" s="60"/>
      <c r="E1072" s="60"/>
      <c r="F1072" s="61"/>
      <c r="G1072" s="61"/>
      <c r="H1072" s="60"/>
      <c r="I1072" s="61"/>
      <c r="J1072" s="61"/>
      <c r="K1072" s="60"/>
      <c r="L1072" s="61"/>
      <c r="M1072" s="61"/>
      <c r="N1072" s="60"/>
      <c r="O1072" s="61"/>
      <c r="P1072" s="61"/>
      <c r="Q1072" s="60"/>
      <c r="R1072" s="61"/>
      <c r="S1072" s="61"/>
      <c r="T1072" s="60"/>
      <c r="U1072" s="60"/>
      <c r="V1072" s="60"/>
      <c r="W1072" s="60"/>
    </row>
    <row r="1073" spans="1:23" ht="12.75" x14ac:dyDescent="0.2">
      <c r="A1073" s="63"/>
      <c r="B1073" s="63"/>
      <c r="C1073" s="63"/>
      <c r="D1073" s="60"/>
      <c r="E1073" s="60"/>
      <c r="F1073" s="61"/>
      <c r="G1073" s="61"/>
      <c r="H1073" s="60"/>
      <c r="I1073" s="61"/>
      <c r="J1073" s="61"/>
      <c r="K1073" s="60"/>
      <c r="L1073" s="61"/>
      <c r="M1073" s="61"/>
      <c r="N1073" s="60"/>
      <c r="O1073" s="61"/>
      <c r="P1073" s="61"/>
      <c r="Q1073" s="60"/>
      <c r="R1073" s="61"/>
      <c r="S1073" s="61"/>
      <c r="T1073" s="60"/>
      <c r="U1073" s="60"/>
      <c r="V1073" s="60"/>
      <c r="W1073" s="60"/>
    </row>
    <row r="1074" spans="1:23" ht="12.75" x14ac:dyDescent="0.2">
      <c r="A1074" s="63"/>
      <c r="B1074" s="63"/>
      <c r="C1074" s="63"/>
      <c r="D1074" s="60"/>
      <c r="E1074" s="60"/>
      <c r="F1074" s="61"/>
      <c r="G1074" s="61"/>
      <c r="H1074" s="60"/>
      <c r="I1074" s="61"/>
      <c r="J1074" s="61"/>
      <c r="K1074" s="60"/>
      <c r="L1074" s="61"/>
      <c r="M1074" s="61"/>
      <c r="N1074" s="60"/>
      <c r="O1074" s="61"/>
      <c r="P1074" s="61"/>
      <c r="Q1074" s="60"/>
      <c r="R1074" s="61"/>
      <c r="S1074" s="61"/>
      <c r="T1074" s="60"/>
      <c r="U1074" s="60"/>
      <c r="V1074" s="60"/>
      <c r="W1074" s="60"/>
    </row>
    <row r="1075" spans="1:23" ht="12.75" x14ac:dyDescent="0.2">
      <c r="A1075" s="63"/>
      <c r="B1075" s="63"/>
      <c r="C1075" s="63"/>
      <c r="D1075" s="60"/>
      <c r="E1075" s="60"/>
      <c r="F1075" s="61"/>
      <c r="G1075" s="61"/>
      <c r="H1075" s="60"/>
      <c r="I1075" s="61"/>
      <c r="J1075" s="61"/>
      <c r="K1075" s="60"/>
      <c r="L1075" s="61"/>
      <c r="M1075" s="61"/>
      <c r="N1075" s="60"/>
      <c r="O1075" s="61"/>
      <c r="P1075" s="61"/>
      <c r="Q1075" s="60"/>
      <c r="R1075" s="61"/>
      <c r="S1075" s="61"/>
      <c r="T1075" s="60"/>
      <c r="U1075" s="60"/>
      <c r="V1075" s="60"/>
      <c r="W1075" s="60"/>
    </row>
    <row r="1076" spans="1:23" ht="12.75" x14ac:dyDescent="0.2">
      <c r="A1076" s="63"/>
      <c r="B1076" s="63"/>
      <c r="C1076" s="63"/>
      <c r="D1076" s="60"/>
      <c r="E1076" s="60"/>
      <c r="F1076" s="61"/>
      <c r="G1076" s="61"/>
      <c r="H1076" s="60"/>
      <c r="I1076" s="61"/>
      <c r="J1076" s="61"/>
      <c r="K1076" s="60"/>
      <c r="L1076" s="61"/>
      <c r="M1076" s="61"/>
      <c r="N1076" s="60"/>
      <c r="O1076" s="61"/>
      <c r="P1076" s="61"/>
      <c r="Q1076" s="60"/>
      <c r="R1076" s="61"/>
      <c r="S1076" s="61"/>
      <c r="T1076" s="60"/>
      <c r="U1076" s="60"/>
      <c r="V1076" s="60"/>
      <c r="W1076" s="60"/>
    </row>
    <row r="1077" spans="1:23" ht="12.75" x14ac:dyDescent="0.2">
      <c r="A1077" s="63"/>
      <c r="B1077" s="63"/>
      <c r="C1077" s="63"/>
      <c r="D1077" s="60"/>
      <c r="E1077" s="60"/>
      <c r="F1077" s="61"/>
      <c r="G1077" s="61"/>
      <c r="H1077" s="60"/>
      <c r="I1077" s="61"/>
      <c r="J1077" s="61"/>
      <c r="K1077" s="60"/>
      <c r="L1077" s="61"/>
      <c r="M1077" s="61"/>
      <c r="N1077" s="60"/>
      <c r="O1077" s="61"/>
      <c r="P1077" s="61"/>
      <c r="Q1077" s="60"/>
      <c r="R1077" s="61"/>
      <c r="S1077" s="61"/>
      <c r="T1077" s="60"/>
      <c r="U1077" s="60"/>
      <c r="V1077" s="60"/>
      <c r="W1077" s="60"/>
    </row>
    <row r="1078" spans="1:23" ht="12.75" x14ac:dyDescent="0.2">
      <c r="A1078" s="63"/>
      <c r="B1078" s="63"/>
      <c r="C1078" s="63"/>
      <c r="D1078" s="60"/>
      <c r="E1078" s="60"/>
      <c r="F1078" s="61"/>
      <c r="G1078" s="61"/>
      <c r="H1078" s="60"/>
      <c r="I1078" s="61"/>
      <c r="J1078" s="61"/>
      <c r="K1078" s="60"/>
      <c r="L1078" s="61"/>
      <c r="M1078" s="61"/>
      <c r="N1078" s="60"/>
      <c r="O1078" s="61"/>
      <c r="P1078" s="61"/>
      <c r="Q1078" s="60"/>
      <c r="R1078" s="61"/>
      <c r="S1078" s="61"/>
      <c r="T1078" s="60"/>
      <c r="U1078" s="60"/>
      <c r="V1078" s="60"/>
      <c r="W1078" s="60"/>
    </row>
    <row r="1079" spans="1:23" ht="12.75" x14ac:dyDescent="0.2">
      <c r="A1079" s="63"/>
      <c r="B1079" s="63"/>
      <c r="C1079" s="63"/>
      <c r="D1079" s="60"/>
      <c r="E1079" s="60"/>
      <c r="F1079" s="61"/>
      <c r="G1079" s="61"/>
      <c r="H1079" s="60"/>
      <c r="I1079" s="61"/>
      <c r="J1079" s="61"/>
      <c r="K1079" s="60"/>
      <c r="L1079" s="61"/>
      <c r="M1079" s="61"/>
      <c r="N1079" s="60"/>
      <c r="O1079" s="61"/>
      <c r="P1079" s="61"/>
      <c r="Q1079" s="60"/>
      <c r="R1079" s="61"/>
      <c r="S1079" s="61"/>
      <c r="T1079" s="60"/>
      <c r="U1079" s="60"/>
      <c r="V1079" s="60"/>
      <c r="W1079" s="60"/>
    </row>
    <row r="1080" spans="1:23" ht="12.75" x14ac:dyDescent="0.2">
      <c r="A1080" s="63"/>
      <c r="B1080" s="63"/>
      <c r="C1080" s="63"/>
      <c r="D1080" s="60"/>
      <c r="E1080" s="60"/>
      <c r="F1080" s="61"/>
      <c r="G1080" s="61"/>
      <c r="H1080" s="60"/>
      <c r="I1080" s="61"/>
      <c r="J1080" s="61"/>
      <c r="K1080" s="60"/>
      <c r="L1080" s="61"/>
      <c r="M1080" s="61"/>
      <c r="N1080" s="60"/>
      <c r="O1080" s="61"/>
      <c r="P1080" s="61"/>
      <c r="Q1080" s="60"/>
      <c r="R1080" s="61"/>
      <c r="S1080" s="61"/>
      <c r="T1080" s="60"/>
      <c r="U1080" s="60"/>
      <c r="V1080" s="60"/>
      <c r="W1080" s="60"/>
    </row>
    <row r="1081" spans="1:23" ht="12.75" x14ac:dyDescent="0.2">
      <c r="A1081" s="63"/>
      <c r="B1081" s="63"/>
      <c r="C1081" s="63"/>
      <c r="D1081" s="60"/>
      <c r="E1081" s="60"/>
      <c r="F1081" s="61"/>
      <c r="G1081" s="61"/>
      <c r="H1081" s="60"/>
      <c r="I1081" s="61"/>
      <c r="J1081" s="61"/>
      <c r="K1081" s="60"/>
      <c r="L1081" s="61"/>
      <c r="M1081" s="61"/>
      <c r="N1081" s="60"/>
      <c r="O1081" s="61"/>
      <c r="P1081" s="61"/>
      <c r="Q1081" s="60"/>
      <c r="R1081" s="61"/>
      <c r="S1081" s="61"/>
      <c r="T1081" s="60"/>
      <c r="U1081" s="60"/>
      <c r="V1081" s="60"/>
      <c r="W1081" s="60"/>
    </row>
    <row r="1082" spans="1:23" ht="12.75" x14ac:dyDescent="0.2">
      <c r="A1082" s="63"/>
      <c r="B1082" s="63"/>
      <c r="C1082" s="63"/>
      <c r="D1082" s="60"/>
      <c r="E1082" s="60"/>
      <c r="F1082" s="61"/>
      <c r="G1082" s="61"/>
      <c r="H1082" s="60"/>
      <c r="I1082" s="61"/>
      <c r="J1082" s="61"/>
      <c r="K1082" s="60"/>
      <c r="L1082" s="61"/>
      <c r="M1082" s="61"/>
      <c r="N1082" s="60"/>
      <c r="O1082" s="61"/>
      <c r="P1082" s="61"/>
      <c r="Q1082" s="60"/>
      <c r="R1082" s="61"/>
      <c r="S1082" s="61"/>
      <c r="T1082" s="60"/>
      <c r="U1082" s="60"/>
      <c r="V1082" s="60"/>
      <c r="W1082" s="60"/>
    </row>
    <row r="1083" spans="1:23" ht="12.75" x14ac:dyDescent="0.2">
      <c r="A1083" s="63"/>
      <c r="B1083" s="63"/>
      <c r="C1083" s="63"/>
      <c r="D1083" s="60"/>
      <c r="E1083" s="60"/>
      <c r="F1083" s="61"/>
      <c r="G1083" s="61"/>
      <c r="H1083" s="60"/>
      <c r="I1083" s="61"/>
      <c r="J1083" s="61"/>
      <c r="K1083" s="60"/>
      <c r="L1083" s="61"/>
      <c r="M1083" s="61"/>
      <c r="N1083" s="60"/>
      <c r="O1083" s="61"/>
      <c r="P1083" s="61"/>
      <c r="Q1083" s="60"/>
      <c r="R1083" s="61"/>
      <c r="S1083" s="61"/>
      <c r="T1083" s="60"/>
      <c r="U1083" s="60"/>
      <c r="V1083" s="60"/>
      <c r="W1083" s="60"/>
    </row>
    <row r="1084" spans="1:23" ht="12.75" x14ac:dyDescent="0.2">
      <c r="A1084" s="63"/>
      <c r="B1084" s="63"/>
      <c r="C1084" s="63"/>
      <c r="D1084" s="60"/>
      <c r="E1084" s="60"/>
      <c r="F1084" s="61"/>
      <c r="G1084" s="61"/>
      <c r="H1084" s="60"/>
      <c r="I1084" s="61"/>
      <c r="J1084" s="61"/>
      <c r="K1084" s="60"/>
      <c r="L1084" s="61"/>
      <c r="M1084" s="61"/>
      <c r="N1084" s="60"/>
      <c r="O1084" s="61"/>
      <c r="P1084" s="61"/>
      <c r="Q1084" s="60"/>
      <c r="R1084" s="61"/>
      <c r="S1084" s="61"/>
      <c r="T1084" s="60"/>
      <c r="U1084" s="60"/>
      <c r="V1084" s="60"/>
      <c r="W1084" s="60"/>
    </row>
    <row r="1085" spans="1:23" ht="12.75" x14ac:dyDescent="0.2">
      <c r="A1085" s="63"/>
      <c r="B1085" s="63"/>
      <c r="C1085" s="63"/>
      <c r="D1085" s="60"/>
      <c r="E1085" s="60"/>
      <c r="F1085" s="61"/>
      <c r="G1085" s="61"/>
      <c r="H1085" s="60"/>
      <c r="I1085" s="61"/>
      <c r="J1085" s="61"/>
      <c r="K1085" s="60"/>
      <c r="L1085" s="61"/>
      <c r="M1085" s="61"/>
      <c r="N1085" s="60"/>
      <c r="O1085" s="61"/>
      <c r="P1085" s="61"/>
      <c r="Q1085" s="60"/>
      <c r="R1085" s="61"/>
      <c r="S1085" s="61"/>
      <c r="T1085" s="60"/>
      <c r="U1085" s="60"/>
      <c r="V1085" s="60"/>
      <c r="W1085" s="60"/>
    </row>
    <row r="1086" spans="1:23" ht="12.75" x14ac:dyDescent="0.2">
      <c r="A1086" s="63"/>
      <c r="B1086" s="63"/>
      <c r="C1086" s="63"/>
      <c r="D1086" s="60"/>
      <c r="E1086" s="60"/>
      <c r="F1086" s="61"/>
      <c r="G1086" s="61"/>
      <c r="H1086" s="60"/>
      <c r="I1086" s="61"/>
      <c r="J1086" s="61"/>
      <c r="K1086" s="60"/>
      <c r="L1086" s="61"/>
      <c r="M1086" s="61"/>
      <c r="N1086" s="60"/>
      <c r="O1086" s="61"/>
      <c r="P1086" s="61"/>
      <c r="Q1086" s="60"/>
      <c r="R1086" s="61"/>
      <c r="S1086" s="61"/>
      <c r="T1086" s="60"/>
      <c r="U1086" s="60"/>
      <c r="V1086" s="60"/>
      <c r="W1086" s="60"/>
    </row>
    <row r="1087" spans="1:23" ht="12.75" x14ac:dyDescent="0.2">
      <c r="A1087" s="63"/>
      <c r="B1087" s="63"/>
      <c r="C1087" s="63"/>
      <c r="D1087" s="60"/>
      <c r="E1087" s="60"/>
      <c r="F1087" s="61"/>
      <c r="G1087" s="61"/>
      <c r="H1087" s="60"/>
      <c r="I1087" s="61"/>
      <c r="J1087" s="61"/>
      <c r="K1087" s="60"/>
      <c r="L1087" s="61"/>
      <c r="M1087" s="61"/>
      <c r="N1087" s="60"/>
      <c r="O1087" s="61"/>
      <c r="P1087" s="61"/>
      <c r="Q1087" s="60"/>
      <c r="R1087" s="61"/>
      <c r="S1087" s="61"/>
      <c r="T1087" s="60"/>
      <c r="U1087" s="60"/>
      <c r="V1087" s="60"/>
      <c r="W1087" s="60"/>
    </row>
    <row r="1088" spans="1:23" ht="12.75" x14ac:dyDescent="0.2">
      <c r="A1088" s="63"/>
      <c r="B1088" s="63"/>
      <c r="C1088" s="63"/>
      <c r="D1088" s="60"/>
      <c r="E1088" s="60"/>
      <c r="F1088" s="61"/>
      <c r="G1088" s="61"/>
      <c r="H1088" s="60"/>
      <c r="I1088" s="61"/>
      <c r="J1088" s="61"/>
      <c r="K1088" s="60"/>
      <c r="L1088" s="61"/>
      <c r="M1088" s="61"/>
      <c r="N1088" s="60"/>
      <c r="O1088" s="61"/>
      <c r="P1088" s="61"/>
      <c r="Q1088" s="60"/>
      <c r="R1088" s="61"/>
      <c r="S1088" s="61"/>
      <c r="T1088" s="60"/>
      <c r="U1088" s="60"/>
      <c r="V1088" s="60"/>
      <c r="W1088" s="60"/>
    </row>
    <row r="1089" spans="1:23" ht="12.75" x14ac:dyDescent="0.2">
      <c r="A1089" s="63"/>
      <c r="B1089" s="63"/>
      <c r="C1089" s="63"/>
      <c r="D1089" s="60"/>
      <c r="E1089" s="60"/>
      <c r="F1089" s="61"/>
      <c r="G1089" s="61"/>
      <c r="H1089" s="60"/>
      <c r="I1089" s="61"/>
      <c r="J1089" s="61"/>
      <c r="K1089" s="60"/>
      <c r="L1089" s="61"/>
      <c r="M1089" s="61"/>
      <c r="N1089" s="60"/>
      <c r="O1089" s="61"/>
      <c r="P1089" s="61"/>
      <c r="Q1089" s="60"/>
      <c r="R1089" s="61"/>
      <c r="S1089" s="61"/>
      <c r="T1089" s="60"/>
      <c r="U1089" s="60"/>
      <c r="V1089" s="60"/>
      <c r="W1089" s="60"/>
    </row>
    <row r="1090" spans="1:23" ht="12.75" x14ac:dyDescent="0.2">
      <c r="A1090" s="63"/>
      <c r="B1090" s="63"/>
      <c r="C1090" s="63"/>
      <c r="D1090" s="60"/>
      <c r="E1090" s="60"/>
      <c r="F1090" s="61"/>
      <c r="G1090" s="61"/>
      <c r="H1090" s="60"/>
      <c r="I1090" s="61"/>
      <c r="J1090" s="61"/>
      <c r="K1090" s="60"/>
      <c r="L1090" s="61"/>
      <c r="M1090" s="61"/>
      <c r="N1090" s="60"/>
      <c r="O1090" s="61"/>
      <c r="P1090" s="61"/>
      <c r="Q1090" s="60"/>
      <c r="R1090" s="61"/>
      <c r="S1090" s="61"/>
      <c r="T1090" s="60"/>
      <c r="U1090" s="60"/>
      <c r="V1090" s="60"/>
      <c r="W1090" s="60"/>
    </row>
    <row r="1091" spans="1:23" ht="12.75" x14ac:dyDescent="0.2">
      <c r="A1091" s="63"/>
      <c r="B1091" s="63"/>
      <c r="C1091" s="63"/>
      <c r="D1091" s="60"/>
      <c r="E1091" s="60"/>
      <c r="F1091" s="61"/>
      <c r="G1091" s="61"/>
      <c r="H1091" s="60"/>
      <c r="I1091" s="61"/>
      <c r="J1091" s="61"/>
      <c r="K1091" s="60"/>
      <c r="L1091" s="61"/>
      <c r="M1091" s="61"/>
      <c r="N1091" s="60"/>
      <c r="O1091" s="61"/>
      <c r="P1091" s="61"/>
      <c r="Q1091" s="60"/>
      <c r="R1091" s="61"/>
      <c r="S1091" s="61"/>
      <c r="T1091" s="60"/>
      <c r="U1091" s="60"/>
      <c r="V1091" s="60"/>
      <c r="W1091" s="60"/>
    </row>
    <row r="1092" spans="1:23" ht="12.75" x14ac:dyDescent="0.2">
      <c r="A1092" s="63"/>
      <c r="B1092" s="63"/>
      <c r="C1092" s="63"/>
      <c r="D1092" s="60"/>
      <c r="E1092" s="60"/>
      <c r="F1092" s="61"/>
      <c r="G1092" s="61"/>
      <c r="H1092" s="60"/>
      <c r="I1092" s="61"/>
      <c r="J1092" s="61"/>
      <c r="K1092" s="60"/>
      <c r="L1092" s="61"/>
      <c r="M1092" s="61"/>
      <c r="N1092" s="60"/>
      <c r="O1092" s="61"/>
      <c r="P1092" s="61"/>
      <c r="Q1092" s="60"/>
      <c r="R1092" s="61"/>
      <c r="S1092" s="61"/>
      <c r="T1092" s="60"/>
      <c r="U1092" s="60"/>
      <c r="V1092" s="60"/>
      <c r="W1092" s="60"/>
    </row>
    <row r="1093" spans="1:23" ht="12.75" x14ac:dyDescent="0.2">
      <c r="A1093" s="63"/>
      <c r="B1093" s="63"/>
      <c r="C1093" s="63"/>
      <c r="D1093" s="60"/>
      <c r="E1093" s="60"/>
      <c r="F1093" s="61"/>
      <c r="G1093" s="61"/>
      <c r="H1093" s="60"/>
      <c r="I1093" s="61"/>
      <c r="J1093" s="61"/>
      <c r="K1093" s="60"/>
      <c r="L1093" s="61"/>
      <c r="M1093" s="61"/>
      <c r="N1093" s="60"/>
      <c r="O1093" s="61"/>
      <c r="P1093" s="61"/>
      <c r="Q1093" s="60"/>
      <c r="R1093" s="61"/>
      <c r="S1093" s="61"/>
      <c r="T1093" s="60"/>
      <c r="U1093" s="60"/>
      <c r="V1093" s="60"/>
      <c r="W1093" s="60"/>
    </row>
    <row r="1094" spans="1:23" ht="12.75" x14ac:dyDescent="0.2">
      <c r="A1094" s="63"/>
      <c r="B1094" s="63"/>
      <c r="C1094" s="63"/>
      <c r="D1094" s="60"/>
      <c r="E1094" s="60"/>
      <c r="F1094" s="61"/>
      <c r="G1094" s="61"/>
      <c r="H1094" s="60"/>
      <c r="I1094" s="61"/>
      <c r="J1094" s="61"/>
      <c r="K1094" s="60"/>
      <c r="L1094" s="61"/>
      <c r="M1094" s="61"/>
      <c r="N1094" s="60"/>
      <c r="O1094" s="61"/>
      <c r="P1094" s="61"/>
      <c r="Q1094" s="60"/>
      <c r="R1094" s="61"/>
      <c r="S1094" s="61"/>
      <c r="T1094" s="60"/>
      <c r="U1094" s="60"/>
      <c r="V1094" s="60"/>
      <c r="W1094" s="60"/>
    </row>
    <row r="1095" spans="1:23" ht="12.75" x14ac:dyDescent="0.2">
      <c r="A1095" s="63"/>
      <c r="B1095" s="63"/>
      <c r="C1095" s="63"/>
      <c r="D1095" s="60"/>
      <c r="E1095" s="60"/>
      <c r="F1095" s="61"/>
      <c r="G1095" s="61"/>
      <c r="H1095" s="60"/>
      <c r="I1095" s="61"/>
      <c r="J1095" s="61"/>
      <c r="K1095" s="60"/>
      <c r="L1095" s="61"/>
      <c r="M1095" s="61"/>
      <c r="N1095" s="60"/>
      <c r="O1095" s="61"/>
      <c r="P1095" s="61"/>
      <c r="Q1095" s="60"/>
      <c r="R1095" s="61"/>
      <c r="S1095" s="61"/>
      <c r="T1095" s="60"/>
      <c r="U1095" s="60"/>
      <c r="V1095" s="60"/>
      <c r="W1095" s="60"/>
    </row>
    <row r="1096" spans="1:23" ht="12.75" x14ac:dyDescent="0.2">
      <c r="A1096" s="63"/>
      <c r="B1096" s="63"/>
      <c r="C1096" s="63"/>
      <c r="D1096" s="60"/>
      <c r="E1096" s="60"/>
      <c r="F1096" s="61"/>
      <c r="G1096" s="61"/>
      <c r="H1096" s="60"/>
      <c r="I1096" s="61"/>
      <c r="J1096" s="61"/>
      <c r="K1096" s="60"/>
      <c r="L1096" s="61"/>
      <c r="M1096" s="61"/>
      <c r="N1096" s="60"/>
      <c r="O1096" s="61"/>
      <c r="P1096" s="61"/>
      <c r="Q1096" s="60"/>
      <c r="R1096" s="61"/>
      <c r="S1096" s="61"/>
      <c r="T1096" s="60"/>
      <c r="U1096" s="60"/>
      <c r="V1096" s="60"/>
      <c r="W1096" s="60"/>
    </row>
    <row r="1097" spans="1:23" ht="12.75" x14ac:dyDescent="0.2">
      <c r="A1097" s="63"/>
      <c r="B1097" s="63"/>
      <c r="C1097" s="63"/>
      <c r="D1097" s="60"/>
      <c r="E1097" s="60"/>
      <c r="F1097" s="61"/>
      <c r="G1097" s="61"/>
      <c r="H1097" s="60"/>
      <c r="I1097" s="61"/>
      <c r="J1097" s="61"/>
      <c r="K1097" s="60"/>
      <c r="L1097" s="61"/>
      <c r="M1097" s="61"/>
      <c r="N1097" s="60"/>
      <c r="O1097" s="61"/>
      <c r="P1097" s="61"/>
      <c r="Q1097" s="60"/>
      <c r="R1097" s="61"/>
      <c r="S1097" s="61"/>
      <c r="T1097" s="60"/>
      <c r="U1097" s="60"/>
      <c r="V1097" s="60"/>
      <c r="W1097" s="60"/>
    </row>
    <row r="1098" spans="1:23" ht="12.75" x14ac:dyDescent="0.2">
      <c r="A1098" s="63"/>
      <c r="B1098" s="63"/>
      <c r="C1098" s="63"/>
      <c r="D1098" s="60"/>
      <c r="E1098" s="60"/>
      <c r="F1098" s="61"/>
      <c r="G1098" s="61"/>
      <c r="H1098" s="60"/>
      <c r="I1098" s="61"/>
      <c r="J1098" s="61"/>
      <c r="K1098" s="60"/>
      <c r="L1098" s="61"/>
      <c r="M1098" s="61"/>
      <c r="N1098" s="60"/>
      <c r="O1098" s="61"/>
      <c r="P1098" s="61"/>
      <c r="Q1098" s="60"/>
      <c r="R1098" s="61"/>
      <c r="S1098" s="61"/>
      <c r="T1098" s="60"/>
      <c r="U1098" s="60"/>
      <c r="V1098" s="60"/>
      <c r="W1098" s="60"/>
    </row>
    <row r="1099" spans="1:23" ht="12.75" x14ac:dyDescent="0.2">
      <c r="A1099" s="63"/>
      <c r="B1099" s="63"/>
      <c r="C1099" s="63"/>
      <c r="D1099" s="60"/>
      <c r="E1099" s="60"/>
      <c r="F1099" s="61"/>
      <c r="G1099" s="61"/>
      <c r="H1099" s="60"/>
      <c r="I1099" s="61"/>
      <c r="J1099" s="61"/>
      <c r="K1099" s="60"/>
      <c r="L1099" s="61"/>
      <c r="M1099" s="61"/>
      <c r="N1099" s="60"/>
      <c r="O1099" s="61"/>
      <c r="P1099" s="61"/>
      <c r="Q1099" s="60"/>
      <c r="R1099" s="61"/>
      <c r="S1099" s="61"/>
      <c r="T1099" s="60"/>
      <c r="U1099" s="60"/>
      <c r="V1099" s="60"/>
      <c r="W1099" s="60"/>
    </row>
    <row r="1100" spans="1:23" ht="12.75" x14ac:dyDescent="0.2">
      <c r="A1100" s="63"/>
      <c r="B1100" s="63"/>
      <c r="C1100" s="63"/>
      <c r="D1100" s="60"/>
      <c r="E1100" s="60"/>
      <c r="F1100" s="61"/>
      <c r="G1100" s="61"/>
      <c r="H1100" s="60"/>
      <c r="I1100" s="61"/>
      <c r="J1100" s="61"/>
      <c r="K1100" s="60"/>
      <c r="L1100" s="61"/>
      <c r="M1100" s="61"/>
      <c r="N1100" s="60"/>
      <c r="O1100" s="61"/>
      <c r="P1100" s="61"/>
      <c r="Q1100" s="60"/>
      <c r="R1100" s="61"/>
      <c r="S1100" s="61"/>
      <c r="T1100" s="60"/>
      <c r="U1100" s="60"/>
      <c r="V1100" s="60"/>
      <c r="W1100" s="60"/>
    </row>
    <row r="1101" spans="1:23" ht="12.75" x14ac:dyDescent="0.2">
      <c r="A1101" s="63"/>
      <c r="B1101" s="63"/>
      <c r="C1101" s="63"/>
      <c r="D1101" s="60"/>
      <c r="E1101" s="60"/>
      <c r="F1101" s="61"/>
      <c r="G1101" s="61"/>
      <c r="H1101" s="60"/>
      <c r="I1101" s="61"/>
      <c r="J1101" s="61"/>
      <c r="K1101" s="60"/>
      <c r="L1101" s="61"/>
      <c r="M1101" s="61"/>
      <c r="N1101" s="60"/>
      <c r="O1101" s="61"/>
      <c r="P1101" s="61"/>
      <c r="Q1101" s="60"/>
      <c r="R1101" s="61"/>
      <c r="S1101" s="61"/>
      <c r="T1101" s="60"/>
      <c r="U1101" s="60"/>
      <c r="V1101" s="60"/>
      <c r="W1101" s="60"/>
    </row>
    <row r="1102" spans="1:23" ht="12.75" x14ac:dyDescent="0.2">
      <c r="A1102" s="63"/>
      <c r="B1102" s="63"/>
      <c r="C1102" s="63"/>
      <c r="D1102" s="60"/>
      <c r="E1102" s="60"/>
      <c r="F1102" s="61"/>
      <c r="G1102" s="61"/>
      <c r="H1102" s="60"/>
      <c r="I1102" s="61"/>
      <c r="J1102" s="61"/>
      <c r="K1102" s="60"/>
      <c r="L1102" s="61"/>
      <c r="M1102" s="61"/>
      <c r="N1102" s="60"/>
      <c r="O1102" s="61"/>
      <c r="P1102" s="61"/>
      <c r="Q1102" s="60"/>
      <c r="R1102" s="61"/>
      <c r="S1102" s="61"/>
      <c r="T1102" s="60"/>
      <c r="U1102" s="60"/>
      <c r="V1102" s="60"/>
      <c r="W1102" s="60"/>
    </row>
    <row r="1103" spans="1:23" ht="12.75" x14ac:dyDescent="0.2">
      <c r="A1103" s="63"/>
      <c r="B1103" s="63"/>
      <c r="C1103" s="63"/>
      <c r="D1103" s="60"/>
      <c r="E1103" s="60"/>
      <c r="F1103" s="61"/>
      <c r="G1103" s="61"/>
      <c r="H1103" s="60"/>
      <c r="I1103" s="61"/>
      <c r="J1103" s="61"/>
      <c r="K1103" s="60"/>
      <c r="L1103" s="61"/>
      <c r="M1103" s="61"/>
      <c r="N1103" s="60"/>
      <c r="O1103" s="61"/>
      <c r="P1103" s="61"/>
      <c r="Q1103" s="60"/>
      <c r="R1103" s="61"/>
      <c r="S1103" s="61"/>
      <c r="T1103" s="60"/>
      <c r="U1103" s="60"/>
      <c r="V1103" s="60"/>
      <c r="W1103" s="60"/>
    </row>
    <row r="1104" spans="1:23" ht="12.75" x14ac:dyDescent="0.2">
      <c r="A1104" s="63"/>
      <c r="B1104" s="63"/>
      <c r="C1104" s="63"/>
      <c r="D1104" s="60"/>
      <c r="E1104" s="60"/>
      <c r="F1104" s="61"/>
      <c r="G1104" s="61"/>
      <c r="H1104" s="60"/>
      <c r="I1104" s="61"/>
      <c r="J1104" s="61"/>
      <c r="K1104" s="60"/>
      <c r="L1104" s="61"/>
      <c r="M1104" s="61"/>
      <c r="N1104" s="60"/>
      <c r="O1104" s="61"/>
      <c r="P1104" s="61"/>
      <c r="Q1104" s="60"/>
      <c r="R1104" s="61"/>
      <c r="S1104" s="61"/>
      <c r="T1104" s="60"/>
      <c r="U1104" s="60"/>
      <c r="V1104" s="60"/>
      <c r="W1104" s="60"/>
    </row>
    <row r="1105" spans="1:23" ht="12.75" x14ac:dyDescent="0.2">
      <c r="A1105" s="63"/>
      <c r="B1105" s="63"/>
      <c r="C1105" s="63"/>
      <c r="D1105" s="60"/>
      <c r="E1105" s="60"/>
      <c r="F1105" s="61"/>
      <c r="G1105" s="61"/>
      <c r="H1105" s="60"/>
      <c r="I1105" s="61"/>
      <c r="J1105" s="61"/>
      <c r="K1105" s="60"/>
      <c r="L1105" s="61"/>
      <c r="M1105" s="61"/>
      <c r="N1105" s="60"/>
      <c r="O1105" s="61"/>
      <c r="P1105" s="61"/>
      <c r="Q1105" s="60"/>
      <c r="R1105" s="61"/>
      <c r="S1105" s="61"/>
      <c r="T1105" s="60"/>
      <c r="U1105" s="60"/>
      <c r="V1105" s="60"/>
      <c r="W1105" s="60"/>
    </row>
    <row r="1106" spans="1:23" ht="12.75" x14ac:dyDescent="0.2">
      <c r="A1106" s="63"/>
      <c r="B1106" s="63"/>
      <c r="C1106" s="63"/>
      <c r="D1106" s="60"/>
      <c r="E1106" s="60"/>
      <c r="F1106" s="61"/>
      <c r="G1106" s="61"/>
      <c r="H1106" s="60"/>
      <c r="I1106" s="61"/>
      <c r="J1106" s="61"/>
      <c r="K1106" s="60"/>
      <c r="L1106" s="61"/>
      <c r="M1106" s="61"/>
      <c r="N1106" s="60"/>
      <c r="O1106" s="61"/>
      <c r="P1106" s="61"/>
      <c r="Q1106" s="60"/>
      <c r="R1106" s="61"/>
      <c r="S1106" s="61"/>
      <c r="T1106" s="60"/>
      <c r="U1106" s="60"/>
      <c r="V1106" s="60"/>
      <c r="W1106" s="60"/>
    </row>
    <row r="1107" spans="1:23" ht="12.75" x14ac:dyDescent="0.2">
      <c r="A1107" s="63"/>
      <c r="B1107" s="63"/>
      <c r="C1107" s="63"/>
      <c r="D1107" s="60"/>
      <c r="E1107" s="60"/>
      <c r="F1107" s="61"/>
      <c r="G1107" s="61"/>
      <c r="H1107" s="60"/>
      <c r="I1107" s="61"/>
      <c r="J1107" s="61"/>
      <c r="K1107" s="60"/>
      <c r="L1107" s="61"/>
      <c r="M1107" s="61"/>
      <c r="N1107" s="60"/>
      <c r="O1107" s="61"/>
      <c r="P1107" s="61"/>
      <c r="Q1107" s="60"/>
      <c r="R1107" s="61"/>
      <c r="S1107" s="61"/>
      <c r="T1107" s="60"/>
      <c r="U1107" s="60"/>
      <c r="V1107" s="60"/>
      <c r="W1107" s="60"/>
    </row>
    <row r="1108" spans="1:23" ht="12.75" x14ac:dyDescent="0.2">
      <c r="A1108" s="63"/>
      <c r="B1108" s="63"/>
      <c r="C1108" s="63"/>
      <c r="D1108" s="60"/>
      <c r="E1108" s="60"/>
      <c r="F1108" s="61"/>
      <c r="G1108" s="61"/>
      <c r="H1108" s="60"/>
      <c r="I1108" s="61"/>
      <c r="J1108" s="61"/>
      <c r="K1108" s="60"/>
      <c r="L1108" s="61"/>
      <c r="M1108" s="61"/>
      <c r="N1108" s="60"/>
      <c r="O1108" s="61"/>
      <c r="P1108" s="61"/>
      <c r="Q1108" s="60"/>
      <c r="R1108" s="61"/>
      <c r="S1108" s="61"/>
      <c r="T1108" s="60"/>
      <c r="U1108" s="60"/>
      <c r="V1108" s="60"/>
      <c r="W1108" s="60"/>
    </row>
    <row r="1109" spans="1:23" ht="12.75" x14ac:dyDescent="0.2">
      <c r="A1109" s="63"/>
      <c r="B1109" s="63"/>
      <c r="C1109" s="63"/>
      <c r="D1109" s="60"/>
      <c r="E1109" s="60"/>
      <c r="F1109" s="61"/>
      <c r="G1109" s="61"/>
      <c r="H1109" s="60"/>
      <c r="I1109" s="61"/>
      <c r="J1109" s="61"/>
      <c r="K1109" s="60"/>
      <c r="L1109" s="61"/>
      <c r="M1109" s="61"/>
      <c r="N1109" s="60"/>
      <c r="O1109" s="61"/>
      <c r="P1109" s="61"/>
      <c r="Q1109" s="60"/>
      <c r="R1109" s="61"/>
      <c r="S1109" s="61"/>
      <c r="T1109" s="60"/>
      <c r="U1109" s="60"/>
      <c r="V1109" s="60"/>
      <c r="W1109" s="60"/>
    </row>
    <row r="1110" spans="1:23" ht="12.75" x14ac:dyDescent="0.2">
      <c r="A1110" s="63"/>
      <c r="B1110" s="63"/>
      <c r="C1110" s="63"/>
      <c r="D1110" s="60"/>
      <c r="E1110" s="60"/>
      <c r="F1110" s="61"/>
      <c r="G1110" s="61"/>
      <c r="H1110" s="60"/>
      <c r="I1110" s="61"/>
      <c r="J1110" s="61"/>
      <c r="K1110" s="60"/>
      <c r="L1110" s="61"/>
      <c r="M1110" s="61"/>
      <c r="N1110" s="60"/>
      <c r="O1110" s="61"/>
      <c r="P1110" s="61"/>
      <c r="Q1110" s="60"/>
      <c r="R1110" s="61"/>
      <c r="S1110" s="61"/>
      <c r="T1110" s="60"/>
      <c r="U1110" s="60"/>
      <c r="V1110" s="60"/>
      <c r="W1110" s="60"/>
    </row>
    <row r="1111" spans="1:23" ht="12.75" x14ac:dyDescent="0.2">
      <c r="A1111" s="63"/>
      <c r="B1111" s="63"/>
      <c r="C1111" s="63"/>
      <c r="D1111" s="60"/>
      <c r="E1111" s="60"/>
      <c r="F1111" s="61"/>
      <c r="G1111" s="61"/>
      <c r="H1111" s="60"/>
      <c r="I1111" s="61"/>
      <c r="J1111" s="61"/>
      <c r="K1111" s="60"/>
      <c r="L1111" s="61"/>
      <c r="M1111" s="61"/>
      <c r="N1111" s="60"/>
      <c r="O1111" s="61"/>
      <c r="P1111" s="61"/>
      <c r="Q1111" s="60"/>
      <c r="R1111" s="61"/>
      <c r="S1111" s="61"/>
      <c r="T1111" s="60"/>
      <c r="U1111" s="60"/>
      <c r="V1111" s="60"/>
      <c r="W1111" s="60"/>
    </row>
    <row r="1112" spans="1:23" ht="12.75" x14ac:dyDescent="0.2">
      <c r="A1112" s="63"/>
      <c r="B1112" s="63"/>
      <c r="C1112" s="63"/>
      <c r="D1112" s="60"/>
      <c r="E1112" s="60"/>
      <c r="F1112" s="61"/>
      <c r="G1112" s="61"/>
      <c r="H1112" s="60"/>
      <c r="I1112" s="61"/>
      <c r="J1112" s="61"/>
      <c r="K1112" s="60"/>
      <c r="L1112" s="61"/>
      <c r="M1112" s="61"/>
      <c r="N1112" s="60"/>
      <c r="O1112" s="61"/>
      <c r="P1112" s="61"/>
      <c r="Q1112" s="60"/>
      <c r="R1112" s="61"/>
      <c r="S1112" s="61"/>
      <c r="T1112" s="60"/>
      <c r="U1112" s="60"/>
      <c r="V1112" s="60"/>
      <c r="W1112" s="60"/>
    </row>
    <row r="1113" spans="1:23" ht="12.75" x14ac:dyDescent="0.2">
      <c r="A1113" s="63"/>
      <c r="B1113" s="63"/>
      <c r="C1113" s="63"/>
      <c r="D1113" s="60"/>
      <c r="E1113" s="60"/>
      <c r="F1113" s="61"/>
      <c r="G1113" s="61"/>
      <c r="H1113" s="60"/>
      <c r="I1113" s="61"/>
      <c r="J1113" s="61"/>
      <c r="K1113" s="60"/>
      <c r="L1113" s="61"/>
      <c r="M1113" s="61"/>
      <c r="N1113" s="60"/>
      <c r="O1113" s="61"/>
      <c r="P1113" s="61"/>
      <c r="Q1113" s="60"/>
      <c r="R1113" s="61"/>
      <c r="S1113" s="61"/>
      <c r="T1113" s="60"/>
      <c r="U1113" s="60"/>
      <c r="V1113" s="60"/>
      <c r="W1113" s="60"/>
    </row>
    <row r="1114" spans="1:23" ht="12.75" x14ac:dyDescent="0.2">
      <c r="A1114" s="63"/>
      <c r="B1114" s="63"/>
      <c r="C1114" s="63"/>
      <c r="D1114" s="60"/>
      <c r="E1114" s="60"/>
      <c r="F1114" s="61"/>
      <c r="G1114" s="61"/>
      <c r="H1114" s="60"/>
      <c r="I1114" s="61"/>
      <c r="J1114" s="61"/>
      <c r="K1114" s="60"/>
      <c r="L1114" s="61"/>
      <c r="M1114" s="61"/>
      <c r="N1114" s="60"/>
      <c r="O1114" s="61"/>
      <c r="P1114" s="61"/>
      <c r="Q1114" s="60"/>
      <c r="R1114" s="61"/>
      <c r="S1114" s="61"/>
      <c r="T1114" s="60"/>
      <c r="U1114" s="60"/>
      <c r="V1114" s="60"/>
      <c r="W1114" s="60"/>
    </row>
    <row r="1115" spans="1:23" ht="12.75" x14ac:dyDescent="0.2">
      <c r="A1115" s="63"/>
      <c r="B1115" s="63"/>
      <c r="C1115" s="63"/>
      <c r="D1115" s="60"/>
      <c r="E1115" s="60"/>
      <c r="F1115" s="61"/>
      <c r="G1115" s="61"/>
      <c r="H1115" s="60"/>
      <c r="I1115" s="61"/>
      <c r="J1115" s="61"/>
      <c r="K1115" s="60"/>
      <c r="L1115" s="61"/>
      <c r="M1115" s="61"/>
      <c r="N1115" s="60"/>
      <c r="O1115" s="61"/>
      <c r="P1115" s="61"/>
      <c r="Q1115" s="60"/>
      <c r="R1115" s="61"/>
      <c r="S1115" s="61"/>
      <c r="T1115" s="60"/>
      <c r="U1115" s="60"/>
      <c r="V1115" s="60"/>
      <c r="W1115" s="60"/>
    </row>
    <row r="1116" spans="1:23" ht="12.75" x14ac:dyDescent="0.2">
      <c r="A1116" s="63"/>
      <c r="B1116" s="63"/>
      <c r="C1116" s="63"/>
      <c r="D1116" s="60"/>
      <c r="E1116" s="60"/>
      <c r="F1116" s="61"/>
      <c r="G1116" s="61"/>
      <c r="H1116" s="60"/>
      <c r="I1116" s="61"/>
      <c r="J1116" s="61"/>
      <c r="K1116" s="60"/>
      <c r="L1116" s="61"/>
      <c r="M1116" s="61"/>
      <c r="N1116" s="60"/>
      <c r="O1116" s="61"/>
      <c r="P1116" s="61"/>
      <c r="Q1116" s="60"/>
      <c r="R1116" s="61"/>
      <c r="S1116" s="61"/>
      <c r="T1116" s="60"/>
      <c r="U1116" s="60"/>
      <c r="V1116" s="60"/>
      <c r="W1116" s="60"/>
    </row>
    <row r="1117" spans="1:23" ht="12.75" x14ac:dyDescent="0.2">
      <c r="A1117" s="63"/>
      <c r="B1117" s="63"/>
      <c r="C1117" s="63"/>
      <c r="D1117" s="60"/>
      <c r="E1117" s="60"/>
      <c r="F1117" s="61"/>
      <c r="G1117" s="61"/>
      <c r="H1117" s="60"/>
      <c r="I1117" s="61"/>
      <c r="J1117" s="61"/>
      <c r="K1117" s="60"/>
      <c r="L1117" s="61"/>
      <c r="M1117" s="61"/>
      <c r="N1117" s="60"/>
      <c r="O1117" s="61"/>
      <c r="P1117" s="61"/>
      <c r="Q1117" s="60"/>
      <c r="R1117" s="61"/>
      <c r="S1117" s="61"/>
      <c r="T1117" s="60"/>
      <c r="U1117" s="60"/>
      <c r="V1117" s="60"/>
      <c r="W1117" s="60"/>
    </row>
    <row r="1118" spans="1:23" ht="12.75" x14ac:dyDescent="0.2">
      <c r="A1118" s="63"/>
      <c r="B1118" s="63"/>
      <c r="C1118" s="63"/>
      <c r="D1118" s="60"/>
      <c r="E1118" s="60"/>
      <c r="F1118" s="61"/>
      <c r="G1118" s="61"/>
      <c r="H1118" s="60"/>
      <c r="I1118" s="61"/>
      <c r="J1118" s="61"/>
      <c r="K1118" s="60"/>
      <c r="L1118" s="61"/>
      <c r="M1118" s="61"/>
      <c r="N1118" s="60"/>
      <c r="O1118" s="61"/>
      <c r="P1118" s="61"/>
      <c r="Q1118" s="60"/>
      <c r="R1118" s="61"/>
      <c r="S1118" s="61"/>
      <c r="T1118" s="60"/>
      <c r="U1118" s="60"/>
      <c r="V1118" s="60"/>
      <c r="W1118" s="60"/>
    </row>
    <row r="1119" spans="1:23" ht="12.75" x14ac:dyDescent="0.2">
      <c r="A1119" s="63"/>
      <c r="B1119" s="63"/>
      <c r="C1119" s="63"/>
      <c r="D1119" s="60"/>
      <c r="E1119" s="60"/>
      <c r="F1119" s="61"/>
      <c r="G1119" s="61"/>
      <c r="H1119" s="60"/>
      <c r="I1119" s="61"/>
      <c r="J1119" s="61"/>
      <c r="K1119" s="60"/>
      <c r="L1119" s="61"/>
      <c r="M1119" s="61"/>
      <c r="N1119" s="60"/>
      <c r="O1119" s="61"/>
      <c r="P1119" s="61"/>
      <c r="Q1119" s="60"/>
      <c r="R1119" s="61"/>
      <c r="S1119" s="61"/>
      <c r="T1119" s="60"/>
      <c r="U1119" s="60"/>
      <c r="V1119" s="60"/>
      <c r="W1119" s="60"/>
    </row>
    <row r="1120" spans="1:23" ht="12.75" x14ac:dyDescent="0.2">
      <c r="A1120" s="63"/>
      <c r="B1120" s="63"/>
      <c r="C1120" s="63"/>
      <c r="D1120" s="60"/>
      <c r="E1120" s="60"/>
      <c r="F1120" s="61"/>
      <c r="G1120" s="61"/>
      <c r="H1120" s="60"/>
      <c r="I1120" s="61"/>
      <c r="J1120" s="61"/>
      <c r="K1120" s="60"/>
      <c r="L1120" s="61"/>
      <c r="M1120" s="61"/>
      <c r="N1120" s="60"/>
      <c r="O1120" s="61"/>
      <c r="P1120" s="61"/>
      <c r="Q1120" s="60"/>
      <c r="R1120" s="61"/>
      <c r="S1120" s="61"/>
      <c r="T1120" s="60"/>
      <c r="U1120" s="60"/>
      <c r="V1120" s="60"/>
      <c r="W1120" s="60"/>
    </row>
    <row r="1121" spans="1:23" ht="12.75" x14ac:dyDescent="0.2">
      <c r="A1121" s="63"/>
      <c r="B1121" s="63"/>
      <c r="C1121" s="63"/>
      <c r="D1121" s="60"/>
      <c r="E1121" s="60"/>
      <c r="F1121" s="61"/>
      <c r="G1121" s="61"/>
      <c r="H1121" s="60"/>
      <c r="I1121" s="61"/>
      <c r="J1121" s="61"/>
      <c r="K1121" s="60"/>
      <c r="L1121" s="61"/>
      <c r="M1121" s="61"/>
      <c r="N1121" s="60"/>
      <c r="O1121" s="61"/>
      <c r="P1121" s="61"/>
      <c r="Q1121" s="60"/>
      <c r="R1121" s="61"/>
      <c r="S1121" s="61"/>
      <c r="T1121" s="60"/>
      <c r="U1121" s="60"/>
      <c r="V1121" s="60"/>
      <c r="W1121" s="60"/>
    </row>
    <row r="1122" spans="1:23" ht="12.75" x14ac:dyDescent="0.2">
      <c r="A1122" s="63"/>
      <c r="B1122" s="63"/>
      <c r="C1122" s="63"/>
      <c r="D1122" s="60"/>
      <c r="E1122" s="60"/>
      <c r="F1122" s="61"/>
      <c r="G1122" s="61"/>
      <c r="H1122" s="60"/>
      <c r="I1122" s="61"/>
      <c r="J1122" s="61"/>
      <c r="K1122" s="60"/>
      <c r="L1122" s="61"/>
      <c r="M1122" s="61"/>
      <c r="N1122" s="60"/>
      <c r="O1122" s="61"/>
      <c r="P1122" s="61"/>
      <c r="Q1122" s="60"/>
      <c r="R1122" s="61"/>
      <c r="S1122" s="61"/>
      <c r="T1122" s="60"/>
      <c r="U1122" s="60"/>
      <c r="V1122" s="60"/>
      <c r="W1122" s="60"/>
    </row>
    <row r="1123" spans="1:23" ht="12.75" x14ac:dyDescent="0.2">
      <c r="A1123" s="63"/>
      <c r="B1123" s="63"/>
      <c r="C1123" s="63"/>
      <c r="D1123" s="60"/>
      <c r="E1123" s="60"/>
      <c r="F1123" s="61"/>
      <c r="G1123" s="61"/>
      <c r="H1123" s="60"/>
      <c r="I1123" s="61"/>
      <c r="J1123" s="61"/>
      <c r="K1123" s="60"/>
      <c r="L1123" s="61"/>
      <c r="M1123" s="61"/>
      <c r="N1123" s="60"/>
      <c r="O1123" s="61"/>
      <c r="P1123" s="61"/>
      <c r="Q1123" s="60"/>
      <c r="R1123" s="61"/>
      <c r="S1123" s="61"/>
      <c r="T1123" s="60"/>
      <c r="U1123" s="60"/>
      <c r="V1123" s="60"/>
      <c r="W1123" s="60"/>
    </row>
    <row r="1124" spans="1:23" ht="12.75" x14ac:dyDescent="0.2">
      <c r="A1124" s="63"/>
      <c r="B1124" s="63"/>
      <c r="C1124" s="63"/>
      <c r="D1124" s="60"/>
      <c r="E1124" s="60"/>
      <c r="F1124" s="61"/>
      <c r="G1124" s="61"/>
      <c r="H1124" s="60"/>
      <c r="I1124" s="61"/>
      <c r="J1124" s="61"/>
      <c r="K1124" s="60"/>
      <c r="L1124" s="61"/>
      <c r="M1124" s="61"/>
      <c r="N1124" s="60"/>
      <c r="O1124" s="61"/>
      <c r="P1124" s="61"/>
      <c r="Q1124" s="60"/>
      <c r="R1124" s="61"/>
      <c r="S1124" s="61"/>
      <c r="T1124" s="60"/>
      <c r="U1124" s="60"/>
      <c r="V1124" s="60"/>
      <c r="W1124" s="60"/>
    </row>
    <row r="1125" spans="1:23" ht="12.75" x14ac:dyDescent="0.2">
      <c r="A1125" s="63"/>
      <c r="B1125" s="63"/>
      <c r="C1125" s="63"/>
      <c r="D1125" s="60"/>
      <c r="E1125" s="60"/>
      <c r="F1125" s="61"/>
      <c r="G1125" s="61"/>
      <c r="H1125" s="60"/>
      <c r="I1125" s="61"/>
      <c r="J1125" s="61"/>
      <c r="K1125" s="60"/>
      <c r="L1125" s="61"/>
      <c r="M1125" s="61"/>
      <c r="N1125" s="60"/>
      <c r="O1125" s="61"/>
      <c r="P1125" s="61"/>
      <c r="Q1125" s="60"/>
      <c r="R1125" s="61"/>
      <c r="S1125" s="61"/>
      <c r="T1125" s="60"/>
      <c r="U1125" s="60"/>
      <c r="V1125" s="60"/>
      <c r="W1125" s="60"/>
    </row>
    <row r="1126" spans="1:23" ht="12.75" x14ac:dyDescent="0.2">
      <c r="A1126" s="63"/>
      <c r="B1126" s="63"/>
      <c r="C1126" s="63"/>
      <c r="D1126" s="60"/>
      <c r="E1126" s="60"/>
      <c r="F1126" s="61"/>
      <c r="G1126" s="61"/>
      <c r="H1126" s="60"/>
      <c r="I1126" s="61"/>
      <c r="J1126" s="61"/>
      <c r="K1126" s="60"/>
      <c r="L1126" s="61"/>
      <c r="M1126" s="61"/>
      <c r="N1126" s="60"/>
      <c r="O1126" s="61"/>
      <c r="P1126" s="61"/>
      <c r="Q1126" s="60"/>
      <c r="R1126" s="61"/>
      <c r="S1126" s="61"/>
      <c r="T1126" s="60"/>
      <c r="U1126" s="60"/>
      <c r="V1126" s="60"/>
      <c r="W1126" s="60"/>
    </row>
    <row r="1127" spans="1:23" ht="12.75" x14ac:dyDescent="0.2">
      <c r="A1127" s="63"/>
      <c r="B1127" s="63"/>
      <c r="C1127" s="63"/>
      <c r="D1127" s="60"/>
      <c r="E1127" s="60"/>
      <c r="F1127" s="61"/>
      <c r="G1127" s="61"/>
      <c r="H1127" s="60"/>
      <c r="I1127" s="61"/>
      <c r="J1127" s="61"/>
      <c r="K1127" s="60"/>
      <c r="L1127" s="61"/>
      <c r="M1127" s="61"/>
      <c r="N1127" s="60"/>
      <c r="O1127" s="61"/>
      <c r="P1127" s="61"/>
      <c r="Q1127" s="60"/>
      <c r="R1127" s="61"/>
      <c r="S1127" s="61"/>
      <c r="T1127" s="60"/>
      <c r="U1127" s="60"/>
      <c r="V1127" s="60"/>
      <c r="W1127" s="60"/>
    </row>
    <row r="1128" spans="1:23" ht="12.75" x14ac:dyDescent="0.2">
      <c r="A1128" s="63"/>
      <c r="B1128" s="63"/>
      <c r="C1128" s="63"/>
      <c r="D1128" s="60"/>
      <c r="E1128" s="60"/>
      <c r="F1128" s="61"/>
      <c r="G1128" s="61"/>
      <c r="H1128" s="60"/>
      <c r="I1128" s="61"/>
      <c r="J1128" s="61"/>
      <c r="K1128" s="60"/>
      <c r="L1128" s="61"/>
      <c r="M1128" s="61"/>
      <c r="N1128" s="60"/>
      <c r="O1128" s="61"/>
      <c r="P1128" s="61"/>
      <c r="Q1128" s="60"/>
      <c r="R1128" s="61"/>
      <c r="S1128" s="61"/>
      <c r="T1128" s="60"/>
      <c r="U1128" s="60"/>
      <c r="V1128" s="60"/>
      <c r="W1128" s="60"/>
    </row>
    <row r="1129" spans="1:23" ht="12.75" x14ac:dyDescent="0.2">
      <c r="A1129" s="63"/>
      <c r="B1129" s="63"/>
      <c r="C1129" s="63"/>
      <c r="D1129" s="60"/>
      <c r="E1129" s="60"/>
      <c r="F1129" s="61"/>
      <c r="G1129" s="61"/>
      <c r="H1129" s="60"/>
      <c r="I1129" s="61"/>
      <c r="J1129" s="61"/>
      <c r="K1129" s="60"/>
      <c r="L1129" s="61"/>
      <c r="M1129" s="61"/>
      <c r="N1129" s="60"/>
      <c r="O1129" s="61"/>
      <c r="P1129" s="61"/>
      <c r="Q1129" s="60"/>
      <c r="R1129" s="61"/>
      <c r="S1129" s="61"/>
      <c r="T1129" s="60"/>
      <c r="U1129" s="60"/>
      <c r="V1129" s="60"/>
      <c r="W1129" s="60"/>
    </row>
    <row r="1130" spans="1:23" ht="12.75" x14ac:dyDescent="0.2">
      <c r="A1130" s="63"/>
      <c r="B1130" s="63"/>
      <c r="C1130" s="63"/>
      <c r="D1130" s="60"/>
      <c r="E1130" s="60"/>
      <c r="F1130" s="61"/>
      <c r="G1130" s="61"/>
      <c r="H1130" s="60"/>
      <c r="I1130" s="61"/>
      <c r="J1130" s="61"/>
      <c r="K1130" s="60"/>
      <c r="L1130" s="61"/>
      <c r="M1130" s="61"/>
      <c r="N1130" s="60"/>
      <c r="O1130" s="61"/>
      <c r="P1130" s="61"/>
      <c r="Q1130" s="60"/>
      <c r="R1130" s="61"/>
      <c r="S1130" s="61"/>
      <c r="T1130" s="60"/>
      <c r="U1130" s="60"/>
      <c r="V1130" s="60"/>
      <c r="W1130" s="60"/>
    </row>
    <row r="1131" spans="1:23" ht="12.75" x14ac:dyDescent="0.2">
      <c r="A1131" s="63"/>
      <c r="B1131" s="63"/>
      <c r="C1131" s="63"/>
      <c r="D1131" s="60"/>
      <c r="E1131" s="60"/>
      <c r="F1131" s="61"/>
      <c r="G1131" s="61"/>
      <c r="H1131" s="60"/>
      <c r="I1131" s="61"/>
      <c r="J1131" s="61"/>
      <c r="K1131" s="60"/>
      <c r="L1131" s="61"/>
      <c r="M1131" s="61"/>
      <c r="N1131" s="60"/>
      <c r="O1131" s="61"/>
      <c r="P1131" s="61"/>
      <c r="Q1131" s="60"/>
      <c r="R1131" s="61"/>
      <c r="S1131" s="61"/>
      <c r="T1131" s="60"/>
      <c r="U1131" s="60"/>
      <c r="V1131" s="60"/>
      <c r="W1131" s="60"/>
    </row>
    <row r="1132" spans="1:23" ht="12.75" x14ac:dyDescent="0.2">
      <c r="A1132" s="63"/>
      <c r="B1132" s="63"/>
      <c r="C1132" s="63"/>
      <c r="D1132" s="60"/>
      <c r="E1132" s="60"/>
      <c r="F1132" s="61"/>
      <c r="G1132" s="61"/>
      <c r="H1132" s="60"/>
      <c r="I1132" s="61"/>
      <c r="J1132" s="61"/>
      <c r="K1132" s="60"/>
      <c r="L1132" s="61"/>
      <c r="M1132" s="61"/>
      <c r="N1132" s="60"/>
      <c r="O1132" s="61"/>
      <c r="P1132" s="61"/>
      <c r="Q1132" s="60"/>
      <c r="R1132" s="61"/>
      <c r="S1132" s="61"/>
      <c r="T1132" s="60"/>
      <c r="U1132" s="60"/>
      <c r="V1132" s="60"/>
      <c r="W1132" s="60"/>
    </row>
    <row r="1133" spans="1:23" ht="12.75" x14ac:dyDescent="0.2">
      <c r="A1133" s="63"/>
      <c r="B1133" s="63"/>
      <c r="C1133" s="63"/>
      <c r="D1133" s="60"/>
      <c r="E1133" s="60"/>
      <c r="F1133" s="61"/>
      <c r="G1133" s="61"/>
      <c r="H1133" s="60"/>
      <c r="I1133" s="61"/>
      <c r="J1133" s="61"/>
      <c r="K1133" s="60"/>
      <c r="L1133" s="61"/>
      <c r="M1133" s="61"/>
      <c r="N1133" s="60"/>
      <c r="O1133" s="61"/>
      <c r="P1133" s="61"/>
      <c r="Q1133" s="60"/>
      <c r="R1133" s="61"/>
      <c r="S1133" s="61"/>
      <c r="T1133" s="60"/>
      <c r="U1133" s="60"/>
      <c r="V1133" s="60"/>
      <c r="W1133" s="60"/>
    </row>
    <row r="1134" spans="1:23" ht="12.75" x14ac:dyDescent="0.2">
      <c r="A1134" s="63"/>
      <c r="B1134" s="63"/>
      <c r="C1134" s="63"/>
      <c r="D1134" s="60"/>
      <c r="E1134" s="60"/>
      <c r="F1134" s="61"/>
      <c r="G1134" s="61"/>
      <c r="H1134" s="60"/>
      <c r="I1134" s="61"/>
      <c r="J1134" s="61"/>
      <c r="K1134" s="60"/>
      <c r="L1134" s="61"/>
      <c r="M1134" s="61"/>
      <c r="N1134" s="60"/>
      <c r="O1134" s="61"/>
      <c r="P1134" s="61"/>
      <c r="Q1134" s="60"/>
      <c r="R1134" s="61"/>
      <c r="S1134" s="61"/>
      <c r="T1134" s="60"/>
      <c r="U1134" s="60"/>
      <c r="V1134" s="60"/>
      <c r="W1134" s="60"/>
    </row>
    <row r="1135" spans="1:23" ht="12.75" x14ac:dyDescent="0.2">
      <c r="A1135" s="63"/>
      <c r="B1135" s="63"/>
      <c r="C1135" s="63"/>
      <c r="D1135" s="60"/>
      <c r="E1135" s="60"/>
      <c r="F1135" s="61"/>
      <c r="G1135" s="61"/>
      <c r="H1135" s="60"/>
      <c r="I1135" s="61"/>
      <c r="J1135" s="61"/>
      <c r="K1135" s="60"/>
      <c r="L1135" s="61"/>
      <c r="M1135" s="61"/>
      <c r="N1135" s="60"/>
      <c r="O1135" s="61"/>
      <c r="P1135" s="61"/>
      <c r="Q1135" s="60"/>
      <c r="R1135" s="61"/>
      <c r="S1135" s="61"/>
      <c r="T1135" s="60"/>
      <c r="U1135" s="60"/>
      <c r="V1135" s="60"/>
      <c r="W1135" s="60"/>
    </row>
    <row r="1136" spans="1:23" ht="12.75" x14ac:dyDescent="0.2">
      <c r="A1136" s="63"/>
      <c r="B1136" s="63"/>
      <c r="C1136" s="63"/>
      <c r="D1136" s="60"/>
      <c r="E1136" s="60"/>
      <c r="F1136" s="61"/>
      <c r="G1136" s="61"/>
      <c r="H1136" s="60"/>
      <c r="I1136" s="61"/>
      <c r="J1136" s="61"/>
      <c r="K1136" s="60"/>
      <c r="L1136" s="61"/>
      <c r="M1136" s="61"/>
      <c r="N1136" s="60"/>
      <c r="O1136" s="61"/>
      <c r="P1136" s="61"/>
      <c r="Q1136" s="60"/>
      <c r="R1136" s="61"/>
      <c r="S1136" s="61"/>
      <c r="T1136" s="60"/>
      <c r="U1136" s="60"/>
      <c r="V1136" s="60"/>
      <c r="W1136" s="60"/>
    </row>
    <row r="1137" spans="1:23" ht="12.75" x14ac:dyDescent="0.2">
      <c r="A1137" s="63"/>
      <c r="B1137" s="63"/>
      <c r="C1137" s="63"/>
      <c r="D1137" s="60"/>
      <c r="E1137" s="60"/>
      <c r="F1137" s="61"/>
      <c r="G1137" s="61"/>
      <c r="H1137" s="60"/>
      <c r="I1137" s="61"/>
      <c r="J1137" s="61"/>
      <c r="K1137" s="60"/>
      <c r="L1137" s="61"/>
      <c r="M1137" s="61"/>
      <c r="N1137" s="60"/>
      <c r="O1137" s="61"/>
      <c r="P1137" s="61"/>
      <c r="Q1137" s="60"/>
      <c r="R1137" s="61"/>
      <c r="S1137" s="61"/>
      <c r="T1137" s="60"/>
      <c r="U1137" s="60"/>
      <c r="V1137" s="60"/>
      <c r="W1137" s="60"/>
    </row>
    <row r="1138" spans="1:23" ht="12.75" x14ac:dyDescent="0.2">
      <c r="A1138" s="63"/>
      <c r="B1138" s="63"/>
      <c r="C1138" s="63"/>
      <c r="D1138" s="60"/>
      <c r="E1138" s="60"/>
      <c r="F1138" s="61"/>
      <c r="G1138" s="61"/>
      <c r="H1138" s="60"/>
      <c r="I1138" s="61"/>
      <c r="J1138" s="61"/>
      <c r="K1138" s="60"/>
      <c r="L1138" s="61"/>
      <c r="M1138" s="61"/>
      <c r="N1138" s="60"/>
      <c r="O1138" s="61"/>
      <c r="P1138" s="61"/>
      <c r="Q1138" s="60"/>
      <c r="R1138" s="61"/>
      <c r="S1138" s="61"/>
      <c r="T1138" s="60"/>
      <c r="U1138" s="60"/>
      <c r="V1138" s="60"/>
      <c r="W1138" s="60"/>
    </row>
    <row r="1139" spans="1:23" ht="12.75" x14ac:dyDescent="0.2">
      <c r="A1139" s="63"/>
      <c r="B1139" s="63"/>
      <c r="C1139" s="63"/>
      <c r="D1139" s="60"/>
      <c r="E1139" s="60"/>
      <c r="F1139" s="61"/>
      <c r="G1139" s="61"/>
      <c r="H1139" s="60"/>
      <c r="I1139" s="61"/>
      <c r="J1139" s="61"/>
      <c r="K1139" s="60"/>
      <c r="L1139" s="61"/>
      <c r="M1139" s="61"/>
      <c r="N1139" s="60"/>
      <c r="O1139" s="61"/>
      <c r="P1139" s="61"/>
      <c r="Q1139" s="60"/>
      <c r="R1139" s="61"/>
      <c r="S1139" s="61"/>
      <c r="T1139" s="60"/>
      <c r="U1139" s="60"/>
      <c r="V1139" s="60"/>
      <c r="W1139" s="60"/>
    </row>
    <row r="1140" spans="1:23" ht="12.75" x14ac:dyDescent="0.2">
      <c r="A1140" s="63"/>
      <c r="B1140" s="63"/>
      <c r="C1140" s="63"/>
      <c r="D1140" s="60"/>
      <c r="E1140" s="60"/>
      <c r="F1140" s="61"/>
      <c r="G1140" s="61"/>
      <c r="H1140" s="60"/>
      <c r="I1140" s="61"/>
      <c r="J1140" s="61"/>
      <c r="K1140" s="60"/>
      <c r="L1140" s="61"/>
      <c r="M1140" s="61"/>
      <c r="N1140" s="60"/>
      <c r="O1140" s="61"/>
      <c r="P1140" s="61"/>
      <c r="Q1140" s="60"/>
      <c r="R1140" s="61"/>
      <c r="S1140" s="61"/>
      <c r="T1140" s="60"/>
      <c r="U1140" s="60"/>
      <c r="V1140" s="60"/>
      <c r="W1140" s="60"/>
    </row>
    <row r="1141" spans="1:23" ht="12.75" x14ac:dyDescent="0.2">
      <c r="A1141" s="63"/>
      <c r="B1141" s="63"/>
      <c r="C1141" s="63"/>
      <c r="D1141" s="60"/>
      <c r="E1141" s="60"/>
      <c r="F1141" s="61"/>
      <c r="G1141" s="61"/>
      <c r="H1141" s="60"/>
      <c r="I1141" s="61"/>
      <c r="J1141" s="61"/>
      <c r="K1141" s="60"/>
      <c r="L1141" s="61"/>
      <c r="M1141" s="61"/>
      <c r="N1141" s="60"/>
      <c r="O1141" s="61"/>
      <c r="P1141" s="61"/>
      <c r="Q1141" s="60"/>
      <c r="R1141" s="61"/>
      <c r="S1141" s="61"/>
      <c r="T1141" s="60"/>
      <c r="U1141" s="60"/>
      <c r="V1141" s="60"/>
      <c r="W1141" s="60"/>
    </row>
    <row r="1142" spans="1:23" ht="12.75" x14ac:dyDescent="0.2">
      <c r="A1142" s="63"/>
      <c r="B1142" s="63"/>
      <c r="C1142" s="63"/>
      <c r="D1142" s="60"/>
      <c r="E1142" s="60"/>
      <c r="F1142" s="61"/>
      <c r="G1142" s="61"/>
      <c r="H1142" s="60"/>
      <c r="I1142" s="61"/>
      <c r="J1142" s="61"/>
      <c r="K1142" s="60"/>
      <c r="L1142" s="61"/>
      <c r="M1142" s="61"/>
      <c r="N1142" s="60"/>
      <c r="O1142" s="61"/>
      <c r="P1142" s="61"/>
      <c r="Q1142" s="60"/>
      <c r="R1142" s="61"/>
      <c r="S1142" s="61"/>
      <c r="T1142" s="60"/>
      <c r="U1142" s="60"/>
      <c r="V1142" s="60"/>
      <c r="W1142" s="60"/>
    </row>
    <row r="1143" spans="1:23" ht="12.75" x14ac:dyDescent="0.2">
      <c r="A1143" s="63"/>
      <c r="B1143" s="63"/>
      <c r="C1143" s="63"/>
      <c r="D1143" s="60"/>
      <c r="E1143" s="60"/>
      <c r="F1143" s="61"/>
      <c r="G1143" s="61"/>
      <c r="H1143" s="60"/>
      <c r="I1143" s="61"/>
      <c r="J1143" s="61"/>
      <c r="K1143" s="60"/>
      <c r="L1143" s="61"/>
      <c r="M1143" s="61"/>
      <c r="N1143" s="60"/>
      <c r="O1143" s="61"/>
      <c r="P1143" s="61"/>
      <c r="Q1143" s="60"/>
      <c r="R1143" s="61"/>
      <c r="S1143" s="61"/>
      <c r="T1143" s="60"/>
      <c r="U1143" s="60"/>
      <c r="V1143" s="60"/>
      <c r="W1143" s="60"/>
    </row>
    <row r="1144" spans="1:23" ht="12.75" x14ac:dyDescent="0.2">
      <c r="A1144" s="63"/>
      <c r="B1144" s="63"/>
      <c r="C1144" s="63"/>
      <c r="D1144" s="60"/>
      <c r="E1144" s="60"/>
      <c r="F1144" s="61"/>
      <c r="G1144" s="61"/>
      <c r="H1144" s="60"/>
      <c r="I1144" s="61"/>
      <c r="J1144" s="61"/>
      <c r="K1144" s="60"/>
      <c r="L1144" s="61"/>
      <c r="M1144" s="61"/>
      <c r="N1144" s="60"/>
      <c r="O1144" s="61"/>
      <c r="P1144" s="61"/>
      <c r="Q1144" s="60"/>
      <c r="R1144" s="61"/>
      <c r="S1144" s="61"/>
      <c r="T1144" s="60"/>
      <c r="U1144" s="60"/>
      <c r="V1144" s="60"/>
      <c r="W1144" s="60"/>
    </row>
    <row r="1145" spans="1:23" ht="12.75" x14ac:dyDescent="0.2">
      <c r="A1145" s="63"/>
      <c r="B1145" s="63"/>
      <c r="C1145" s="63"/>
      <c r="D1145" s="60"/>
      <c r="E1145" s="60"/>
      <c r="F1145" s="61"/>
      <c r="G1145" s="61"/>
      <c r="H1145" s="60"/>
      <c r="I1145" s="61"/>
      <c r="J1145" s="61"/>
      <c r="K1145" s="60"/>
      <c r="L1145" s="61"/>
      <c r="M1145" s="61"/>
      <c r="N1145" s="60"/>
      <c r="O1145" s="61"/>
      <c r="P1145" s="61"/>
      <c r="Q1145" s="60"/>
      <c r="R1145" s="61"/>
      <c r="S1145" s="61"/>
      <c r="T1145" s="60"/>
      <c r="U1145" s="60"/>
      <c r="V1145" s="60"/>
      <c r="W1145" s="60"/>
    </row>
    <row r="1146" spans="1:23" ht="12.75" x14ac:dyDescent="0.2">
      <c r="A1146" s="63"/>
      <c r="B1146" s="63"/>
      <c r="C1146" s="63"/>
      <c r="D1146" s="60"/>
      <c r="E1146" s="60"/>
      <c r="F1146" s="61"/>
      <c r="G1146" s="61"/>
      <c r="H1146" s="60"/>
      <c r="I1146" s="61"/>
      <c r="J1146" s="61"/>
      <c r="K1146" s="60"/>
      <c r="L1146" s="61"/>
      <c r="M1146" s="61"/>
      <c r="N1146" s="60"/>
      <c r="O1146" s="61"/>
      <c r="P1146" s="61"/>
      <c r="Q1146" s="60"/>
      <c r="R1146" s="61"/>
      <c r="S1146" s="61"/>
      <c r="T1146" s="60"/>
      <c r="U1146" s="60"/>
      <c r="V1146" s="60"/>
      <c r="W1146" s="60"/>
    </row>
    <row r="1147" spans="1:23" ht="12.75" x14ac:dyDescent="0.2">
      <c r="A1147" s="63"/>
      <c r="B1147" s="63"/>
      <c r="C1147" s="63"/>
      <c r="D1147" s="60"/>
      <c r="E1147" s="60"/>
      <c r="F1147" s="61"/>
      <c r="G1147" s="61"/>
      <c r="H1147" s="60"/>
      <c r="I1147" s="61"/>
      <c r="J1147" s="61"/>
      <c r="K1147" s="60"/>
      <c r="L1147" s="61"/>
      <c r="M1147" s="61"/>
      <c r="N1147" s="60"/>
      <c r="O1147" s="61"/>
      <c r="P1147" s="61"/>
      <c r="Q1147" s="60"/>
      <c r="R1147" s="61"/>
      <c r="S1147" s="61"/>
      <c r="T1147" s="60"/>
      <c r="U1147" s="60"/>
      <c r="V1147" s="60"/>
      <c r="W1147" s="60"/>
    </row>
    <row r="1148" spans="1:23" ht="12.75" x14ac:dyDescent="0.2">
      <c r="A1148" s="63"/>
      <c r="B1148" s="63"/>
      <c r="C1148" s="63"/>
      <c r="D1148" s="60"/>
      <c r="E1148" s="60"/>
      <c r="F1148" s="61"/>
      <c r="G1148" s="61"/>
      <c r="H1148" s="60"/>
      <c r="I1148" s="61"/>
      <c r="J1148" s="61"/>
      <c r="K1148" s="60"/>
      <c r="L1148" s="61"/>
      <c r="M1148" s="61"/>
      <c r="N1148" s="60"/>
      <c r="O1148" s="61"/>
      <c r="P1148" s="61"/>
      <c r="Q1148" s="60"/>
      <c r="R1148" s="61"/>
      <c r="S1148" s="61"/>
      <c r="T1148" s="60"/>
      <c r="U1148" s="60"/>
      <c r="V1148" s="60"/>
      <c r="W1148" s="60"/>
    </row>
    <row r="1149" spans="1:23" ht="12.75" x14ac:dyDescent="0.2">
      <c r="A1149" s="63"/>
      <c r="B1149" s="63"/>
      <c r="C1149" s="63"/>
      <c r="D1149" s="60"/>
      <c r="E1149" s="60"/>
      <c r="F1149" s="61"/>
      <c r="G1149" s="61"/>
      <c r="H1149" s="60"/>
      <c r="I1149" s="61"/>
      <c r="J1149" s="61"/>
      <c r="K1149" s="60"/>
      <c r="L1149" s="61"/>
      <c r="M1149" s="61"/>
      <c r="N1149" s="60"/>
      <c r="O1149" s="61"/>
      <c r="P1149" s="61"/>
      <c r="Q1149" s="60"/>
      <c r="R1149" s="61"/>
      <c r="S1149" s="61"/>
      <c r="T1149" s="60"/>
      <c r="U1149" s="60"/>
      <c r="V1149" s="60"/>
      <c r="W1149" s="60"/>
    </row>
    <row r="1150" spans="1:23" ht="12.75" x14ac:dyDescent="0.2">
      <c r="A1150" s="63"/>
      <c r="B1150" s="63"/>
      <c r="C1150" s="63"/>
      <c r="D1150" s="60"/>
      <c r="E1150" s="60"/>
      <c r="F1150" s="61"/>
      <c r="G1150" s="61"/>
      <c r="H1150" s="60"/>
      <c r="I1150" s="61"/>
      <c r="J1150" s="61"/>
      <c r="K1150" s="60"/>
      <c r="L1150" s="61"/>
      <c r="M1150" s="61"/>
      <c r="N1150" s="60"/>
      <c r="O1150" s="61"/>
      <c r="P1150" s="61"/>
      <c r="Q1150" s="60"/>
      <c r="R1150" s="61"/>
      <c r="S1150" s="61"/>
      <c r="T1150" s="60"/>
      <c r="U1150" s="60"/>
      <c r="V1150" s="60"/>
      <c r="W1150" s="60"/>
    </row>
    <row r="1151" spans="1:23" ht="12.75" x14ac:dyDescent="0.2">
      <c r="A1151" s="63"/>
      <c r="B1151" s="63"/>
      <c r="C1151" s="63"/>
      <c r="D1151" s="60"/>
      <c r="E1151" s="60"/>
      <c r="F1151" s="61"/>
      <c r="G1151" s="61"/>
      <c r="H1151" s="60"/>
      <c r="I1151" s="61"/>
      <c r="J1151" s="61"/>
      <c r="K1151" s="60"/>
      <c r="L1151" s="61"/>
      <c r="M1151" s="61"/>
      <c r="N1151" s="60"/>
      <c r="O1151" s="61"/>
      <c r="P1151" s="61"/>
      <c r="Q1151" s="60"/>
      <c r="R1151" s="61"/>
      <c r="S1151" s="61"/>
      <c r="T1151" s="60"/>
      <c r="U1151" s="60"/>
      <c r="V1151" s="60"/>
      <c r="W1151" s="60"/>
    </row>
    <row r="1152" spans="1:23" ht="12.75" x14ac:dyDescent="0.2">
      <c r="A1152" s="63"/>
      <c r="B1152" s="63"/>
      <c r="C1152" s="63"/>
      <c r="D1152" s="60"/>
      <c r="E1152" s="60"/>
      <c r="F1152" s="61"/>
      <c r="G1152" s="61"/>
      <c r="H1152" s="60"/>
      <c r="I1152" s="61"/>
      <c r="J1152" s="61"/>
      <c r="K1152" s="60"/>
      <c r="L1152" s="61"/>
      <c r="M1152" s="61"/>
      <c r="N1152" s="60"/>
      <c r="O1152" s="61"/>
      <c r="P1152" s="61"/>
      <c r="Q1152" s="60"/>
      <c r="R1152" s="61"/>
      <c r="S1152" s="61"/>
      <c r="T1152" s="60"/>
      <c r="U1152" s="60"/>
      <c r="V1152" s="60"/>
      <c r="W1152" s="60"/>
    </row>
    <row r="1153" spans="1:23" ht="12.75" x14ac:dyDescent="0.2">
      <c r="A1153" s="63"/>
      <c r="B1153" s="63"/>
      <c r="C1153" s="63"/>
      <c r="D1153" s="60"/>
      <c r="E1153" s="60"/>
      <c r="F1153" s="61"/>
      <c r="G1153" s="61"/>
      <c r="H1153" s="60"/>
      <c r="I1153" s="61"/>
      <c r="J1153" s="61"/>
      <c r="K1153" s="60"/>
      <c r="L1153" s="61"/>
      <c r="M1153" s="61"/>
      <c r="N1153" s="60"/>
      <c r="O1153" s="61"/>
      <c r="P1153" s="61"/>
      <c r="Q1153" s="60"/>
      <c r="R1153" s="61"/>
      <c r="S1153" s="61"/>
      <c r="T1153" s="60"/>
      <c r="U1153" s="60"/>
      <c r="V1153" s="60"/>
      <c r="W1153" s="60"/>
    </row>
    <row r="1154" spans="1:23" ht="12.75" x14ac:dyDescent="0.2">
      <c r="A1154" s="63"/>
      <c r="B1154" s="63"/>
      <c r="C1154" s="63"/>
      <c r="D1154" s="60"/>
      <c r="E1154" s="60"/>
      <c r="F1154" s="61"/>
      <c r="G1154" s="61"/>
      <c r="H1154" s="60"/>
      <c r="I1154" s="61"/>
      <c r="J1154" s="61"/>
      <c r="K1154" s="60"/>
      <c r="L1154" s="61"/>
      <c r="M1154" s="61"/>
      <c r="N1154" s="60"/>
      <c r="O1154" s="61"/>
      <c r="P1154" s="61"/>
      <c r="Q1154" s="60"/>
      <c r="R1154" s="61"/>
      <c r="S1154" s="61"/>
      <c r="T1154" s="60"/>
      <c r="U1154" s="60"/>
      <c r="V1154" s="60"/>
      <c r="W1154" s="60"/>
    </row>
    <row r="1155" spans="1:23" ht="12.75" x14ac:dyDescent="0.2">
      <c r="A1155" s="63"/>
      <c r="B1155" s="63"/>
      <c r="C1155" s="63"/>
      <c r="D1155" s="60"/>
      <c r="E1155" s="60"/>
      <c r="F1155" s="61"/>
      <c r="G1155" s="61"/>
      <c r="H1155" s="60"/>
      <c r="I1155" s="61"/>
      <c r="J1155" s="61"/>
      <c r="K1155" s="60"/>
      <c r="L1155" s="61"/>
      <c r="M1155" s="61"/>
      <c r="N1155" s="60"/>
      <c r="O1155" s="61"/>
      <c r="P1155" s="61"/>
      <c r="Q1155" s="60"/>
      <c r="R1155" s="61"/>
      <c r="S1155" s="61"/>
      <c r="T1155" s="60"/>
      <c r="U1155" s="60"/>
      <c r="V1155" s="60"/>
      <c r="W1155" s="60"/>
    </row>
    <row r="1156" spans="1:23" ht="12.75" x14ac:dyDescent="0.2">
      <c r="A1156" s="63"/>
      <c r="B1156" s="63"/>
      <c r="C1156" s="63"/>
      <c r="D1156" s="60"/>
      <c r="E1156" s="60"/>
      <c r="F1156" s="61"/>
      <c r="G1156" s="61"/>
      <c r="H1156" s="60"/>
      <c r="I1156" s="61"/>
      <c r="J1156" s="61"/>
      <c r="K1156" s="60"/>
      <c r="L1156" s="61"/>
      <c r="M1156" s="61"/>
      <c r="N1156" s="60"/>
      <c r="O1156" s="61"/>
      <c r="P1156" s="61"/>
      <c r="Q1156" s="60"/>
      <c r="R1156" s="61"/>
      <c r="S1156" s="61"/>
      <c r="T1156" s="60"/>
      <c r="U1156" s="60"/>
      <c r="V1156" s="60"/>
      <c r="W1156" s="60"/>
    </row>
    <row r="1157" spans="1:23" ht="12.75" x14ac:dyDescent="0.2">
      <c r="A1157" s="63"/>
      <c r="B1157" s="63"/>
      <c r="C1157" s="63"/>
      <c r="D1157" s="60"/>
      <c r="E1157" s="60"/>
      <c r="F1157" s="61"/>
      <c r="G1157" s="61"/>
      <c r="H1157" s="60"/>
      <c r="I1157" s="61"/>
      <c r="J1157" s="61"/>
      <c r="K1157" s="60"/>
      <c r="L1157" s="61"/>
      <c r="M1157" s="61"/>
      <c r="N1157" s="60"/>
      <c r="O1157" s="61"/>
      <c r="P1157" s="61"/>
      <c r="Q1157" s="60"/>
      <c r="R1157" s="61"/>
      <c r="S1157" s="61"/>
      <c r="T1157" s="60"/>
      <c r="U1157" s="60"/>
      <c r="V1157" s="60"/>
      <c r="W1157" s="60"/>
    </row>
    <row r="1158" spans="1:23" ht="12.75" x14ac:dyDescent="0.2">
      <c r="A1158" s="63"/>
      <c r="B1158" s="63"/>
      <c r="C1158" s="63"/>
      <c r="D1158" s="60"/>
      <c r="E1158" s="60"/>
      <c r="F1158" s="61"/>
      <c r="G1158" s="61"/>
      <c r="H1158" s="60"/>
      <c r="I1158" s="61"/>
      <c r="J1158" s="61"/>
      <c r="K1158" s="60"/>
      <c r="L1158" s="61"/>
      <c r="M1158" s="61"/>
      <c r="N1158" s="60"/>
      <c r="O1158" s="61"/>
      <c r="P1158" s="61"/>
      <c r="Q1158" s="60"/>
      <c r="R1158" s="61"/>
      <c r="S1158" s="61"/>
      <c r="T1158" s="60"/>
      <c r="U1158" s="60"/>
      <c r="V1158" s="60"/>
      <c r="W1158" s="60"/>
    </row>
    <row r="1159" spans="1:23" ht="12.75" x14ac:dyDescent="0.2">
      <c r="A1159" s="63"/>
      <c r="B1159" s="63"/>
      <c r="C1159" s="63"/>
      <c r="D1159" s="60"/>
      <c r="E1159" s="60"/>
      <c r="F1159" s="61"/>
      <c r="G1159" s="61"/>
      <c r="H1159" s="60"/>
      <c r="I1159" s="61"/>
      <c r="J1159" s="61"/>
      <c r="K1159" s="60"/>
      <c r="L1159" s="61"/>
      <c r="M1159" s="61"/>
      <c r="N1159" s="60"/>
      <c r="O1159" s="61"/>
      <c r="P1159" s="61"/>
      <c r="Q1159" s="60"/>
      <c r="R1159" s="61"/>
      <c r="S1159" s="61"/>
      <c r="T1159" s="60"/>
      <c r="U1159" s="60"/>
      <c r="V1159" s="60"/>
      <c r="W1159" s="60"/>
    </row>
    <row r="1160" spans="1:23" ht="12.75" x14ac:dyDescent="0.2">
      <c r="A1160" s="63"/>
      <c r="B1160" s="63"/>
      <c r="C1160" s="63"/>
      <c r="D1160" s="60"/>
      <c r="E1160" s="60"/>
      <c r="F1160" s="61"/>
      <c r="G1160" s="61"/>
      <c r="H1160" s="60"/>
      <c r="I1160" s="61"/>
      <c r="J1160" s="61"/>
      <c r="K1160" s="60"/>
      <c r="L1160" s="61"/>
      <c r="M1160" s="61"/>
      <c r="N1160" s="60"/>
      <c r="O1160" s="61"/>
      <c r="P1160" s="61"/>
      <c r="Q1160" s="60"/>
      <c r="R1160" s="61"/>
      <c r="S1160" s="61"/>
      <c r="T1160" s="60"/>
      <c r="U1160" s="60"/>
      <c r="V1160" s="60"/>
      <c r="W1160" s="60"/>
    </row>
    <row r="1161" spans="1:23" ht="12.75" x14ac:dyDescent="0.2">
      <c r="A1161" s="63"/>
      <c r="B1161" s="63"/>
      <c r="C1161" s="63"/>
      <c r="D1161" s="60"/>
      <c r="E1161" s="60"/>
      <c r="F1161" s="61"/>
      <c r="G1161" s="61"/>
      <c r="H1161" s="60"/>
      <c r="I1161" s="61"/>
      <c r="J1161" s="61"/>
      <c r="K1161" s="60"/>
      <c r="L1161" s="61"/>
      <c r="M1161" s="61"/>
      <c r="N1161" s="60"/>
      <c r="O1161" s="61"/>
      <c r="P1161" s="61"/>
      <c r="Q1161" s="60"/>
      <c r="R1161" s="61"/>
      <c r="S1161" s="61"/>
      <c r="T1161" s="60"/>
      <c r="U1161" s="60"/>
      <c r="V1161" s="60"/>
      <c r="W1161" s="60"/>
    </row>
    <row r="1162" spans="1:23" ht="12.75" x14ac:dyDescent="0.2">
      <c r="A1162" s="63"/>
      <c r="B1162" s="63"/>
      <c r="C1162" s="63"/>
      <c r="D1162" s="60"/>
      <c r="E1162" s="60"/>
      <c r="F1162" s="61"/>
      <c r="G1162" s="61"/>
      <c r="H1162" s="60"/>
      <c r="I1162" s="61"/>
      <c r="J1162" s="61"/>
      <c r="K1162" s="60"/>
      <c r="L1162" s="61"/>
      <c r="M1162" s="61"/>
      <c r="N1162" s="60"/>
      <c r="O1162" s="61"/>
      <c r="P1162" s="61"/>
      <c r="Q1162" s="60"/>
      <c r="R1162" s="61"/>
      <c r="S1162" s="61"/>
      <c r="T1162" s="60"/>
      <c r="U1162" s="60"/>
      <c r="V1162" s="60"/>
      <c r="W1162" s="60"/>
    </row>
    <row r="1163" spans="1:23" ht="12.75" x14ac:dyDescent="0.2">
      <c r="A1163" s="63"/>
      <c r="B1163" s="63"/>
      <c r="C1163" s="63"/>
      <c r="D1163" s="60"/>
      <c r="E1163" s="60"/>
      <c r="F1163" s="61"/>
      <c r="G1163" s="61"/>
      <c r="H1163" s="60"/>
      <c r="I1163" s="61"/>
      <c r="J1163" s="61"/>
      <c r="K1163" s="60"/>
      <c r="L1163" s="61"/>
      <c r="M1163" s="61"/>
      <c r="N1163" s="60"/>
      <c r="O1163" s="61"/>
      <c r="P1163" s="61"/>
      <c r="Q1163" s="60"/>
      <c r="R1163" s="61"/>
      <c r="S1163" s="61"/>
      <c r="T1163" s="60"/>
      <c r="U1163" s="60"/>
      <c r="V1163" s="60"/>
      <c r="W1163" s="60"/>
    </row>
    <row r="1164" spans="1:23" ht="12.75" x14ac:dyDescent="0.2">
      <c r="A1164" s="63"/>
      <c r="B1164" s="63"/>
      <c r="C1164" s="63"/>
      <c r="D1164" s="60"/>
      <c r="E1164" s="60"/>
      <c r="F1164" s="61"/>
      <c r="G1164" s="61"/>
      <c r="H1164" s="60"/>
      <c r="I1164" s="61"/>
      <c r="J1164" s="61"/>
      <c r="K1164" s="60"/>
      <c r="L1164" s="61"/>
      <c r="M1164" s="61"/>
      <c r="N1164" s="60"/>
      <c r="O1164" s="61"/>
      <c r="P1164" s="61"/>
      <c r="Q1164" s="60"/>
      <c r="R1164" s="61"/>
      <c r="S1164" s="61"/>
      <c r="T1164" s="60"/>
      <c r="U1164" s="60"/>
      <c r="V1164" s="60"/>
      <c r="W1164" s="60"/>
    </row>
    <row r="1165" spans="1:23" ht="12.75" x14ac:dyDescent="0.2">
      <c r="A1165" s="63"/>
      <c r="B1165" s="63"/>
      <c r="C1165" s="63"/>
      <c r="D1165" s="60"/>
      <c r="E1165" s="60"/>
      <c r="F1165" s="61"/>
      <c r="G1165" s="61"/>
      <c r="H1165" s="60"/>
      <c r="I1165" s="61"/>
      <c r="J1165" s="61"/>
      <c r="K1165" s="60"/>
      <c r="L1165" s="61"/>
      <c r="M1165" s="61"/>
      <c r="N1165" s="60"/>
      <c r="O1165" s="61"/>
      <c r="P1165" s="61"/>
      <c r="Q1165" s="60"/>
      <c r="R1165" s="61"/>
      <c r="S1165" s="61"/>
      <c r="T1165" s="60"/>
      <c r="U1165" s="60"/>
      <c r="V1165" s="60"/>
      <c r="W1165" s="60"/>
    </row>
    <row r="1166" spans="1:23" ht="12.75" x14ac:dyDescent="0.2">
      <c r="A1166" s="63"/>
      <c r="B1166" s="63"/>
      <c r="C1166" s="63"/>
      <c r="D1166" s="60"/>
      <c r="E1166" s="60"/>
      <c r="F1166" s="61"/>
      <c r="G1166" s="61"/>
      <c r="H1166" s="60"/>
      <c r="I1166" s="61"/>
      <c r="J1166" s="61"/>
      <c r="K1166" s="60"/>
      <c r="L1166" s="61"/>
      <c r="M1166" s="61"/>
      <c r="N1166" s="60"/>
      <c r="O1166" s="61"/>
      <c r="P1166" s="61"/>
      <c r="Q1166" s="60"/>
      <c r="R1166" s="61"/>
      <c r="S1166" s="61"/>
      <c r="T1166" s="60"/>
      <c r="U1166" s="60"/>
      <c r="V1166" s="60"/>
      <c r="W1166" s="60"/>
    </row>
    <row r="1167" spans="1:23" ht="12.75" x14ac:dyDescent="0.2">
      <c r="A1167" s="63"/>
      <c r="B1167" s="63"/>
      <c r="C1167" s="63"/>
      <c r="D1167" s="60"/>
      <c r="E1167" s="60"/>
      <c r="F1167" s="61"/>
      <c r="G1167" s="61"/>
      <c r="H1167" s="60"/>
      <c r="I1167" s="61"/>
      <c r="J1167" s="61"/>
      <c r="K1167" s="60"/>
      <c r="L1167" s="61"/>
      <c r="M1167" s="61"/>
      <c r="N1167" s="60"/>
      <c r="O1167" s="61"/>
      <c r="P1167" s="61"/>
      <c r="Q1167" s="60"/>
      <c r="R1167" s="61"/>
      <c r="S1167" s="61"/>
      <c r="T1167" s="60"/>
      <c r="U1167" s="60"/>
      <c r="V1167" s="60"/>
      <c r="W1167" s="60"/>
    </row>
    <row r="1168" spans="1:23" ht="12.75" x14ac:dyDescent="0.2">
      <c r="A1168" s="63"/>
      <c r="B1168" s="63"/>
      <c r="C1168" s="63"/>
      <c r="D1168" s="60"/>
      <c r="E1168" s="60"/>
      <c r="F1168" s="61"/>
      <c r="G1168" s="61"/>
      <c r="H1168" s="60"/>
      <c r="I1168" s="61"/>
      <c r="J1168" s="61"/>
      <c r="K1168" s="60"/>
      <c r="L1168" s="61"/>
      <c r="M1168" s="61"/>
      <c r="N1168" s="60"/>
      <c r="O1168" s="61"/>
      <c r="P1168" s="61"/>
      <c r="Q1168" s="60"/>
      <c r="R1168" s="61"/>
      <c r="S1168" s="61"/>
      <c r="T1168" s="60"/>
      <c r="U1168" s="60"/>
      <c r="V1168" s="60"/>
      <c r="W1168" s="60"/>
    </row>
    <row r="1169" spans="1:23" ht="12.75" x14ac:dyDescent="0.2">
      <c r="A1169" s="63"/>
      <c r="B1169" s="63"/>
      <c r="C1169" s="63"/>
      <c r="D1169" s="60"/>
      <c r="E1169" s="60"/>
      <c r="F1169" s="61"/>
      <c r="G1169" s="61"/>
      <c r="H1169" s="60"/>
      <c r="I1169" s="61"/>
      <c r="J1169" s="61"/>
      <c r="K1169" s="60"/>
      <c r="L1169" s="61"/>
      <c r="M1169" s="61"/>
      <c r="N1169" s="60"/>
      <c r="O1169" s="61"/>
      <c r="P1169" s="61"/>
      <c r="Q1169" s="60"/>
      <c r="R1169" s="61"/>
      <c r="S1169" s="61"/>
      <c r="T1169" s="60"/>
      <c r="U1169" s="60"/>
      <c r="V1169" s="60"/>
      <c r="W1169" s="60"/>
    </row>
    <row r="1170" spans="1:23" ht="12.75" x14ac:dyDescent="0.2">
      <c r="A1170" s="63"/>
      <c r="B1170" s="63"/>
      <c r="C1170" s="63"/>
      <c r="D1170" s="60"/>
      <c r="E1170" s="60"/>
      <c r="F1170" s="61"/>
      <c r="G1170" s="61"/>
      <c r="H1170" s="60"/>
      <c r="I1170" s="61"/>
      <c r="J1170" s="61"/>
      <c r="K1170" s="60"/>
      <c r="L1170" s="61"/>
      <c r="M1170" s="61"/>
      <c r="N1170" s="60"/>
      <c r="O1170" s="61"/>
      <c r="P1170" s="61"/>
      <c r="Q1170" s="60"/>
      <c r="R1170" s="61"/>
      <c r="S1170" s="61"/>
      <c r="T1170" s="60"/>
      <c r="U1170" s="60"/>
      <c r="V1170" s="60"/>
      <c r="W1170" s="60"/>
    </row>
    <row r="1171" spans="1:23" ht="12.75" x14ac:dyDescent="0.2">
      <c r="A1171" s="63"/>
      <c r="B1171" s="63"/>
      <c r="C1171" s="63"/>
      <c r="D1171" s="60"/>
      <c r="E1171" s="60"/>
      <c r="F1171" s="61"/>
      <c r="G1171" s="61"/>
      <c r="H1171" s="60"/>
      <c r="I1171" s="61"/>
      <c r="J1171" s="61"/>
      <c r="K1171" s="60"/>
      <c r="L1171" s="61"/>
      <c r="M1171" s="61"/>
      <c r="N1171" s="60"/>
      <c r="O1171" s="61"/>
      <c r="P1171" s="61"/>
      <c r="Q1171" s="60"/>
      <c r="R1171" s="61"/>
      <c r="S1171" s="61"/>
      <c r="T1171" s="60"/>
      <c r="U1171" s="60"/>
      <c r="V1171" s="60"/>
      <c r="W1171" s="60"/>
    </row>
    <row r="1172" spans="1:23" ht="12.75" x14ac:dyDescent="0.2">
      <c r="A1172" s="63"/>
      <c r="B1172" s="63"/>
      <c r="C1172" s="63"/>
      <c r="D1172" s="60"/>
      <c r="E1172" s="60"/>
      <c r="F1172" s="61"/>
      <c r="G1172" s="61"/>
      <c r="H1172" s="60"/>
      <c r="I1172" s="61"/>
      <c r="J1172" s="61"/>
      <c r="K1172" s="60"/>
      <c r="L1172" s="61"/>
      <c r="M1172" s="61"/>
      <c r="N1172" s="60"/>
      <c r="O1172" s="61"/>
      <c r="P1172" s="61"/>
      <c r="Q1172" s="60"/>
      <c r="R1172" s="61"/>
      <c r="S1172" s="61"/>
      <c r="T1172" s="60"/>
      <c r="U1172" s="60"/>
      <c r="V1172" s="60"/>
      <c r="W1172" s="60"/>
    </row>
    <row r="1173" spans="1:23" ht="12.75" x14ac:dyDescent="0.2">
      <c r="A1173" s="63"/>
      <c r="B1173" s="63"/>
      <c r="C1173" s="63"/>
      <c r="D1173" s="60"/>
      <c r="E1173" s="60"/>
      <c r="F1173" s="61"/>
      <c r="G1173" s="61"/>
      <c r="H1173" s="60"/>
      <c r="I1173" s="61"/>
      <c r="J1173" s="61"/>
      <c r="K1173" s="60"/>
      <c r="L1173" s="61"/>
      <c r="M1173" s="61"/>
      <c r="N1173" s="60"/>
      <c r="O1173" s="61"/>
      <c r="P1173" s="61"/>
      <c r="Q1173" s="60"/>
      <c r="R1173" s="61"/>
      <c r="S1173" s="61"/>
      <c r="T1173" s="60"/>
      <c r="U1173" s="60"/>
      <c r="V1173" s="60"/>
      <c r="W1173" s="60"/>
    </row>
    <row r="1174" spans="1:23" ht="12.75" x14ac:dyDescent="0.2">
      <c r="A1174" s="63"/>
      <c r="B1174" s="63"/>
      <c r="C1174" s="63"/>
      <c r="D1174" s="60"/>
      <c r="E1174" s="60"/>
      <c r="F1174" s="61"/>
      <c r="G1174" s="61"/>
      <c r="H1174" s="60"/>
      <c r="I1174" s="61"/>
      <c r="J1174" s="61"/>
      <c r="K1174" s="60"/>
      <c r="L1174" s="61"/>
      <c r="M1174" s="61"/>
      <c r="N1174" s="60"/>
      <c r="O1174" s="61"/>
      <c r="P1174" s="61"/>
      <c r="Q1174" s="60"/>
      <c r="R1174" s="61"/>
      <c r="S1174" s="61"/>
      <c r="T1174" s="60"/>
      <c r="U1174" s="60"/>
      <c r="V1174" s="60"/>
      <c r="W1174" s="60"/>
    </row>
    <row r="1175" spans="1:23" ht="12.75" x14ac:dyDescent="0.2">
      <c r="A1175" s="63"/>
      <c r="B1175" s="63"/>
      <c r="C1175" s="63"/>
      <c r="D1175" s="60"/>
      <c r="E1175" s="60"/>
      <c r="F1175" s="61"/>
      <c r="G1175" s="61"/>
      <c r="H1175" s="60"/>
      <c r="I1175" s="61"/>
      <c r="J1175" s="61"/>
      <c r="K1175" s="60"/>
      <c r="L1175" s="61"/>
      <c r="M1175" s="61"/>
      <c r="N1175" s="60"/>
      <c r="O1175" s="61"/>
      <c r="P1175" s="61"/>
      <c r="Q1175" s="60"/>
      <c r="R1175" s="61"/>
      <c r="S1175" s="61"/>
      <c r="T1175" s="60"/>
      <c r="U1175" s="60"/>
      <c r="V1175" s="60"/>
      <c r="W1175" s="60"/>
    </row>
    <row r="1176" spans="1:23" ht="12.75" x14ac:dyDescent="0.2">
      <c r="A1176" s="63"/>
      <c r="B1176" s="63"/>
      <c r="C1176" s="63"/>
      <c r="D1176" s="60"/>
      <c r="E1176" s="60"/>
      <c r="F1176" s="61"/>
      <c r="G1176" s="61"/>
      <c r="H1176" s="60"/>
      <c r="I1176" s="61"/>
      <c r="J1176" s="61"/>
      <c r="K1176" s="60"/>
      <c r="L1176" s="61"/>
      <c r="M1176" s="61"/>
      <c r="N1176" s="60"/>
      <c r="O1176" s="61"/>
      <c r="P1176" s="61"/>
      <c r="Q1176" s="60"/>
      <c r="R1176" s="61"/>
      <c r="S1176" s="61"/>
      <c r="T1176" s="60"/>
      <c r="U1176" s="60"/>
      <c r="V1176" s="60"/>
      <c r="W1176" s="60"/>
    </row>
    <row r="1177" spans="1:23" ht="12.75" x14ac:dyDescent="0.2">
      <c r="A1177" s="63"/>
      <c r="B1177" s="63"/>
      <c r="C1177" s="63"/>
      <c r="D1177" s="60"/>
      <c r="E1177" s="60"/>
      <c r="F1177" s="61"/>
      <c r="G1177" s="61"/>
      <c r="H1177" s="60"/>
      <c r="I1177" s="61"/>
      <c r="J1177" s="61"/>
      <c r="K1177" s="60"/>
      <c r="L1177" s="61"/>
      <c r="M1177" s="61"/>
      <c r="N1177" s="60"/>
      <c r="O1177" s="61"/>
      <c r="P1177" s="61"/>
      <c r="Q1177" s="60"/>
      <c r="R1177" s="61"/>
      <c r="S1177" s="61"/>
      <c r="T1177" s="60"/>
      <c r="U1177" s="60"/>
      <c r="V1177" s="60"/>
      <c r="W1177" s="60"/>
    </row>
    <row r="1178" spans="1:23" ht="12.75" x14ac:dyDescent="0.2">
      <c r="A1178" s="63"/>
      <c r="B1178" s="63"/>
      <c r="C1178" s="63"/>
      <c r="D1178" s="60"/>
      <c r="E1178" s="60"/>
      <c r="F1178" s="61"/>
      <c r="G1178" s="61"/>
      <c r="H1178" s="60"/>
      <c r="I1178" s="61"/>
      <c r="J1178" s="61"/>
      <c r="K1178" s="60"/>
      <c r="L1178" s="61"/>
      <c r="M1178" s="61"/>
      <c r="N1178" s="60"/>
      <c r="O1178" s="61"/>
      <c r="P1178" s="61"/>
      <c r="Q1178" s="60"/>
      <c r="R1178" s="61"/>
      <c r="S1178" s="61"/>
      <c r="T1178" s="60"/>
      <c r="U1178" s="60"/>
      <c r="V1178" s="60"/>
      <c r="W1178" s="60"/>
    </row>
    <row r="1179" spans="1:23" ht="12.75" x14ac:dyDescent="0.2">
      <c r="A1179" s="63"/>
      <c r="B1179" s="63"/>
      <c r="C1179" s="63"/>
      <c r="D1179" s="60"/>
      <c r="E1179" s="60"/>
      <c r="F1179" s="61"/>
      <c r="G1179" s="61"/>
      <c r="H1179" s="60"/>
      <c r="I1179" s="61"/>
      <c r="J1179" s="61"/>
      <c r="K1179" s="60"/>
      <c r="L1179" s="61"/>
      <c r="M1179" s="61"/>
      <c r="N1179" s="60"/>
      <c r="O1179" s="61"/>
      <c r="P1179" s="61"/>
      <c r="Q1179" s="60"/>
      <c r="R1179" s="61"/>
      <c r="S1179" s="61"/>
      <c r="T1179" s="60"/>
      <c r="U1179" s="60"/>
      <c r="V1179" s="60"/>
      <c r="W1179" s="60"/>
    </row>
    <row r="1180" spans="1:23" ht="12.75" x14ac:dyDescent="0.2">
      <c r="A1180" s="63"/>
      <c r="B1180" s="63"/>
      <c r="C1180" s="63"/>
      <c r="D1180" s="60"/>
      <c r="E1180" s="60"/>
      <c r="F1180" s="61"/>
      <c r="G1180" s="61"/>
      <c r="H1180" s="60"/>
      <c r="I1180" s="61"/>
      <c r="J1180" s="61"/>
      <c r="K1180" s="60"/>
      <c r="L1180" s="61"/>
      <c r="M1180" s="61"/>
      <c r="N1180" s="60"/>
      <c r="O1180" s="61"/>
      <c r="P1180" s="61"/>
      <c r="Q1180" s="60"/>
      <c r="R1180" s="61"/>
      <c r="S1180" s="61"/>
      <c r="T1180" s="60"/>
      <c r="U1180" s="60"/>
      <c r="V1180" s="60"/>
      <c r="W1180" s="60"/>
    </row>
    <row r="1181" spans="1:23" ht="12.75" x14ac:dyDescent="0.2">
      <c r="A1181" s="63"/>
      <c r="B1181" s="63"/>
      <c r="C1181" s="63"/>
      <c r="D1181" s="60"/>
      <c r="E1181" s="60"/>
      <c r="F1181" s="61"/>
      <c r="G1181" s="61"/>
      <c r="H1181" s="60"/>
      <c r="I1181" s="61"/>
      <c r="J1181" s="61"/>
      <c r="K1181" s="60"/>
      <c r="L1181" s="61"/>
      <c r="M1181" s="61"/>
      <c r="N1181" s="60"/>
      <c r="O1181" s="61"/>
      <c r="P1181" s="61"/>
      <c r="Q1181" s="60"/>
      <c r="R1181" s="61"/>
      <c r="S1181" s="61"/>
      <c r="T1181" s="60"/>
      <c r="U1181" s="60"/>
      <c r="V1181" s="60"/>
      <c r="W1181" s="60"/>
    </row>
    <row r="1182" spans="1:23" ht="12.75" x14ac:dyDescent="0.2">
      <c r="A1182" s="63"/>
      <c r="B1182" s="63"/>
      <c r="C1182" s="63"/>
      <c r="D1182" s="60"/>
      <c r="E1182" s="60"/>
      <c r="F1182" s="61"/>
      <c r="G1182" s="61"/>
      <c r="H1182" s="60"/>
      <c r="I1182" s="61"/>
      <c r="J1182" s="61"/>
      <c r="K1182" s="60"/>
      <c r="L1182" s="61"/>
      <c r="M1182" s="61"/>
      <c r="N1182" s="60"/>
      <c r="O1182" s="61"/>
      <c r="P1182" s="61"/>
      <c r="Q1182" s="60"/>
      <c r="R1182" s="61"/>
      <c r="S1182" s="61"/>
      <c r="T1182" s="60"/>
      <c r="U1182" s="60"/>
      <c r="V1182" s="60"/>
      <c r="W1182" s="60"/>
    </row>
    <row r="1183" spans="1:23" ht="12.75" x14ac:dyDescent="0.2">
      <c r="A1183" s="63"/>
      <c r="B1183" s="63"/>
      <c r="C1183" s="63"/>
      <c r="D1183" s="60"/>
      <c r="E1183" s="60"/>
      <c r="F1183" s="61"/>
      <c r="G1183" s="61"/>
      <c r="H1183" s="60"/>
      <c r="I1183" s="61"/>
      <c r="J1183" s="61"/>
      <c r="K1183" s="60"/>
      <c r="L1183" s="61"/>
      <c r="M1183" s="61"/>
      <c r="N1183" s="60"/>
      <c r="O1183" s="61"/>
      <c r="P1183" s="61"/>
      <c r="Q1183" s="60"/>
      <c r="R1183" s="61"/>
      <c r="S1183" s="61"/>
      <c r="T1183" s="60"/>
      <c r="U1183" s="60"/>
      <c r="V1183" s="60"/>
      <c r="W1183" s="60"/>
    </row>
    <row r="1184" spans="1:23" ht="12.75" x14ac:dyDescent="0.2">
      <c r="A1184" s="63"/>
      <c r="B1184" s="63"/>
      <c r="C1184" s="63"/>
      <c r="D1184" s="60"/>
      <c r="E1184" s="60"/>
      <c r="F1184" s="61"/>
      <c r="G1184" s="61"/>
      <c r="H1184" s="60"/>
      <c r="I1184" s="61"/>
      <c r="J1184" s="61"/>
      <c r="K1184" s="60"/>
      <c r="L1184" s="61"/>
      <c r="M1184" s="61"/>
      <c r="N1184" s="60"/>
      <c r="O1184" s="61"/>
      <c r="P1184" s="61"/>
      <c r="Q1184" s="60"/>
      <c r="R1184" s="61"/>
      <c r="S1184" s="61"/>
      <c r="T1184" s="60"/>
      <c r="U1184" s="60"/>
      <c r="V1184" s="60"/>
      <c r="W1184" s="60"/>
    </row>
    <row r="1185" spans="1:23" ht="12.75" x14ac:dyDescent="0.2">
      <c r="A1185" s="63"/>
      <c r="B1185" s="63"/>
      <c r="C1185" s="63"/>
      <c r="D1185" s="60"/>
      <c r="E1185" s="60"/>
      <c r="F1185" s="61"/>
      <c r="G1185" s="61"/>
      <c r="H1185" s="60"/>
      <c r="I1185" s="61"/>
      <c r="J1185" s="61"/>
      <c r="K1185" s="60"/>
      <c r="L1185" s="61"/>
      <c r="M1185" s="61"/>
      <c r="N1185" s="60"/>
      <c r="O1185" s="61"/>
      <c r="P1185" s="61"/>
      <c r="Q1185" s="60"/>
      <c r="R1185" s="61"/>
      <c r="S1185" s="61"/>
      <c r="T1185" s="60"/>
      <c r="U1185" s="60"/>
      <c r="V1185" s="60"/>
      <c r="W1185" s="60"/>
    </row>
    <row r="1186" spans="1:23" ht="12.75" x14ac:dyDescent="0.2">
      <c r="A1186" s="63"/>
      <c r="B1186" s="63"/>
      <c r="C1186" s="63"/>
      <c r="D1186" s="60"/>
      <c r="E1186" s="60"/>
      <c r="F1186" s="61"/>
      <c r="G1186" s="61"/>
      <c r="H1186" s="60"/>
      <c r="I1186" s="61"/>
      <c r="J1186" s="61"/>
      <c r="K1186" s="60"/>
      <c r="L1186" s="61"/>
      <c r="M1186" s="61"/>
      <c r="N1186" s="60"/>
      <c r="O1186" s="61"/>
      <c r="P1186" s="61"/>
      <c r="Q1186" s="60"/>
      <c r="R1186" s="61"/>
      <c r="S1186" s="61"/>
      <c r="T1186" s="60"/>
      <c r="U1186" s="60"/>
      <c r="V1186" s="60"/>
      <c r="W1186" s="60"/>
    </row>
    <row r="1187" spans="1:23" ht="12.75" x14ac:dyDescent="0.2">
      <c r="A1187" s="63"/>
      <c r="B1187" s="63"/>
      <c r="C1187" s="63"/>
      <c r="D1187" s="60"/>
      <c r="E1187" s="60"/>
      <c r="F1187" s="61"/>
      <c r="G1187" s="61"/>
      <c r="H1187" s="60"/>
      <c r="I1187" s="61"/>
      <c r="J1187" s="61"/>
      <c r="K1187" s="60"/>
      <c r="L1187" s="61"/>
      <c r="M1187" s="61"/>
      <c r="N1187" s="60"/>
      <c r="O1187" s="61"/>
      <c r="P1187" s="61"/>
      <c r="Q1187" s="60"/>
      <c r="R1187" s="61"/>
      <c r="S1187" s="61"/>
      <c r="T1187" s="60"/>
      <c r="U1187" s="60"/>
      <c r="V1187" s="60"/>
      <c r="W1187" s="60"/>
    </row>
    <row r="1188" spans="1:23" ht="12.75" x14ac:dyDescent="0.2">
      <c r="A1188" s="63"/>
      <c r="B1188" s="63"/>
      <c r="C1188" s="63"/>
      <c r="D1188" s="60"/>
      <c r="E1188" s="60"/>
      <c r="F1188" s="61"/>
      <c r="G1188" s="61"/>
      <c r="H1188" s="60"/>
      <c r="I1188" s="61"/>
      <c r="J1188" s="61"/>
      <c r="K1188" s="60"/>
      <c r="L1188" s="61"/>
      <c r="M1188" s="61"/>
      <c r="N1188" s="60"/>
      <c r="O1188" s="61"/>
      <c r="P1188" s="61"/>
      <c r="Q1188" s="60"/>
      <c r="R1188" s="61"/>
      <c r="S1188" s="61"/>
      <c r="T1188" s="60"/>
      <c r="U1188" s="60"/>
      <c r="V1188" s="60"/>
      <c r="W1188" s="60"/>
    </row>
    <row r="1189" spans="1:23" ht="12.75" x14ac:dyDescent="0.2">
      <c r="A1189" s="63"/>
      <c r="B1189" s="63"/>
      <c r="C1189" s="63"/>
      <c r="D1189" s="60"/>
      <c r="E1189" s="60"/>
      <c r="F1189" s="61"/>
      <c r="G1189" s="61"/>
      <c r="H1189" s="60"/>
      <c r="I1189" s="61"/>
      <c r="J1189" s="61"/>
      <c r="K1189" s="60"/>
      <c r="L1189" s="61"/>
      <c r="M1189" s="61"/>
      <c r="N1189" s="60"/>
      <c r="O1189" s="61"/>
      <c r="P1189" s="61"/>
      <c r="Q1189" s="60"/>
      <c r="R1189" s="61"/>
      <c r="S1189" s="61"/>
      <c r="T1189" s="60"/>
      <c r="U1189" s="60"/>
      <c r="V1189" s="60"/>
      <c r="W1189" s="60"/>
    </row>
    <row r="1190" spans="1:23" ht="12.75" x14ac:dyDescent="0.2">
      <c r="A1190" s="63"/>
      <c r="B1190" s="63"/>
      <c r="C1190" s="63"/>
      <c r="D1190" s="60"/>
      <c r="E1190" s="60"/>
      <c r="F1190" s="61"/>
      <c r="G1190" s="61"/>
      <c r="H1190" s="60"/>
      <c r="I1190" s="61"/>
      <c r="J1190" s="61"/>
      <c r="K1190" s="60"/>
      <c r="L1190" s="61"/>
      <c r="M1190" s="61"/>
      <c r="N1190" s="60"/>
      <c r="O1190" s="61"/>
      <c r="P1190" s="61"/>
      <c r="Q1190" s="60"/>
      <c r="R1190" s="61"/>
      <c r="S1190" s="61"/>
      <c r="T1190" s="60"/>
      <c r="U1190" s="60"/>
      <c r="V1190" s="60"/>
      <c r="W1190" s="60"/>
    </row>
    <row r="1191" spans="1:23" ht="12.75" x14ac:dyDescent="0.2">
      <c r="A1191" s="63"/>
      <c r="B1191" s="63"/>
      <c r="C1191" s="63"/>
      <c r="D1191" s="60"/>
      <c r="E1191" s="60"/>
      <c r="F1191" s="61"/>
      <c r="G1191" s="61"/>
      <c r="H1191" s="60"/>
      <c r="I1191" s="61"/>
      <c r="J1191" s="61"/>
      <c r="K1191" s="60"/>
      <c r="L1191" s="61"/>
      <c r="M1191" s="61"/>
      <c r="N1191" s="60"/>
      <c r="O1191" s="61"/>
      <c r="P1191" s="61"/>
      <c r="Q1191" s="60"/>
      <c r="R1191" s="61"/>
      <c r="S1191" s="61"/>
      <c r="T1191" s="60"/>
      <c r="U1191" s="60"/>
      <c r="V1191" s="60"/>
      <c r="W1191" s="60"/>
    </row>
    <row r="1192" spans="1:23" ht="12.75" x14ac:dyDescent="0.2">
      <c r="A1192" s="63"/>
      <c r="B1192" s="63"/>
      <c r="C1192" s="63"/>
      <c r="D1192" s="60"/>
      <c r="E1192" s="60"/>
      <c r="F1192" s="61"/>
      <c r="G1192" s="61"/>
      <c r="H1192" s="60"/>
      <c r="I1192" s="61"/>
      <c r="J1192" s="61"/>
      <c r="K1192" s="60"/>
      <c r="L1192" s="61"/>
      <c r="M1192" s="61"/>
      <c r="N1192" s="60"/>
      <c r="O1192" s="61"/>
      <c r="P1192" s="61"/>
      <c r="Q1192" s="60"/>
      <c r="R1192" s="61"/>
      <c r="S1192" s="61"/>
      <c r="T1192" s="60"/>
      <c r="U1192" s="60"/>
      <c r="V1192" s="60"/>
      <c r="W1192" s="60"/>
    </row>
    <row r="1193" spans="1:23" ht="12.75" x14ac:dyDescent="0.2">
      <c r="A1193" s="63"/>
      <c r="B1193" s="63"/>
      <c r="C1193" s="63"/>
      <c r="D1193" s="60"/>
      <c r="E1193" s="60"/>
      <c r="F1193" s="61"/>
      <c r="G1193" s="61"/>
      <c r="H1193" s="60"/>
      <c r="I1193" s="61"/>
      <c r="J1193" s="61"/>
      <c r="K1193" s="60"/>
      <c r="L1193" s="61"/>
      <c r="M1193" s="61"/>
      <c r="N1193" s="60"/>
      <c r="O1193" s="61"/>
      <c r="P1193" s="61"/>
      <c r="Q1193" s="60"/>
      <c r="R1193" s="61"/>
      <c r="S1193" s="61"/>
      <c r="T1193" s="60"/>
      <c r="U1193" s="60"/>
      <c r="V1193" s="60"/>
      <c r="W1193" s="60"/>
    </row>
    <row r="1194" spans="1:23" ht="12.75" x14ac:dyDescent="0.2">
      <c r="A1194" s="63"/>
      <c r="B1194" s="63"/>
      <c r="C1194" s="63"/>
      <c r="D1194" s="60"/>
      <c r="E1194" s="60"/>
      <c r="F1194" s="61"/>
      <c r="G1194" s="61"/>
      <c r="H1194" s="60"/>
      <c r="I1194" s="61"/>
      <c r="J1194" s="61"/>
      <c r="K1194" s="60"/>
      <c r="L1194" s="61"/>
      <c r="M1194" s="61"/>
      <c r="N1194" s="60"/>
      <c r="O1194" s="61"/>
      <c r="P1194" s="61"/>
      <c r="Q1194" s="60"/>
      <c r="R1194" s="61"/>
      <c r="S1194" s="61"/>
      <c r="T1194" s="60"/>
      <c r="U1194" s="60"/>
      <c r="V1194" s="60"/>
      <c r="W1194" s="60"/>
    </row>
    <row r="1195" spans="1:23" ht="12.75" x14ac:dyDescent="0.2">
      <c r="A1195" s="63"/>
      <c r="B1195" s="63"/>
      <c r="C1195" s="63"/>
      <c r="D1195" s="60"/>
      <c r="E1195" s="60"/>
      <c r="F1195" s="61"/>
      <c r="G1195" s="61"/>
      <c r="H1195" s="60"/>
      <c r="I1195" s="61"/>
      <c r="J1195" s="61"/>
      <c r="K1195" s="60"/>
      <c r="L1195" s="61"/>
      <c r="M1195" s="61"/>
      <c r="N1195" s="60"/>
      <c r="O1195" s="61"/>
      <c r="P1195" s="61"/>
      <c r="Q1195" s="60"/>
      <c r="R1195" s="61"/>
      <c r="S1195" s="61"/>
      <c r="T1195" s="60"/>
      <c r="U1195" s="60"/>
      <c r="V1195" s="60"/>
      <c r="W1195" s="60"/>
    </row>
    <row r="1196" spans="1:23" ht="12.75" x14ac:dyDescent="0.2">
      <c r="A1196" s="63"/>
      <c r="B1196" s="63"/>
      <c r="C1196" s="63"/>
      <c r="D1196" s="60"/>
      <c r="E1196" s="60"/>
      <c r="F1196" s="61"/>
      <c r="G1196" s="61"/>
      <c r="H1196" s="60"/>
      <c r="I1196" s="61"/>
      <c r="J1196" s="61"/>
      <c r="K1196" s="60"/>
      <c r="L1196" s="61"/>
      <c r="M1196" s="61"/>
      <c r="N1196" s="60"/>
      <c r="O1196" s="61"/>
      <c r="P1196" s="61"/>
      <c r="Q1196" s="60"/>
      <c r="R1196" s="61"/>
      <c r="S1196" s="61"/>
      <c r="T1196" s="60"/>
      <c r="U1196" s="60"/>
      <c r="V1196" s="60"/>
      <c r="W1196" s="60"/>
    </row>
    <row r="1197" spans="1:23" ht="12.75" x14ac:dyDescent="0.2">
      <c r="A1197" s="63"/>
      <c r="B1197" s="63"/>
      <c r="C1197" s="63"/>
      <c r="D1197" s="60"/>
      <c r="E1197" s="60"/>
      <c r="F1197" s="61"/>
      <c r="G1197" s="61"/>
      <c r="H1197" s="60"/>
      <c r="I1197" s="61"/>
      <c r="J1197" s="61"/>
      <c r="K1197" s="60"/>
      <c r="L1197" s="61"/>
      <c r="M1197" s="61"/>
      <c r="N1197" s="60"/>
      <c r="O1197" s="61"/>
      <c r="P1197" s="61"/>
      <c r="Q1197" s="60"/>
      <c r="R1197" s="61"/>
      <c r="S1197" s="61"/>
      <c r="T1197" s="60"/>
      <c r="U1197" s="60"/>
      <c r="V1197" s="60"/>
      <c r="W1197" s="60"/>
    </row>
    <row r="1198" spans="1:23" ht="12.75" x14ac:dyDescent="0.2">
      <c r="A1198" s="63"/>
      <c r="B1198" s="63"/>
      <c r="C1198" s="63"/>
      <c r="D1198" s="60"/>
      <c r="E1198" s="60"/>
      <c r="F1198" s="61"/>
      <c r="G1198" s="61"/>
      <c r="H1198" s="60"/>
      <c r="I1198" s="61"/>
      <c r="J1198" s="61"/>
      <c r="K1198" s="60"/>
      <c r="L1198" s="61"/>
      <c r="M1198" s="61"/>
      <c r="N1198" s="60"/>
      <c r="O1198" s="61"/>
      <c r="P1198" s="61"/>
      <c r="Q1198" s="60"/>
      <c r="R1198" s="61"/>
      <c r="S1198" s="61"/>
      <c r="T1198" s="60"/>
      <c r="U1198" s="60"/>
      <c r="V1198" s="60"/>
      <c r="W1198" s="60"/>
    </row>
    <row r="1199" spans="1:23" ht="12.75" x14ac:dyDescent="0.2">
      <c r="A1199" s="63"/>
      <c r="B1199" s="63"/>
      <c r="C1199" s="63"/>
      <c r="D1199" s="60"/>
      <c r="E1199" s="60"/>
      <c r="F1199" s="61"/>
      <c r="G1199" s="61"/>
      <c r="H1199" s="60"/>
      <c r="I1199" s="61"/>
      <c r="J1199" s="61"/>
      <c r="K1199" s="60"/>
      <c r="L1199" s="61"/>
      <c r="M1199" s="61"/>
      <c r="N1199" s="60"/>
      <c r="O1199" s="61"/>
      <c r="P1199" s="61"/>
      <c r="Q1199" s="60"/>
      <c r="R1199" s="61"/>
      <c r="S1199" s="61"/>
      <c r="T1199" s="60"/>
      <c r="U1199" s="60"/>
      <c r="V1199" s="60"/>
      <c r="W1199" s="60"/>
    </row>
    <row r="1200" spans="1:23" ht="12.75" x14ac:dyDescent="0.2">
      <c r="A1200" s="63"/>
      <c r="B1200" s="63"/>
      <c r="C1200" s="63"/>
      <c r="D1200" s="60"/>
      <c r="E1200" s="60"/>
      <c r="F1200" s="61"/>
      <c r="G1200" s="61"/>
      <c r="H1200" s="60"/>
      <c r="I1200" s="61"/>
      <c r="J1200" s="61"/>
      <c r="K1200" s="60"/>
      <c r="L1200" s="61"/>
      <c r="M1200" s="61"/>
      <c r="N1200" s="60"/>
      <c r="O1200" s="61"/>
      <c r="P1200" s="61"/>
      <c r="Q1200" s="60"/>
      <c r="R1200" s="61"/>
      <c r="S1200" s="61"/>
      <c r="T1200" s="60"/>
      <c r="U1200" s="60"/>
      <c r="V1200" s="60"/>
      <c r="W1200" s="60"/>
    </row>
    <row r="1201" spans="1:23" ht="12.75" x14ac:dyDescent="0.2">
      <c r="A1201" s="63"/>
      <c r="B1201" s="63"/>
      <c r="C1201" s="63"/>
      <c r="D1201" s="60"/>
      <c r="E1201" s="60"/>
      <c r="F1201" s="61"/>
      <c r="G1201" s="61"/>
      <c r="H1201" s="60"/>
      <c r="I1201" s="61"/>
      <c r="J1201" s="61"/>
      <c r="K1201" s="60"/>
      <c r="L1201" s="61"/>
      <c r="M1201" s="61"/>
      <c r="N1201" s="60"/>
      <c r="O1201" s="61"/>
      <c r="P1201" s="61"/>
      <c r="Q1201" s="60"/>
      <c r="R1201" s="61"/>
      <c r="S1201" s="61"/>
      <c r="T1201" s="60"/>
      <c r="U1201" s="60"/>
      <c r="V1201" s="60"/>
      <c r="W1201" s="60"/>
    </row>
    <row r="1202" spans="1:23" ht="12.75" x14ac:dyDescent="0.2">
      <c r="A1202" s="63"/>
      <c r="B1202" s="63"/>
      <c r="C1202" s="63"/>
      <c r="D1202" s="60"/>
      <c r="E1202" s="60"/>
      <c r="F1202" s="61"/>
      <c r="G1202" s="61"/>
      <c r="H1202" s="60"/>
      <c r="I1202" s="61"/>
      <c r="J1202" s="61"/>
      <c r="K1202" s="60"/>
      <c r="L1202" s="61"/>
      <c r="M1202" s="61"/>
      <c r="N1202" s="60"/>
      <c r="O1202" s="61"/>
      <c r="P1202" s="61"/>
      <c r="Q1202" s="60"/>
      <c r="R1202" s="61"/>
      <c r="S1202" s="61"/>
      <c r="T1202" s="60"/>
      <c r="U1202" s="60"/>
      <c r="V1202" s="60"/>
      <c r="W1202" s="60"/>
    </row>
    <row r="1203" spans="1:23" ht="12.75" x14ac:dyDescent="0.2">
      <c r="A1203" s="63"/>
      <c r="B1203" s="63"/>
      <c r="C1203" s="63"/>
      <c r="D1203" s="60"/>
      <c r="E1203" s="60"/>
      <c r="F1203" s="61"/>
      <c r="G1203" s="61"/>
      <c r="H1203" s="60"/>
      <c r="I1203" s="61"/>
      <c r="J1203" s="61"/>
      <c r="K1203" s="60"/>
      <c r="L1203" s="61"/>
      <c r="M1203" s="61"/>
      <c r="N1203" s="60"/>
      <c r="O1203" s="61"/>
      <c r="P1203" s="61"/>
      <c r="Q1203" s="60"/>
      <c r="R1203" s="61"/>
      <c r="S1203" s="61"/>
      <c r="T1203" s="60"/>
      <c r="U1203" s="60"/>
      <c r="V1203" s="60"/>
      <c r="W1203" s="60"/>
    </row>
    <row r="1204" spans="1:23" ht="12.75" x14ac:dyDescent="0.2">
      <c r="A1204" s="63"/>
      <c r="B1204" s="63"/>
      <c r="C1204" s="63"/>
      <c r="D1204" s="60"/>
      <c r="E1204" s="60"/>
      <c r="F1204" s="61"/>
      <c r="G1204" s="61"/>
      <c r="H1204" s="60"/>
      <c r="I1204" s="61"/>
      <c r="J1204" s="61"/>
      <c r="K1204" s="60"/>
      <c r="L1204" s="61"/>
      <c r="M1204" s="61"/>
      <c r="N1204" s="60"/>
      <c r="O1204" s="61"/>
      <c r="P1204" s="61"/>
      <c r="Q1204" s="60"/>
      <c r="R1204" s="61"/>
      <c r="S1204" s="61"/>
      <c r="T1204" s="60"/>
      <c r="U1204" s="60"/>
      <c r="V1204" s="60"/>
      <c r="W1204" s="60"/>
    </row>
    <row r="1205" spans="1:23" ht="12.75" x14ac:dyDescent="0.2">
      <c r="A1205" s="63"/>
      <c r="B1205" s="63"/>
      <c r="C1205" s="63"/>
      <c r="D1205" s="60"/>
      <c r="E1205" s="60"/>
      <c r="F1205" s="61"/>
      <c r="G1205" s="61"/>
      <c r="H1205" s="60"/>
      <c r="I1205" s="61"/>
      <c r="J1205" s="61"/>
      <c r="K1205" s="60"/>
      <c r="L1205" s="61"/>
      <c r="M1205" s="61"/>
      <c r="N1205" s="60"/>
      <c r="O1205" s="61"/>
      <c r="P1205" s="61"/>
      <c r="Q1205" s="60"/>
      <c r="R1205" s="61"/>
      <c r="S1205" s="61"/>
      <c r="T1205" s="60"/>
      <c r="U1205" s="60"/>
      <c r="V1205" s="60"/>
      <c r="W1205" s="60"/>
    </row>
    <row r="1206" spans="1:23" ht="12.75" x14ac:dyDescent="0.2">
      <c r="A1206" s="63"/>
      <c r="B1206" s="63"/>
      <c r="C1206" s="63"/>
      <c r="D1206" s="60"/>
      <c r="E1206" s="60"/>
      <c r="F1206" s="61"/>
      <c r="G1206" s="61"/>
      <c r="H1206" s="60"/>
      <c r="I1206" s="61"/>
      <c r="J1206" s="61"/>
      <c r="K1206" s="60"/>
      <c r="L1206" s="61"/>
      <c r="M1206" s="61"/>
      <c r="N1206" s="60"/>
      <c r="O1206" s="61"/>
      <c r="P1206" s="61"/>
      <c r="Q1206" s="60"/>
      <c r="R1206" s="61"/>
      <c r="S1206" s="61"/>
      <c r="T1206" s="60"/>
      <c r="U1206" s="60"/>
      <c r="V1206" s="60"/>
      <c r="W1206" s="60"/>
    </row>
    <row r="1207" spans="1:23" ht="12.75" x14ac:dyDescent="0.2">
      <c r="A1207" s="63"/>
      <c r="B1207" s="63"/>
      <c r="C1207" s="63"/>
      <c r="D1207" s="60"/>
      <c r="E1207" s="60"/>
      <c r="F1207" s="61"/>
      <c r="G1207" s="61"/>
      <c r="H1207" s="60"/>
      <c r="I1207" s="61"/>
      <c r="J1207" s="61"/>
      <c r="K1207" s="60"/>
      <c r="L1207" s="61"/>
      <c r="M1207" s="61"/>
      <c r="N1207" s="60"/>
      <c r="O1207" s="61"/>
      <c r="P1207" s="61"/>
      <c r="Q1207" s="60"/>
      <c r="R1207" s="61"/>
      <c r="S1207" s="61"/>
      <c r="T1207" s="60"/>
      <c r="U1207" s="60"/>
      <c r="V1207" s="60"/>
      <c r="W1207" s="60"/>
    </row>
    <row r="1208" spans="1:23" ht="12.75" x14ac:dyDescent="0.2">
      <c r="A1208" s="63"/>
      <c r="B1208" s="63"/>
      <c r="C1208" s="63"/>
      <c r="D1208" s="60"/>
      <c r="E1208" s="60"/>
      <c r="F1208" s="61"/>
      <c r="G1208" s="61"/>
      <c r="H1208" s="60"/>
      <c r="I1208" s="61"/>
      <c r="J1208" s="61"/>
      <c r="K1208" s="60"/>
      <c r="L1208" s="61"/>
      <c r="M1208" s="61"/>
      <c r="N1208" s="60"/>
      <c r="O1208" s="61"/>
      <c r="P1208" s="61"/>
      <c r="Q1208" s="60"/>
      <c r="R1208" s="61"/>
      <c r="S1208" s="61"/>
      <c r="T1208" s="60"/>
      <c r="U1208" s="60"/>
      <c r="V1208" s="60"/>
      <c r="W1208" s="60"/>
    </row>
    <row r="1209" spans="1:23" ht="12.75" x14ac:dyDescent="0.2">
      <c r="A1209" s="63"/>
      <c r="B1209" s="63"/>
      <c r="C1209" s="63"/>
      <c r="D1209" s="60"/>
      <c r="E1209" s="60"/>
      <c r="F1209" s="61"/>
      <c r="G1209" s="61"/>
      <c r="H1209" s="60"/>
      <c r="I1209" s="61"/>
      <c r="J1209" s="61"/>
      <c r="K1209" s="60"/>
      <c r="L1209" s="61"/>
      <c r="M1209" s="61"/>
      <c r="N1209" s="60"/>
      <c r="O1209" s="61"/>
      <c r="P1209" s="61"/>
      <c r="Q1209" s="60"/>
      <c r="R1209" s="61"/>
      <c r="S1209" s="61"/>
      <c r="T1209" s="60"/>
      <c r="U1209" s="60"/>
      <c r="V1209" s="60"/>
      <c r="W1209" s="60"/>
    </row>
    <row r="1210" spans="1:23" ht="12.75" x14ac:dyDescent="0.2">
      <c r="A1210" s="63"/>
      <c r="B1210" s="63"/>
      <c r="C1210" s="63"/>
      <c r="D1210" s="60"/>
      <c r="E1210" s="60"/>
      <c r="F1210" s="61"/>
      <c r="G1210" s="61"/>
      <c r="H1210" s="60"/>
      <c r="I1210" s="61"/>
      <c r="J1210" s="61"/>
      <c r="K1210" s="60"/>
      <c r="L1210" s="61"/>
      <c r="M1210" s="61"/>
      <c r="N1210" s="60"/>
      <c r="O1210" s="61"/>
      <c r="P1210" s="61"/>
      <c r="Q1210" s="60"/>
      <c r="R1210" s="61"/>
      <c r="S1210" s="61"/>
      <c r="T1210" s="60"/>
      <c r="U1210" s="60"/>
      <c r="V1210" s="60"/>
      <c r="W1210" s="60"/>
    </row>
    <row r="1211" spans="1:23" ht="12.75" x14ac:dyDescent="0.2">
      <c r="A1211" s="63"/>
      <c r="B1211" s="63"/>
      <c r="C1211" s="63"/>
      <c r="D1211" s="60"/>
      <c r="E1211" s="60"/>
      <c r="F1211" s="61"/>
      <c r="G1211" s="61"/>
      <c r="H1211" s="60"/>
      <c r="I1211" s="61"/>
      <c r="J1211" s="61"/>
      <c r="K1211" s="60"/>
      <c r="L1211" s="61"/>
      <c r="M1211" s="61"/>
      <c r="N1211" s="60"/>
      <c r="O1211" s="61"/>
      <c r="P1211" s="61"/>
      <c r="Q1211" s="60"/>
      <c r="R1211" s="61"/>
      <c r="S1211" s="61"/>
      <c r="T1211" s="60"/>
      <c r="U1211" s="60"/>
      <c r="V1211" s="60"/>
      <c r="W1211" s="60"/>
    </row>
    <row r="1212" spans="1:23" ht="12.75" x14ac:dyDescent="0.2">
      <c r="A1212" s="63"/>
      <c r="B1212" s="63"/>
      <c r="C1212" s="63"/>
      <c r="D1212" s="60"/>
      <c r="E1212" s="60"/>
      <c r="F1212" s="61"/>
      <c r="G1212" s="61"/>
      <c r="H1212" s="60"/>
      <c r="I1212" s="61"/>
      <c r="J1212" s="61"/>
      <c r="K1212" s="60"/>
      <c r="L1212" s="61"/>
      <c r="M1212" s="61"/>
      <c r="N1212" s="60"/>
      <c r="O1212" s="61"/>
      <c r="P1212" s="61"/>
      <c r="Q1212" s="60"/>
      <c r="R1212" s="61"/>
      <c r="S1212" s="61"/>
      <c r="T1212" s="60"/>
      <c r="U1212" s="60"/>
      <c r="V1212" s="60"/>
      <c r="W1212" s="60"/>
    </row>
    <row r="1213" spans="1:23" ht="12.75" x14ac:dyDescent="0.2">
      <c r="A1213" s="63"/>
      <c r="B1213" s="63"/>
      <c r="C1213" s="63"/>
      <c r="D1213" s="60"/>
      <c r="E1213" s="60"/>
      <c r="F1213" s="61"/>
      <c r="G1213" s="61"/>
      <c r="H1213" s="60"/>
      <c r="I1213" s="61"/>
      <c r="J1213" s="61"/>
      <c r="K1213" s="60"/>
      <c r="L1213" s="61"/>
      <c r="M1213" s="61"/>
      <c r="N1213" s="60"/>
      <c r="O1213" s="61"/>
      <c r="P1213" s="61"/>
      <c r="Q1213" s="60"/>
      <c r="R1213" s="61"/>
      <c r="S1213" s="61"/>
      <c r="T1213" s="60"/>
      <c r="U1213" s="60"/>
      <c r="V1213" s="60"/>
      <c r="W1213" s="60"/>
    </row>
    <row r="1214" spans="1:23" ht="12.75" x14ac:dyDescent="0.2">
      <c r="A1214" s="63"/>
      <c r="B1214" s="63"/>
      <c r="C1214" s="63"/>
      <c r="D1214" s="60"/>
      <c r="E1214" s="60"/>
      <c r="F1214" s="61"/>
      <c r="G1214" s="61"/>
      <c r="H1214" s="60"/>
      <c r="I1214" s="61"/>
      <c r="J1214" s="61"/>
      <c r="K1214" s="60"/>
      <c r="L1214" s="61"/>
      <c r="M1214" s="61"/>
      <c r="N1214" s="60"/>
      <c r="O1214" s="61"/>
      <c r="P1214" s="61"/>
      <c r="Q1214" s="60"/>
      <c r="R1214" s="61"/>
      <c r="S1214" s="61"/>
      <c r="T1214" s="60"/>
      <c r="U1214" s="60"/>
      <c r="V1214" s="60"/>
      <c r="W1214" s="60"/>
    </row>
    <row r="1215" spans="1:23" ht="12.75" x14ac:dyDescent="0.2">
      <c r="A1215" s="63"/>
      <c r="B1215" s="63"/>
      <c r="C1215" s="63"/>
      <c r="D1215" s="60"/>
      <c r="E1215" s="60"/>
      <c r="F1215" s="61"/>
      <c r="G1215" s="61"/>
      <c r="H1215" s="60"/>
      <c r="I1215" s="61"/>
      <c r="J1215" s="61"/>
      <c r="K1215" s="60"/>
      <c r="L1215" s="61"/>
      <c r="M1215" s="61"/>
      <c r="N1215" s="60"/>
      <c r="O1215" s="61"/>
      <c r="P1215" s="61"/>
      <c r="Q1215" s="60"/>
      <c r="R1215" s="61"/>
      <c r="S1215" s="61"/>
      <c r="T1215" s="60"/>
      <c r="U1215" s="60"/>
      <c r="V1215" s="60"/>
      <c r="W1215" s="60"/>
    </row>
    <row r="1216" spans="1:23" ht="12.75" x14ac:dyDescent="0.2">
      <c r="A1216" s="63"/>
      <c r="B1216" s="63"/>
      <c r="C1216" s="63"/>
      <c r="D1216" s="60"/>
      <c r="E1216" s="60"/>
      <c r="F1216" s="61"/>
      <c r="G1216" s="61"/>
      <c r="H1216" s="60"/>
      <c r="I1216" s="61"/>
      <c r="J1216" s="61"/>
      <c r="K1216" s="60"/>
      <c r="L1216" s="61"/>
      <c r="M1216" s="61"/>
      <c r="N1216" s="60"/>
      <c r="O1216" s="61"/>
      <c r="P1216" s="61"/>
      <c r="Q1216" s="60"/>
      <c r="R1216" s="61"/>
      <c r="S1216" s="61"/>
      <c r="T1216" s="60"/>
      <c r="U1216" s="60"/>
      <c r="V1216" s="60"/>
      <c r="W1216" s="60"/>
    </row>
    <row r="1217" spans="1:23" ht="12.75" x14ac:dyDescent="0.2">
      <c r="A1217" s="63"/>
      <c r="B1217" s="63"/>
      <c r="C1217" s="63"/>
      <c r="D1217" s="60"/>
      <c r="E1217" s="60"/>
      <c r="F1217" s="61"/>
      <c r="G1217" s="61"/>
      <c r="H1217" s="60"/>
      <c r="I1217" s="61"/>
      <c r="J1217" s="61"/>
      <c r="K1217" s="60"/>
      <c r="L1217" s="61"/>
      <c r="M1217" s="61"/>
      <c r="N1217" s="60"/>
      <c r="O1217" s="61"/>
      <c r="P1217" s="61"/>
      <c r="Q1217" s="60"/>
      <c r="R1217" s="61"/>
      <c r="S1217" s="61"/>
      <c r="T1217" s="60"/>
      <c r="U1217" s="60"/>
      <c r="V1217" s="60"/>
      <c r="W1217" s="60"/>
    </row>
    <row r="1218" spans="1:23" ht="12.75" x14ac:dyDescent="0.2">
      <c r="A1218" s="63"/>
      <c r="B1218" s="63"/>
      <c r="C1218" s="63"/>
      <c r="D1218" s="60"/>
      <c r="E1218" s="60"/>
      <c r="F1218" s="61"/>
      <c r="G1218" s="61"/>
      <c r="H1218" s="60"/>
      <c r="I1218" s="61"/>
      <c r="J1218" s="61"/>
      <c r="K1218" s="60"/>
      <c r="L1218" s="61"/>
      <c r="M1218" s="61"/>
      <c r="N1218" s="60"/>
      <c r="O1218" s="61"/>
      <c r="P1218" s="61"/>
      <c r="Q1218" s="60"/>
      <c r="R1218" s="61"/>
      <c r="S1218" s="61"/>
      <c r="T1218" s="60"/>
      <c r="U1218" s="60"/>
      <c r="V1218" s="60"/>
      <c r="W1218" s="60"/>
    </row>
    <row r="1219" spans="1:23" ht="12.75" x14ac:dyDescent="0.2">
      <c r="A1219" s="63"/>
      <c r="B1219" s="63"/>
      <c r="C1219" s="63"/>
      <c r="D1219" s="60"/>
      <c r="E1219" s="60"/>
      <c r="F1219" s="61"/>
      <c r="G1219" s="61"/>
      <c r="H1219" s="60"/>
      <c r="I1219" s="61"/>
      <c r="J1219" s="61"/>
      <c r="K1219" s="60"/>
      <c r="L1219" s="61"/>
      <c r="M1219" s="61"/>
      <c r="N1219" s="60"/>
      <c r="O1219" s="61"/>
      <c r="P1219" s="61"/>
      <c r="Q1219" s="60"/>
      <c r="R1219" s="61"/>
      <c r="S1219" s="61"/>
      <c r="T1219" s="60"/>
      <c r="U1219" s="60"/>
      <c r="V1219" s="60"/>
      <c r="W1219" s="60"/>
    </row>
    <row r="1220" spans="1:23" ht="12.75" x14ac:dyDescent="0.2">
      <c r="A1220" s="63"/>
      <c r="B1220" s="63"/>
      <c r="C1220" s="63"/>
      <c r="D1220" s="60"/>
      <c r="E1220" s="60"/>
      <c r="F1220" s="61"/>
      <c r="G1220" s="61"/>
      <c r="H1220" s="60"/>
      <c r="I1220" s="61"/>
      <c r="J1220" s="61"/>
      <c r="K1220" s="60"/>
      <c r="L1220" s="61"/>
      <c r="M1220" s="61"/>
      <c r="N1220" s="60"/>
      <c r="O1220" s="61"/>
      <c r="P1220" s="61"/>
      <c r="Q1220" s="60"/>
      <c r="R1220" s="61"/>
      <c r="S1220" s="61"/>
      <c r="T1220" s="60"/>
      <c r="U1220" s="60"/>
      <c r="V1220" s="60"/>
      <c r="W1220" s="60"/>
    </row>
    <row r="1221" spans="1:23" ht="12.75" x14ac:dyDescent="0.2">
      <c r="A1221" s="63"/>
      <c r="B1221" s="63"/>
      <c r="C1221" s="63"/>
      <c r="D1221" s="60"/>
      <c r="E1221" s="60"/>
      <c r="F1221" s="61"/>
      <c r="G1221" s="61"/>
      <c r="H1221" s="60"/>
      <c r="I1221" s="61"/>
      <c r="J1221" s="61"/>
      <c r="K1221" s="60"/>
      <c r="L1221" s="61"/>
      <c r="M1221" s="61"/>
      <c r="N1221" s="60"/>
      <c r="O1221" s="61"/>
      <c r="P1221" s="61"/>
      <c r="Q1221" s="60"/>
      <c r="R1221" s="61"/>
      <c r="S1221" s="61"/>
      <c r="T1221" s="60"/>
      <c r="U1221" s="60"/>
      <c r="V1221" s="60"/>
      <c r="W1221" s="60"/>
    </row>
    <row r="1222" spans="1:23" ht="12.75" x14ac:dyDescent="0.2">
      <c r="A1222" s="63"/>
      <c r="B1222" s="63"/>
      <c r="C1222" s="63"/>
      <c r="D1222" s="60"/>
      <c r="E1222" s="60"/>
      <c r="F1222" s="61"/>
      <c r="G1222" s="61"/>
      <c r="H1222" s="60"/>
      <c r="I1222" s="61"/>
      <c r="J1222" s="61"/>
      <c r="K1222" s="60"/>
      <c r="L1222" s="61"/>
      <c r="M1222" s="61"/>
      <c r="N1222" s="60"/>
      <c r="O1222" s="61"/>
      <c r="P1222" s="61"/>
      <c r="Q1222" s="60"/>
      <c r="R1222" s="61"/>
      <c r="S1222" s="61"/>
      <c r="T1222" s="60"/>
      <c r="U1222" s="60"/>
      <c r="V1222" s="60"/>
      <c r="W1222" s="60"/>
    </row>
    <row r="1223" spans="1:23" ht="12.75" x14ac:dyDescent="0.2">
      <c r="A1223" s="63"/>
      <c r="B1223" s="63"/>
      <c r="C1223" s="63"/>
      <c r="D1223" s="60"/>
      <c r="E1223" s="60"/>
      <c r="F1223" s="61"/>
      <c r="G1223" s="61"/>
      <c r="H1223" s="60"/>
      <c r="I1223" s="61"/>
      <c r="J1223" s="61"/>
      <c r="K1223" s="60"/>
      <c r="L1223" s="61"/>
      <c r="M1223" s="61"/>
      <c r="N1223" s="60"/>
      <c r="O1223" s="61"/>
      <c r="P1223" s="61"/>
      <c r="Q1223" s="60"/>
      <c r="R1223" s="61"/>
      <c r="S1223" s="61"/>
      <c r="T1223" s="60"/>
      <c r="U1223" s="60"/>
      <c r="V1223" s="60"/>
      <c r="W1223" s="60"/>
    </row>
    <row r="1224" spans="1:23" ht="12.75" x14ac:dyDescent="0.2">
      <c r="A1224" s="63"/>
      <c r="B1224" s="63"/>
      <c r="C1224" s="63"/>
      <c r="D1224" s="60"/>
      <c r="E1224" s="60"/>
      <c r="F1224" s="61"/>
      <c r="G1224" s="61"/>
      <c r="H1224" s="60"/>
      <c r="I1224" s="61"/>
      <c r="J1224" s="61"/>
      <c r="K1224" s="60"/>
      <c r="L1224" s="61"/>
      <c r="M1224" s="61"/>
      <c r="N1224" s="60"/>
      <c r="O1224" s="61"/>
      <c r="P1224" s="61"/>
      <c r="Q1224" s="60"/>
      <c r="R1224" s="61"/>
      <c r="S1224" s="61"/>
      <c r="T1224" s="60"/>
      <c r="U1224" s="60"/>
      <c r="V1224" s="60"/>
      <c r="W1224" s="60"/>
    </row>
    <row r="1225" spans="1:23" ht="12.75" x14ac:dyDescent="0.2">
      <c r="A1225" s="63"/>
      <c r="B1225" s="63"/>
      <c r="C1225" s="63"/>
      <c r="D1225" s="60"/>
      <c r="E1225" s="60"/>
      <c r="F1225" s="61"/>
      <c r="G1225" s="61"/>
      <c r="H1225" s="60"/>
      <c r="I1225" s="61"/>
      <c r="J1225" s="61"/>
      <c r="K1225" s="60"/>
      <c r="L1225" s="61"/>
      <c r="M1225" s="61"/>
      <c r="N1225" s="60"/>
      <c r="O1225" s="61"/>
      <c r="P1225" s="61"/>
      <c r="Q1225" s="60"/>
      <c r="R1225" s="61"/>
      <c r="S1225" s="61"/>
      <c r="T1225" s="60"/>
      <c r="U1225" s="60"/>
      <c r="V1225" s="60"/>
      <c r="W1225" s="60"/>
    </row>
    <row r="1226" spans="1:23" ht="12.75" x14ac:dyDescent="0.2">
      <c r="A1226" s="63"/>
      <c r="B1226" s="63"/>
      <c r="C1226" s="63"/>
      <c r="D1226" s="60"/>
      <c r="E1226" s="60"/>
      <c r="F1226" s="61"/>
      <c r="G1226" s="61"/>
      <c r="H1226" s="60"/>
      <c r="I1226" s="61"/>
      <c r="J1226" s="61"/>
      <c r="K1226" s="60"/>
      <c r="L1226" s="61"/>
      <c r="M1226" s="61"/>
      <c r="N1226" s="60"/>
      <c r="O1226" s="61"/>
      <c r="P1226" s="61"/>
      <c r="Q1226" s="60"/>
      <c r="R1226" s="61"/>
      <c r="S1226" s="61"/>
      <c r="T1226" s="60"/>
      <c r="U1226" s="60"/>
      <c r="V1226" s="60"/>
      <c r="W1226" s="60"/>
    </row>
    <row r="1227" spans="1:23" ht="12.75" x14ac:dyDescent="0.2">
      <c r="A1227" s="63"/>
      <c r="B1227" s="63"/>
      <c r="C1227" s="63"/>
      <c r="D1227" s="60"/>
      <c r="E1227" s="60"/>
      <c r="F1227" s="61"/>
      <c r="G1227" s="61"/>
      <c r="H1227" s="60"/>
      <c r="I1227" s="61"/>
      <c r="J1227" s="61"/>
      <c r="K1227" s="60"/>
      <c r="L1227" s="61"/>
      <c r="M1227" s="61"/>
      <c r="N1227" s="60"/>
      <c r="O1227" s="61"/>
      <c r="P1227" s="61"/>
      <c r="Q1227" s="60"/>
      <c r="R1227" s="61"/>
      <c r="S1227" s="61"/>
      <c r="T1227" s="60"/>
      <c r="U1227" s="60"/>
      <c r="V1227" s="60"/>
      <c r="W1227" s="60"/>
    </row>
    <row r="1228" spans="1:23" ht="12.75" x14ac:dyDescent="0.2">
      <c r="A1228" s="63"/>
      <c r="B1228" s="63"/>
      <c r="C1228" s="63"/>
      <c r="D1228" s="60"/>
      <c r="E1228" s="60"/>
      <c r="F1228" s="61"/>
      <c r="G1228" s="61"/>
      <c r="H1228" s="60"/>
      <c r="I1228" s="61"/>
      <c r="J1228" s="61"/>
      <c r="K1228" s="60"/>
      <c r="L1228" s="61"/>
      <c r="M1228" s="61"/>
      <c r="N1228" s="60"/>
      <c r="O1228" s="61"/>
      <c r="P1228" s="61"/>
      <c r="Q1228" s="60"/>
      <c r="R1228" s="61"/>
      <c r="S1228" s="61"/>
      <c r="T1228" s="60"/>
      <c r="U1228" s="60"/>
      <c r="V1228" s="60"/>
      <c r="W1228" s="60"/>
    </row>
    <row r="1229" spans="1:23" ht="12.75" x14ac:dyDescent="0.2">
      <c r="A1229" s="63"/>
      <c r="B1229" s="63"/>
      <c r="C1229" s="63"/>
      <c r="D1229" s="60"/>
      <c r="E1229" s="60"/>
      <c r="F1229" s="61"/>
      <c r="G1229" s="61"/>
      <c r="H1229" s="60"/>
      <c r="I1229" s="61"/>
      <c r="J1229" s="61"/>
      <c r="K1229" s="60"/>
      <c r="L1229" s="61"/>
      <c r="M1229" s="61"/>
      <c r="N1229" s="60"/>
      <c r="O1229" s="61"/>
      <c r="P1229" s="61"/>
      <c r="Q1229" s="60"/>
      <c r="R1229" s="61"/>
      <c r="S1229" s="61"/>
      <c r="T1229" s="60"/>
      <c r="U1229" s="60"/>
      <c r="V1229" s="60"/>
      <c r="W1229" s="60"/>
    </row>
    <row r="1230" spans="1:23" ht="12.75" x14ac:dyDescent="0.2">
      <c r="A1230" s="63"/>
      <c r="B1230" s="63"/>
      <c r="C1230" s="63"/>
      <c r="D1230" s="60"/>
      <c r="E1230" s="60"/>
      <c r="F1230" s="61"/>
      <c r="G1230" s="61"/>
      <c r="H1230" s="60"/>
      <c r="I1230" s="61"/>
      <c r="J1230" s="61"/>
      <c r="K1230" s="60"/>
      <c r="L1230" s="61"/>
      <c r="M1230" s="61"/>
      <c r="N1230" s="60"/>
      <c r="O1230" s="61"/>
      <c r="P1230" s="61"/>
      <c r="Q1230" s="60"/>
      <c r="R1230" s="61"/>
      <c r="S1230" s="61"/>
      <c r="T1230" s="60"/>
      <c r="U1230" s="60"/>
      <c r="V1230" s="60"/>
      <c r="W1230" s="60"/>
    </row>
    <row r="1231" spans="1:23" ht="12.75" x14ac:dyDescent="0.2">
      <c r="A1231" s="63"/>
      <c r="B1231" s="63"/>
      <c r="C1231" s="63"/>
      <c r="D1231" s="60"/>
      <c r="E1231" s="60"/>
      <c r="F1231" s="61"/>
      <c r="G1231" s="61"/>
      <c r="H1231" s="60"/>
      <c r="I1231" s="61"/>
      <c r="J1231" s="61"/>
      <c r="K1231" s="60"/>
      <c r="L1231" s="61"/>
      <c r="M1231" s="61"/>
      <c r="N1231" s="60"/>
      <c r="O1231" s="61"/>
      <c r="P1231" s="61"/>
      <c r="Q1231" s="60"/>
      <c r="R1231" s="61"/>
      <c r="S1231" s="61"/>
      <c r="T1231" s="60"/>
      <c r="U1231" s="60"/>
      <c r="V1231" s="60"/>
      <c r="W1231" s="60"/>
    </row>
    <row r="1232" spans="1:23" ht="12.75" x14ac:dyDescent="0.2">
      <c r="A1232" s="63"/>
      <c r="B1232" s="63"/>
      <c r="C1232" s="63"/>
      <c r="D1232" s="60"/>
      <c r="E1232" s="60"/>
      <c r="F1232" s="61"/>
      <c r="G1232" s="61"/>
      <c r="H1232" s="60"/>
      <c r="I1232" s="61"/>
      <c r="J1232" s="61"/>
      <c r="K1232" s="60"/>
      <c r="L1232" s="61"/>
      <c r="M1232" s="61"/>
      <c r="N1232" s="60"/>
      <c r="O1232" s="61"/>
      <c r="P1232" s="61"/>
      <c r="Q1232" s="60"/>
      <c r="R1232" s="61"/>
      <c r="S1232" s="61"/>
      <c r="T1232" s="60"/>
      <c r="U1232" s="60"/>
      <c r="V1232" s="60"/>
      <c r="W1232" s="60"/>
    </row>
    <row r="1233" spans="1:23" ht="12.75" x14ac:dyDescent="0.2">
      <c r="A1233" s="63"/>
      <c r="B1233" s="63"/>
      <c r="C1233" s="63"/>
      <c r="D1233" s="60"/>
      <c r="E1233" s="60"/>
      <c r="F1233" s="61"/>
      <c r="G1233" s="61"/>
      <c r="H1233" s="60"/>
      <c r="I1233" s="61"/>
      <c r="J1233" s="61"/>
      <c r="K1233" s="60"/>
      <c r="L1233" s="61"/>
      <c r="M1233" s="61"/>
      <c r="N1233" s="60"/>
      <c r="O1233" s="61"/>
      <c r="P1233" s="61"/>
      <c r="Q1233" s="60"/>
      <c r="R1233" s="61"/>
      <c r="S1233" s="61"/>
      <c r="T1233" s="60"/>
      <c r="U1233" s="60"/>
      <c r="V1233" s="60"/>
      <c r="W1233" s="60"/>
    </row>
    <row r="1234" spans="1:23" ht="12.75" x14ac:dyDescent="0.2">
      <c r="A1234" s="63"/>
      <c r="B1234" s="63"/>
      <c r="C1234" s="63"/>
      <c r="D1234" s="60"/>
      <c r="E1234" s="60"/>
      <c r="F1234" s="61"/>
      <c r="G1234" s="61"/>
      <c r="H1234" s="60"/>
      <c r="I1234" s="61"/>
      <c r="J1234" s="61"/>
      <c r="K1234" s="60"/>
      <c r="L1234" s="61"/>
      <c r="M1234" s="61"/>
      <c r="N1234" s="60"/>
      <c r="O1234" s="61"/>
      <c r="P1234" s="61"/>
      <c r="Q1234" s="60"/>
      <c r="R1234" s="61"/>
      <c r="S1234" s="61"/>
      <c r="T1234" s="60"/>
      <c r="U1234" s="60"/>
      <c r="V1234" s="60"/>
      <c r="W1234" s="60"/>
    </row>
    <row r="1235" spans="1:23" ht="12.75" x14ac:dyDescent="0.2">
      <c r="A1235" s="63"/>
      <c r="B1235" s="63"/>
      <c r="C1235" s="63"/>
      <c r="D1235" s="60"/>
      <c r="E1235" s="60"/>
      <c r="F1235" s="61"/>
      <c r="G1235" s="61"/>
      <c r="H1235" s="60"/>
      <c r="I1235" s="61"/>
      <c r="J1235" s="61"/>
      <c r="K1235" s="60"/>
      <c r="L1235" s="61"/>
      <c r="M1235" s="61"/>
      <c r="N1235" s="60"/>
      <c r="O1235" s="61"/>
      <c r="P1235" s="61"/>
      <c r="Q1235" s="60"/>
      <c r="R1235" s="61"/>
      <c r="S1235" s="61"/>
      <c r="T1235" s="60"/>
      <c r="U1235" s="60"/>
      <c r="V1235" s="60"/>
      <c r="W1235" s="60"/>
    </row>
    <row r="1236" spans="1:23" ht="12.75" x14ac:dyDescent="0.2">
      <c r="A1236" s="63"/>
      <c r="B1236" s="63"/>
      <c r="C1236" s="63"/>
      <c r="D1236" s="60"/>
      <c r="E1236" s="60"/>
      <c r="F1236" s="61"/>
      <c r="G1236" s="61"/>
      <c r="H1236" s="60"/>
      <c r="I1236" s="61"/>
      <c r="J1236" s="61"/>
      <c r="K1236" s="60"/>
      <c r="L1236" s="61"/>
      <c r="M1236" s="61"/>
      <c r="N1236" s="60"/>
      <c r="O1236" s="61"/>
      <c r="P1236" s="61"/>
      <c r="Q1236" s="60"/>
      <c r="R1236" s="61"/>
      <c r="S1236" s="61"/>
      <c r="T1236" s="60"/>
      <c r="U1236" s="60"/>
      <c r="V1236" s="60"/>
      <c r="W1236" s="60"/>
    </row>
    <row r="1237" spans="1:23" ht="12.75" x14ac:dyDescent="0.2">
      <c r="A1237" s="63"/>
      <c r="B1237" s="63"/>
      <c r="C1237" s="63"/>
      <c r="D1237" s="60"/>
      <c r="E1237" s="60"/>
      <c r="F1237" s="61"/>
      <c r="G1237" s="61"/>
      <c r="H1237" s="60"/>
      <c r="I1237" s="61"/>
      <c r="J1237" s="61"/>
      <c r="K1237" s="60"/>
      <c r="L1237" s="61"/>
      <c r="M1237" s="61"/>
      <c r="N1237" s="60"/>
      <c r="O1237" s="61"/>
      <c r="P1237" s="61"/>
      <c r="Q1237" s="60"/>
      <c r="R1237" s="61"/>
      <c r="S1237" s="61"/>
      <c r="T1237" s="60"/>
      <c r="U1237" s="60"/>
      <c r="V1237" s="60"/>
      <c r="W1237" s="60"/>
    </row>
    <row r="1238" spans="1:23" ht="12.75" x14ac:dyDescent="0.2">
      <c r="A1238" s="63"/>
      <c r="B1238" s="63"/>
      <c r="C1238" s="63"/>
      <c r="D1238" s="60"/>
      <c r="E1238" s="60"/>
      <c r="F1238" s="61"/>
      <c r="G1238" s="61"/>
      <c r="H1238" s="60"/>
      <c r="I1238" s="61"/>
      <c r="J1238" s="61"/>
      <c r="K1238" s="60"/>
      <c r="L1238" s="61"/>
      <c r="M1238" s="61"/>
      <c r="N1238" s="60"/>
      <c r="O1238" s="61"/>
      <c r="P1238" s="61"/>
      <c r="Q1238" s="60"/>
      <c r="R1238" s="61"/>
      <c r="S1238" s="61"/>
      <c r="T1238" s="60"/>
      <c r="U1238" s="60"/>
      <c r="V1238" s="60"/>
      <c r="W1238" s="60"/>
    </row>
    <row r="1239" spans="1:23" ht="12.75" x14ac:dyDescent="0.2">
      <c r="A1239" s="63"/>
      <c r="B1239" s="63"/>
      <c r="C1239" s="63"/>
      <c r="D1239" s="60"/>
      <c r="E1239" s="60"/>
      <c r="F1239" s="61"/>
      <c r="G1239" s="61"/>
      <c r="H1239" s="60"/>
      <c r="I1239" s="61"/>
      <c r="J1239" s="61"/>
      <c r="K1239" s="60"/>
      <c r="L1239" s="61"/>
      <c r="M1239" s="61"/>
      <c r="N1239" s="60"/>
      <c r="O1239" s="61"/>
      <c r="P1239" s="61"/>
      <c r="Q1239" s="60"/>
      <c r="R1239" s="61"/>
      <c r="S1239" s="61"/>
      <c r="T1239" s="60"/>
      <c r="U1239" s="60"/>
      <c r="V1239" s="60"/>
      <c r="W1239" s="60"/>
    </row>
    <row r="1240" spans="1:23" ht="12.75" x14ac:dyDescent="0.2">
      <c r="A1240" s="63"/>
      <c r="B1240" s="63"/>
      <c r="C1240" s="63"/>
      <c r="D1240" s="60"/>
      <c r="E1240" s="60"/>
      <c r="F1240" s="61"/>
      <c r="G1240" s="61"/>
      <c r="H1240" s="60"/>
      <c r="I1240" s="61"/>
      <c r="J1240" s="61"/>
      <c r="K1240" s="60"/>
      <c r="L1240" s="61"/>
      <c r="M1240" s="61"/>
      <c r="N1240" s="60"/>
      <c r="O1240" s="61"/>
      <c r="P1240" s="61"/>
      <c r="Q1240" s="60"/>
      <c r="R1240" s="61"/>
      <c r="S1240" s="61"/>
      <c r="T1240" s="60"/>
      <c r="U1240" s="60"/>
      <c r="V1240" s="60"/>
      <c r="W1240" s="60"/>
    </row>
    <row r="1241" spans="1:23" ht="12.75" x14ac:dyDescent="0.2">
      <c r="A1241" s="63"/>
      <c r="B1241" s="63"/>
      <c r="C1241" s="63"/>
      <c r="D1241" s="60"/>
      <c r="E1241" s="60"/>
      <c r="F1241" s="61"/>
      <c r="G1241" s="61"/>
      <c r="H1241" s="60"/>
      <c r="I1241" s="61"/>
      <c r="J1241" s="61"/>
      <c r="K1241" s="60"/>
      <c r="L1241" s="61"/>
      <c r="M1241" s="61"/>
      <c r="N1241" s="60"/>
      <c r="O1241" s="61"/>
      <c r="P1241" s="61"/>
      <c r="Q1241" s="60"/>
      <c r="R1241" s="61"/>
      <c r="S1241" s="61"/>
      <c r="T1241" s="60"/>
      <c r="U1241" s="60"/>
      <c r="V1241" s="60"/>
      <c r="W1241" s="60"/>
    </row>
    <row r="1242" spans="1:23" ht="12.75" x14ac:dyDescent="0.2">
      <c r="A1242" s="63"/>
      <c r="B1242" s="63"/>
      <c r="C1242" s="63"/>
      <c r="D1242" s="60"/>
      <c r="E1242" s="60"/>
      <c r="F1242" s="61"/>
      <c r="G1242" s="61"/>
      <c r="H1242" s="60"/>
      <c r="I1242" s="61"/>
      <c r="J1242" s="61"/>
      <c r="K1242" s="60"/>
      <c r="L1242" s="61"/>
      <c r="M1242" s="61"/>
      <c r="N1242" s="60"/>
      <c r="O1242" s="61"/>
      <c r="P1242" s="61"/>
      <c r="Q1242" s="60"/>
      <c r="R1242" s="61"/>
      <c r="S1242" s="61"/>
      <c r="T1242" s="60"/>
      <c r="U1242" s="60"/>
      <c r="V1242" s="60"/>
      <c r="W1242" s="60"/>
    </row>
    <row r="1243" spans="1:23" ht="12.75" x14ac:dyDescent="0.2">
      <c r="A1243" s="63"/>
      <c r="B1243" s="63"/>
      <c r="C1243" s="63"/>
      <c r="D1243" s="60"/>
      <c r="E1243" s="60"/>
      <c r="F1243" s="61"/>
      <c r="G1243" s="61"/>
      <c r="H1243" s="60"/>
      <c r="I1243" s="61"/>
      <c r="J1243" s="61"/>
      <c r="K1243" s="60"/>
      <c r="L1243" s="61"/>
      <c r="M1243" s="61"/>
      <c r="N1243" s="60"/>
      <c r="O1243" s="61"/>
      <c r="P1243" s="61"/>
      <c r="Q1243" s="60"/>
      <c r="R1243" s="61"/>
      <c r="S1243" s="61"/>
      <c r="T1243" s="60"/>
      <c r="U1243" s="60"/>
      <c r="V1243" s="60"/>
      <c r="W1243" s="60"/>
    </row>
    <row r="1244" spans="1:23" ht="12.75" x14ac:dyDescent="0.2">
      <c r="A1244" s="63"/>
      <c r="B1244" s="63"/>
      <c r="C1244" s="63"/>
      <c r="D1244" s="60"/>
      <c r="E1244" s="60"/>
      <c r="F1244" s="61"/>
      <c r="G1244" s="61"/>
      <c r="H1244" s="60"/>
      <c r="I1244" s="61"/>
      <c r="J1244" s="61"/>
      <c r="K1244" s="60"/>
      <c r="L1244" s="61"/>
      <c r="M1244" s="61"/>
      <c r="N1244" s="60"/>
      <c r="O1244" s="61"/>
      <c r="P1244" s="61"/>
      <c r="Q1244" s="60"/>
      <c r="R1244" s="61"/>
      <c r="S1244" s="61"/>
      <c r="T1244" s="60"/>
      <c r="U1244" s="60"/>
      <c r="V1244" s="60"/>
      <c r="W1244" s="60"/>
    </row>
    <row r="1245" spans="1:23" ht="12.75" x14ac:dyDescent="0.2">
      <c r="A1245" s="63"/>
      <c r="B1245" s="63"/>
      <c r="C1245" s="63"/>
      <c r="D1245" s="60"/>
      <c r="E1245" s="60"/>
      <c r="F1245" s="61"/>
      <c r="G1245" s="61"/>
      <c r="H1245" s="60"/>
      <c r="I1245" s="61"/>
      <c r="J1245" s="61"/>
      <c r="K1245" s="60"/>
      <c r="L1245" s="61"/>
      <c r="M1245" s="61"/>
      <c r="N1245" s="60"/>
      <c r="O1245" s="61"/>
      <c r="P1245" s="61"/>
      <c r="Q1245" s="60"/>
      <c r="R1245" s="61"/>
      <c r="S1245" s="61"/>
      <c r="T1245" s="60"/>
      <c r="U1245" s="60"/>
      <c r="V1245" s="60"/>
      <c r="W1245" s="60"/>
    </row>
    <row r="1246" spans="1:23" ht="12.75" x14ac:dyDescent="0.2">
      <c r="A1246" s="63"/>
      <c r="B1246" s="63"/>
      <c r="C1246" s="63"/>
      <c r="D1246" s="60"/>
      <c r="E1246" s="60"/>
      <c r="F1246" s="61"/>
      <c r="G1246" s="61"/>
      <c r="H1246" s="60"/>
      <c r="I1246" s="61"/>
      <c r="J1246" s="61"/>
      <c r="K1246" s="60"/>
      <c r="L1246" s="61"/>
      <c r="M1246" s="61"/>
      <c r="N1246" s="60"/>
      <c r="O1246" s="61"/>
      <c r="P1246" s="61"/>
      <c r="Q1246" s="60"/>
      <c r="R1246" s="61"/>
      <c r="S1246" s="61"/>
      <c r="T1246" s="60"/>
      <c r="U1246" s="60"/>
      <c r="V1246" s="60"/>
      <c r="W1246" s="60"/>
    </row>
    <row r="1247" spans="1:23" ht="12.75" x14ac:dyDescent="0.2">
      <c r="A1247" s="63"/>
      <c r="B1247" s="63"/>
      <c r="C1247" s="63"/>
      <c r="D1247" s="60"/>
      <c r="E1247" s="60"/>
      <c r="F1247" s="61"/>
      <c r="G1247" s="61"/>
      <c r="H1247" s="60"/>
      <c r="I1247" s="61"/>
      <c r="J1247" s="61"/>
      <c r="K1247" s="60"/>
      <c r="L1247" s="61"/>
      <c r="M1247" s="61"/>
      <c r="N1247" s="60"/>
      <c r="O1247" s="61"/>
      <c r="P1247" s="61"/>
      <c r="Q1247" s="60"/>
      <c r="R1247" s="61"/>
      <c r="S1247" s="61"/>
      <c r="T1247" s="60"/>
      <c r="U1247" s="60"/>
      <c r="V1247" s="60"/>
      <c r="W1247" s="60"/>
    </row>
    <row r="1248" spans="1:23" ht="12.75" x14ac:dyDescent="0.2">
      <c r="A1248" s="63"/>
      <c r="B1248" s="63"/>
      <c r="C1248" s="63"/>
      <c r="D1248" s="60"/>
      <c r="E1248" s="60"/>
      <c r="F1248" s="61"/>
      <c r="G1248" s="61"/>
      <c r="H1248" s="60"/>
      <c r="I1248" s="61"/>
      <c r="J1248" s="61"/>
      <c r="K1248" s="60"/>
      <c r="L1248" s="61"/>
      <c r="M1248" s="61"/>
      <c r="N1248" s="60"/>
      <c r="O1248" s="61"/>
      <c r="P1248" s="61"/>
      <c r="Q1248" s="60"/>
      <c r="R1248" s="61"/>
      <c r="S1248" s="61"/>
      <c r="T1248" s="60"/>
      <c r="U1248" s="60"/>
      <c r="V1248" s="60"/>
      <c r="W1248" s="60"/>
    </row>
    <row r="1249" spans="1:23" ht="12.75" x14ac:dyDescent="0.2">
      <c r="A1249" s="63"/>
      <c r="B1249" s="63"/>
      <c r="C1249" s="63"/>
      <c r="D1249" s="60"/>
      <c r="E1249" s="60"/>
      <c r="F1249" s="61"/>
      <c r="G1249" s="61"/>
      <c r="H1249" s="60"/>
      <c r="I1249" s="61"/>
      <c r="J1249" s="61"/>
      <c r="K1249" s="60"/>
      <c r="L1249" s="61"/>
      <c r="M1249" s="61"/>
      <c r="N1249" s="60"/>
      <c r="O1249" s="61"/>
      <c r="P1249" s="61"/>
      <c r="Q1249" s="60"/>
      <c r="R1249" s="61"/>
      <c r="S1249" s="61"/>
      <c r="T1249" s="60"/>
      <c r="U1249" s="60"/>
      <c r="V1249" s="60"/>
      <c r="W1249" s="60"/>
    </row>
    <row r="1250" spans="1:23" ht="12.75" x14ac:dyDescent="0.2">
      <c r="A1250" s="63"/>
      <c r="B1250" s="63"/>
      <c r="C1250" s="63"/>
      <c r="D1250" s="60"/>
      <c r="E1250" s="60"/>
      <c r="F1250" s="61"/>
      <c r="G1250" s="61"/>
      <c r="H1250" s="60"/>
      <c r="I1250" s="61"/>
      <c r="J1250" s="61"/>
      <c r="K1250" s="60"/>
      <c r="L1250" s="61"/>
      <c r="M1250" s="61"/>
      <c r="N1250" s="60"/>
      <c r="O1250" s="61"/>
      <c r="P1250" s="61"/>
      <c r="Q1250" s="60"/>
      <c r="R1250" s="61"/>
      <c r="S1250" s="61"/>
      <c r="T1250" s="60"/>
      <c r="U1250" s="60"/>
      <c r="V1250" s="60"/>
      <c r="W1250" s="60"/>
    </row>
    <row r="1251" spans="1:23" ht="12.75" x14ac:dyDescent="0.2">
      <c r="A1251" s="63"/>
      <c r="B1251" s="63"/>
      <c r="C1251" s="63"/>
      <c r="D1251" s="60"/>
      <c r="E1251" s="60"/>
      <c r="F1251" s="61"/>
      <c r="G1251" s="61"/>
      <c r="H1251" s="60"/>
      <c r="I1251" s="61"/>
      <c r="J1251" s="61"/>
      <c r="K1251" s="60"/>
      <c r="L1251" s="61"/>
      <c r="M1251" s="61"/>
      <c r="N1251" s="60"/>
      <c r="O1251" s="61"/>
      <c r="P1251" s="61"/>
      <c r="Q1251" s="60"/>
      <c r="R1251" s="61"/>
      <c r="S1251" s="61"/>
      <c r="T1251" s="60"/>
      <c r="U1251" s="60"/>
      <c r="V1251" s="60"/>
      <c r="W1251" s="60"/>
    </row>
    <row r="1252" spans="1:23" ht="12.75" x14ac:dyDescent="0.2">
      <c r="A1252" s="63"/>
      <c r="B1252" s="63"/>
      <c r="C1252" s="63"/>
      <c r="D1252" s="60"/>
      <c r="E1252" s="60"/>
      <c r="F1252" s="61"/>
      <c r="G1252" s="61"/>
      <c r="H1252" s="60"/>
      <c r="I1252" s="61"/>
      <c r="J1252" s="61"/>
      <c r="K1252" s="60"/>
      <c r="L1252" s="61"/>
      <c r="M1252" s="61"/>
      <c r="N1252" s="60"/>
      <c r="O1252" s="61"/>
      <c r="P1252" s="61"/>
      <c r="Q1252" s="60"/>
      <c r="R1252" s="61"/>
      <c r="S1252" s="61"/>
      <c r="T1252" s="60"/>
      <c r="U1252" s="60"/>
      <c r="V1252" s="60"/>
      <c r="W1252" s="60"/>
    </row>
    <row r="1253" spans="1:23" ht="12.75" x14ac:dyDescent="0.2">
      <c r="A1253" s="63"/>
      <c r="B1253" s="63"/>
      <c r="C1253" s="63"/>
      <c r="D1253" s="60"/>
      <c r="E1253" s="60"/>
      <c r="F1253" s="61"/>
      <c r="G1253" s="61"/>
      <c r="H1253" s="60"/>
      <c r="I1253" s="61"/>
      <c r="J1253" s="61"/>
      <c r="K1253" s="60"/>
      <c r="L1253" s="61"/>
      <c r="M1253" s="61"/>
      <c r="N1253" s="60"/>
      <c r="O1253" s="61"/>
      <c r="P1253" s="61"/>
      <c r="Q1253" s="60"/>
      <c r="R1253" s="61"/>
      <c r="S1253" s="61"/>
      <c r="T1253" s="60"/>
      <c r="U1253" s="60"/>
      <c r="V1253" s="60"/>
      <c r="W1253" s="60"/>
    </row>
    <row r="1254" spans="1:23" ht="12.75" x14ac:dyDescent="0.2">
      <c r="A1254" s="63"/>
      <c r="B1254" s="63"/>
      <c r="C1254" s="63"/>
      <c r="D1254" s="60"/>
      <c r="E1254" s="60"/>
      <c r="F1254" s="61"/>
      <c r="G1254" s="61"/>
      <c r="H1254" s="60"/>
      <c r="I1254" s="61"/>
      <c r="J1254" s="61"/>
      <c r="K1254" s="60"/>
      <c r="L1254" s="61"/>
      <c r="M1254" s="61"/>
      <c r="N1254" s="60"/>
      <c r="O1254" s="61"/>
      <c r="P1254" s="61"/>
      <c r="Q1254" s="60"/>
      <c r="R1254" s="61"/>
      <c r="S1254" s="61"/>
      <c r="T1254" s="60"/>
      <c r="U1254" s="60"/>
      <c r="V1254" s="60"/>
      <c r="W1254" s="60"/>
    </row>
    <row r="1255" spans="1:23" ht="12.75" x14ac:dyDescent="0.2">
      <c r="A1255" s="63"/>
      <c r="B1255" s="63"/>
      <c r="C1255" s="63"/>
      <c r="D1255" s="60"/>
      <c r="E1255" s="60"/>
      <c r="F1255" s="61"/>
      <c r="G1255" s="61"/>
      <c r="H1255" s="60"/>
      <c r="I1255" s="61"/>
      <c r="J1255" s="61"/>
      <c r="K1255" s="60"/>
      <c r="L1255" s="61"/>
      <c r="M1255" s="61"/>
      <c r="N1255" s="60"/>
      <c r="O1255" s="61"/>
      <c r="P1255" s="61"/>
      <c r="Q1255" s="60"/>
      <c r="R1255" s="61"/>
      <c r="S1255" s="61"/>
      <c r="T1255" s="60"/>
      <c r="U1255" s="60"/>
      <c r="V1255" s="60"/>
      <c r="W1255" s="60"/>
    </row>
    <row r="1256" spans="1:23" ht="12.75" x14ac:dyDescent="0.2">
      <c r="A1256" s="63"/>
      <c r="B1256" s="63"/>
      <c r="C1256" s="63"/>
      <c r="D1256" s="60"/>
      <c r="E1256" s="60"/>
      <c r="F1256" s="61"/>
      <c r="G1256" s="61"/>
      <c r="H1256" s="60"/>
      <c r="I1256" s="61"/>
      <c r="J1256" s="61"/>
      <c r="K1256" s="60"/>
      <c r="L1256" s="61"/>
      <c r="M1256" s="61"/>
      <c r="N1256" s="60"/>
      <c r="O1256" s="61"/>
      <c r="P1256" s="61"/>
      <c r="Q1256" s="60"/>
      <c r="R1256" s="61"/>
      <c r="S1256" s="61"/>
      <c r="T1256" s="60"/>
      <c r="U1256" s="60"/>
      <c r="V1256" s="60"/>
      <c r="W1256" s="60"/>
    </row>
    <row r="1257" spans="1:23" ht="12.75" x14ac:dyDescent="0.2">
      <c r="A1257" s="63"/>
      <c r="B1257" s="63"/>
      <c r="C1257" s="63"/>
      <c r="D1257" s="60"/>
      <c r="E1257" s="60"/>
      <c r="F1257" s="61"/>
      <c r="G1257" s="61"/>
      <c r="H1257" s="60"/>
      <c r="I1257" s="61"/>
      <c r="J1257" s="61"/>
      <c r="K1257" s="60"/>
      <c r="L1257" s="61"/>
      <c r="M1257" s="61"/>
      <c r="N1257" s="60"/>
      <c r="O1257" s="61"/>
      <c r="P1257" s="61"/>
      <c r="Q1257" s="60"/>
      <c r="R1257" s="61"/>
      <c r="S1257" s="61"/>
      <c r="T1257" s="60"/>
      <c r="U1257" s="60"/>
      <c r="V1257" s="60"/>
      <c r="W1257" s="60"/>
    </row>
    <row r="1258" spans="1:23" ht="12.75" x14ac:dyDescent="0.2">
      <c r="A1258" s="63"/>
      <c r="B1258" s="63"/>
      <c r="C1258" s="63"/>
      <c r="D1258" s="60"/>
      <c r="E1258" s="60"/>
      <c r="F1258" s="61"/>
      <c r="G1258" s="61"/>
      <c r="H1258" s="60"/>
      <c r="I1258" s="61"/>
      <c r="J1258" s="61"/>
      <c r="K1258" s="60"/>
      <c r="L1258" s="61"/>
      <c r="M1258" s="61"/>
      <c r="N1258" s="60"/>
      <c r="O1258" s="61"/>
      <c r="P1258" s="61"/>
      <c r="Q1258" s="60"/>
      <c r="R1258" s="61"/>
      <c r="S1258" s="61"/>
      <c r="T1258" s="60"/>
      <c r="U1258" s="60"/>
      <c r="V1258" s="60"/>
      <c r="W1258" s="60"/>
    </row>
    <row r="1259" spans="1:23" ht="12.75" x14ac:dyDescent="0.2">
      <c r="A1259" s="63"/>
      <c r="B1259" s="63"/>
      <c r="C1259" s="63"/>
      <c r="D1259" s="60"/>
      <c r="E1259" s="60"/>
      <c r="F1259" s="61"/>
      <c r="G1259" s="61"/>
      <c r="H1259" s="60"/>
      <c r="I1259" s="61"/>
      <c r="J1259" s="61"/>
      <c r="K1259" s="60"/>
      <c r="L1259" s="61"/>
      <c r="M1259" s="61"/>
      <c r="N1259" s="60"/>
      <c r="O1259" s="61"/>
      <c r="P1259" s="61"/>
      <c r="Q1259" s="60"/>
      <c r="R1259" s="61"/>
      <c r="S1259" s="61"/>
      <c r="T1259" s="60"/>
      <c r="U1259" s="60"/>
      <c r="V1259" s="60"/>
      <c r="W1259" s="60"/>
    </row>
    <row r="1260" spans="1:23" ht="12.75" x14ac:dyDescent="0.2">
      <c r="A1260" s="63"/>
      <c r="B1260" s="63"/>
      <c r="C1260" s="63"/>
      <c r="D1260" s="60"/>
      <c r="E1260" s="60"/>
      <c r="F1260" s="61"/>
      <c r="G1260" s="61"/>
      <c r="H1260" s="60"/>
      <c r="I1260" s="61"/>
      <c r="J1260" s="61"/>
      <c r="K1260" s="60"/>
      <c r="L1260" s="61"/>
      <c r="M1260" s="61"/>
      <c r="N1260" s="60"/>
      <c r="O1260" s="61"/>
      <c r="P1260" s="61"/>
      <c r="Q1260" s="60"/>
      <c r="R1260" s="61"/>
      <c r="S1260" s="61"/>
      <c r="T1260" s="60"/>
      <c r="U1260" s="60"/>
      <c r="V1260" s="60"/>
      <c r="W1260" s="60"/>
    </row>
    <row r="1261" spans="1:23" ht="12.75" x14ac:dyDescent="0.2">
      <c r="A1261" s="63"/>
      <c r="B1261" s="63"/>
      <c r="C1261" s="63"/>
      <c r="D1261" s="60"/>
      <c r="E1261" s="60"/>
      <c r="F1261" s="61"/>
      <c r="G1261" s="61"/>
      <c r="H1261" s="60"/>
      <c r="I1261" s="61"/>
      <c r="J1261" s="61"/>
      <c r="K1261" s="60"/>
      <c r="L1261" s="61"/>
      <c r="M1261" s="61"/>
      <c r="N1261" s="60"/>
      <c r="O1261" s="61"/>
      <c r="P1261" s="61"/>
      <c r="Q1261" s="60"/>
      <c r="R1261" s="61"/>
      <c r="S1261" s="61"/>
      <c r="T1261" s="60"/>
      <c r="U1261" s="60"/>
      <c r="V1261" s="60"/>
      <c r="W1261" s="60"/>
    </row>
    <row r="1262" spans="1:23" ht="12.75" x14ac:dyDescent="0.2">
      <c r="A1262" s="63"/>
      <c r="B1262" s="63"/>
      <c r="C1262" s="63"/>
      <c r="D1262" s="60"/>
      <c r="E1262" s="60"/>
      <c r="F1262" s="61"/>
      <c r="G1262" s="61"/>
      <c r="H1262" s="60"/>
      <c r="I1262" s="61"/>
      <c r="J1262" s="61"/>
      <c r="K1262" s="60"/>
      <c r="L1262" s="61"/>
      <c r="M1262" s="61"/>
      <c r="N1262" s="60"/>
      <c r="O1262" s="61"/>
      <c r="P1262" s="61"/>
      <c r="Q1262" s="60"/>
      <c r="R1262" s="61"/>
      <c r="S1262" s="61"/>
      <c r="T1262" s="60"/>
      <c r="U1262" s="60"/>
      <c r="V1262" s="60"/>
      <c r="W1262" s="60"/>
    </row>
    <row r="1263" spans="1:23" ht="12.75" x14ac:dyDescent="0.2">
      <c r="A1263" s="63"/>
      <c r="B1263" s="63"/>
      <c r="C1263" s="63"/>
      <c r="D1263" s="60"/>
      <c r="E1263" s="60"/>
      <c r="F1263" s="61"/>
      <c r="G1263" s="61"/>
      <c r="H1263" s="60"/>
      <c r="I1263" s="61"/>
      <c r="J1263" s="61"/>
      <c r="K1263" s="60"/>
      <c r="L1263" s="61"/>
      <c r="M1263" s="61"/>
      <c r="N1263" s="60"/>
      <c r="O1263" s="61"/>
      <c r="P1263" s="61"/>
      <c r="Q1263" s="60"/>
      <c r="R1263" s="61"/>
      <c r="S1263" s="61"/>
      <c r="T1263" s="60"/>
      <c r="U1263" s="60"/>
      <c r="V1263" s="60"/>
      <c r="W1263" s="60"/>
    </row>
    <row r="1264" spans="1:23" ht="12.75" x14ac:dyDescent="0.2">
      <c r="A1264" s="63"/>
      <c r="B1264" s="63"/>
      <c r="C1264" s="63"/>
      <c r="D1264" s="60"/>
      <c r="E1264" s="60"/>
      <c r="F1264" s="61"/>
      <c r="G1264" s="61"/>
      <c r="H1264" s="60"/>
      <c r="I1264" s="61"/>
      <c r="J1264" s="61"/>
      <c r="K1264" s="60"/>
      <c r="L1264" s="61"/>
      <c r="M1264" s="61"/>
      <c r="N1264" s="60"/>
      <c r="O1264" s="61"/>
      <c r="P1264" s="61"/>
      <c r="Q1264" s="60"/>
      <c r="R1264" s="61"/>
      <c r="S1264" s="61"/>
      <c r="T1264" s="60"/>
      <c r="U1264" s="60"/>
      <c r="V1264" s="60"/>
      <c r="W1264" s="60"/>
    </row>
    <row r="1265" spans="1:23" ht="12.75" x14ac:dyDescent="0.2">
      <c r="A1265" s="63"/>
      <c r="B1265" s="63"/>
      <c r="C1265" s="63"/>
      <c r="D1265" s="60"/>
      <c r="E1265" s="60"/>
      <c r="F1265" s="61"/>
      <c r="G1265" s="61"/>
      <c r="H1265" s="60"/>
      <c r="I1265" s="61"/>
      <c r="J1265" s="61"/>
      <c r="K1265" s="60"/>
      <c r="L1265" s="61"/>
      <c r="M1265" s="61"/>
      <c r="N1265" s="60"/>
      <c r="O1265" s="61"/>
      <c r="P1265" s="61"/>
      <c r="Q1265" s="60"/>
      <c r="R1265" s="61"/>
      <c r="S1265" s="61"/>
      <c r="T1265" s="60"/>
      <c r="U1265" s="60"/>
      <c r="V1265" s="60"/>
      <c r="W1265" s="60"/>
    </row>
    <row r="1266" spans="1:23" ht="12.75" x14ac:dyDescent="0.2">
      <c r="A1266" s="63"/>
      <c r="B1266" s="63"/>
      <c r="C1266" s="63"/>
      <c r="D1266" s="60"/>
      <c r="E1266" s="60"/>
      <c r="F1266" s="61"/>
      <c r="G1266" s="61"/>
      <c r="H1266" s="60"/>
      <c r="I1266" s="61"/>
      <c r="J1266" s="61"/>
      <c r="K1266" s="60"/>
      <c r="L1266" s="61"/>
      <c r="M1266" s="61"/>
      <c r="N1266" s="60"/>
      <c r="O1266" s="61"/>
      <c r="P1266" s="61"/>
      <c r="Q1266" s="60"/>
      <c r="R1266" s="61"/>
      <c r="S1266" s="61"/>
      <c r="T1266" s="60"/>
      <c r="U1266" s="60"/>
      <c r="V1266" s="60"/>
      <c r="W1266" s="60"/>
    </row>
    <row r="1267" spans="1:23" ht="12.75" x14ac:dyDescent="0.2">
      <c r="A1267" s="63"/>
      <c r="B1267" s="63"/>
      <c r="C1267" s="63"/>
      <c r="D1267" s="60"/>
      <c r="E1267" s="60"/>
      <c r="F1267" s="61"/>
      <c r="G1267" s="61"/>
      <c r="H1267" s="60"/>
      <c r="I1267" s="61"/>
      <c r="J1267" s="61"/>
      <c r="K1267" s="60"/>
      <c r="L1267" s="61"/>
      <c r="M1267" s="61"/>
      <c r="N1267" s="60"/>
      <c r="O1267" s="61"/>
      <c r="P1267" s="61"/>
      <c r="Q1267" s="60"/>
      <c r="R1267" s="61"/>
      <c r="S1267" s="61"/>
      <c r="T1267" s="60"/>
      <c r="U1267" s="60"/>
      <c r="V1267" s="60"/>
      <c r="W1267" s="60"/>
    </row>
    <row r="1268" spans="1:23" ht="12.75" x14ac:dyDescent="0.2">
      <c r="A1268" s="63"/>
      <c r="B1268" s="63"/>
      <c r="C1268" s="63"/>
      <c r="D1268" s="60"/>
      <c r="E1268" s="60"/>
      <c r="F1268" s="61"/>
      <c r="G1268" s="61"/>
      <c r="H1268" s="60"/>
      <c r="I1268" s="61"/>
      <c r="J1268" s="61"/>
      <c r="K1268" s="60"/>
      <c r="L1268" s="61"/>
      <c r="M1268" s="61"/>
      <c r="N1268" s="60"/>
      <c r="O1268" s="61"/>
      <c r="P1268" s="61"/>
      <c r="Q1268" s="60"/>
      <c r="R1268" s="61"/>
      <c r="S1268" s="61"/>
      <c r="T1268" s="60"/>
      <c r="U1268" s="60"/>
      <c r="V1268" s="60"/>
      <c r="W1268" s="60"/>
    </row>
    <row r="1269" spans="1:23" ht="12.75" x14ac:dyDescent="0.2">
      <c r="A1269" s="63"/>
      <c r="B1269" s="63"/>
      <c r="C1269" s="63"/>
      <c r="D1269" s="60"/>
      <c r="E1269" s="60"/>
      <c r="F1269" s="61"/>
      <c r="G1269" s="61"/>
      <c r="H1269" s="60"/>
      <c r="I1269" s="61"/>
      <c r="J1269" s="61"/>
      <c r="K1269" s="60"/>
      <c r="L1269" s="61"/>
      <c r="M1269" s="61"/>
      <c r="N1269" s="60"/>
      <c r="O1269" s="61"/>
      <c r="P1269" s="61"/>
      <c r="Q1269" s="60"/>
      <c r="R1269" s="61"/>
      <c r="S1269" s="61"/>
      <c r="T1269" s="60"/>
      <c r="U1269" s="60"/>
      <c r="V1269" s="60"/>
      <c r="W1269" s="60"/>
    </row>
    <row r="1270" spans="1:23" ht="12.75" x14ac:dyDescent="0.2">
      <c r="A1270" s="63"/>
      <c r="B1270" s="63"/>
      <c r="C1270" s="63"/>
      <c r="D1270" s="60"/>
      <c r="E1270" s="60"/>
      <c r="F1270" s="61"/>
      <c r="G1270" s="61"/>
      <c r="H1270" s="60"/>
      <c r="I1270" s="61"/>
      <c r="J1270" s="61"/>
      <c r="K1270" s="60"/>
      <c r="L1270" s="61"/>
      <c r="M1270" s="61"/>
      <c r="N1270" s="60"/>
      <c r="O1270" s="61"/>
      <c r="P1270" s="61"/>
      <c r="Q1270" s="60"/>
      <c r="R1270" s="61"/>
      <c r="S1270" s="61"/>
      <c r="T1270" s="60"/>
      <c r="U1270" s="60"/>
      <c r="V1270" s="60"/>
      <c r="W1270" s="60"/>
    </row>
    <row r="1271" spans="1:23" ht="12.75" x14ac:dyDescent="0.2">
      <c r="A1271" s="63"/>
      <c r="B1271" s="63"/>
      <c r="C1271" s="63"/>
      <c r="D1271" s="60"/>
      <c r="E1271" s="60"/>
      <c r="F1271" s="61"/>
      <c r="G1271" s="61"/>
      <c r="H1271" s="60"/>
      <c r="I1271" s="61"/>
      <c r="J1271" s="61"/>
      <c r="K1271" s="60"/>
      <c r="L1271" s="61"/>
      <c r="M1271" s="61"/>
      <c r="N1271" s="60"/>
      <c r="O1271" s="61"/>
      <c r="P1271" s="61"/>
      <c r="Q1271" s="60"/>
      <c r="R1271" s="61"/>
      <c r="S1271" s="61"/>
      <c r="T1271" s="60"/>
      <c r="U1271" s="60"/>
      <c r="V1271" s="60"/>
      <c r="W1271" s="60"/>
    </row>
    <row r="1272" spans="1:23" ht="12.75" x14ac:dyDescent="0.2">
      <c r="A1272" s="63"/>
      <c r="B1272" s="63"/>
      <c r="C1272" s="63"/>
      <c r="D1272" s="60"/>
      <c r="E1272" s="60"/>
      <c r="F1272" s="61"/>
      <c r="G1272" s="61"/>
      <c r="H1272" s="60"/>
      <c r="I1272" s="61"/>
      <c r="J1272" s="61"/>
      <c r="K1272" s="60"/>
      <c r="L1272" s="61"/>
      <c r="M1272" s="61"/>
      <c r="N1272" s="60"/>
      <c r="O1272" s="61"/>
      <c r="P1272" s="61"/>
      <c r="Q1272" s="60"/>
      <c r="R1272" s="61"/>
      <c r="S1272" s="61"/>
      <c r="T1272" s="60"/>
      <c r="U1272" s="60"/>
      <c r="V1272" s="60"/>
      <c r="W1272" s="60"/>
    </row>
    <row r="1273" spans="1:23" ht="12.75" x14ac:dyDescent="0.2">
      <c r="A1273" s="63"/>
      <c r="B1273" s="63"/>
      <c r="C1273" s="63"/>
      <c r="D1273" s="60"/>
      <c r="E1273" s="60"/>
      <c r="F1273" s="61"/>
      <c r="G1273" s="61"/>
      <c r="H1273" s="60"/>
      <c r="I1273" s="61"/>
      <c r="J1273" s="61"/>
      <c r="K1273" s="60"/>
      <c r="L1273" s="61"/>
      <c r="M1273" s="61"/>
      <c r="N1273" s="60"/>
      <c r="O1273" s="61"/>
      <c r="P1273" s="61"/>
      <c r="Q1273" s="60"/>
      <c r="R1273" s="61"/>
      <c r="S1273" s="61"/>
      <c r="T1273" s="60"/>
      <c r="U1273" s="60"/>
      <c r="V1273" s="60"/>
      <c r="W1273" s="60"/>
    </row>
    <row r="1274" spans="1:23" ht="12.75" x14ac:dyDescent="0.2">
      <c r="A1274" s="63"/>
      <c r="B1274" s="63"/>
      <c r="C1274" s="63"/>
      <c r="D1274" s="60"/>
      <c r="E1274" s="60"/>
      <c r="F1274" s="61"/>
      <c r="G1274" s="61"/>
      <c r="H1274" s="60"/>
      <c r="I1274" s="61"/>
      <c r="J1274" s="61"/>
      <c r="K1274" s="60"/>
      <c r="L1274" s="61"/>
      <c r="M1274" s="61"/>
      <c r="N1274" s="60"/>
      <c r="O1274" s="61"/>
      <c r="P1274" s="61"/>
      <c r="Q1274" s="60"/>
      <c r="R1274" s="61"/>
      <c r="S1274" s="61"/>
      <c r="T1274" s="60"/>
      <c r="U1274" s="60"/>
      <c r="V1274" s="60"/>
      <c r="W1274" s="60"/>
    </row>
    <row r="1275" spans="1:23" ht="12.75" x14ac:dyDescent="0.2">
      <c r="A1275" s="63"/>
      <c r="B1275" s="63"/>
      <c r="C1275" s="63"/>
      <c r="D1275" s="60"/>
      <c r="E1275" s="60"/>
      <c r="F1275" s="61"/>
      <c r="G1275" s="61"/>
      <c r="H1275" s="60"/>
      <c r="I1275" s="61"/>
      <c r="J1275" s="61"/>
      <c r="K1275" s="60"/>
      <c r="L1275" s="61"/>
      <c r="M1275" s="61"/>
      <c r="N1275" s="60"/>
      <c r="O1275" s="61"/>
      <c r="P1275" s="61"/>
      <c r="Q1275" s="60"/>
      <c r="R1275" s="61"/>
      <c r="S1275" s="61"/>
      <c r="T1275" s="60"/>
      <c r="U1275" s="60"/>
      <c r="V1275" s="60"/>
      <c r="W1275" s="60"/>
    </row>
    <row r="1276" spans="1:23" ht="12.75" x14ac:dyDescent="0.2">
      <c r="A1276" s="63"/>
      <c r="B1276" s="63"/>
      <c r="C1276" s="63"/>
      <c r="D1276" s="60"/>
      <c r="E1276" s="60"/>
      <c r="F1276" s="61"/>
      <c r="G1276" s="61"/>
      <c r="H1276" s="60"/>
      <c r="I1276" s="61"/>
      <c r="J1276" s="61"/>
      <c r="K1276" s="60"/>
      <c r="L1276" s="61"/>
      <c r="M1276" s="61"/>
      <c r="N1276" s="60"/>
      <c r="O1276" s="61"/>
      <c r="P1276" s="61"/>
      <c r="Q1276" s="60"/>
      <c r="R1276" s="61"/>
      <c r="S1276" s="61"/>
      <c r="T1276" s="60"/>
      <c r="U1276" s="60"/>
      <c r="V1276" s="60"/>
      <c r="W1276" s="60"/>
    </row>
    <row r="1277" spans="1:23" ht="12.75" x14ac:dyDescent="0.2">
      <c r="A1277" s="63"/>
      <c r="B1277" s="63"/>
      <c r="C1277" s="63"/>
      <c r="D1277" s="60"/>
      <c r="E1277" s="60"/>
      <c r="F1277" s="61"/>
      <c r="G1277" s="61"/>
      <c r="H1277" s="60"/>
      <c r="I1277" s="61"/>
      <c r="J1277" s="61"/>
      <c r="K1277" s="60"/>
      <c r="L1277" s="61"/>
      <c r="M1277" s="61"/>
      <c r="N1277" s="60"/>
      <c r="O1277" s="61"/>
      <c r="P1277" s="61"/>
      <c r="Q1277" s="60"/>
      <c r="R1277" s="61"/>
      <c r="S1277" s="61"/>
      <c r="T1277" s="60"/>
      <c r="U1277" s="60"/>
      <c r="V1277" s="60"/>
      <c r="W1277" s="60"/>
    </row>
    <row r="1278" spans="1:23" ht="12.75" x14ac:dyDescent="0.2">
      <c r="A1278" s="63"/>
      <c r="B1278" s="63"/>
      <c r="C1278" s="63"/>
      <c r="D1278" s="60"/>
      <c r="E1278" s="60"/>
      <c r="F1278" s="61"/>
      <c r="G1278" s="61"/>
      <c r="H1278" s="60"/>
      <c r="I1278" s="61"/>
      <c r="J1278" s="61"/>
      <c r="K1278" s="60"/>
      <c r="L1278" s="61"/>
      <c r="M1278" s="61"/>
      <c r="N1278" s="60"/>
      <c r="O1278" s="61"/>
      <c r="P1278" s="61"/>
      <c r="Q1278" s="60"/>
      <c r="R1278" s="61"/>
      <c r="S1278" s="61"/>
      <c r="T1278" s="60"/>
      <c r="U1278" s="60"/>
      <c r="V1278" s="60"/>
      <c r="W1278" s="60"/>
    </row>
    <row r="1279" spans="1:23" ht="12.75" x14ac:dyDescent="0.2">
      <c r="A1279" s="63"/>
      <c r="B1279" s="63"/>
      <c r="C1279" s="63"/>
      <c r="D1279" s="60"/>
      <c r="E1279" s="60"/>
      <c r="F1279" s="61"/>
      <c r="G1279" s="61"/>
      <c r="H1279" s="60"/>
      <c r="I1279" s="61"/>
      <c r="J1279" s="61"/>
      <c r="K1279" s="60"/>
      <c r="L1279" s="61"/>
      <c r="M1279" s="61"/>
      <c r="N1279" s="60"/>
      <c r="O1279" s="61"/>
      <c r="P1279" s="61"/>
      <c r="Q1279" s="60"/>
      <c r="R1279" s="61"/>
      <c r="S1279" s="61"/>
      <c r="T1279" s="60"/>
      <c r="U1279" s="60"/>
      <c r="V1279" s="60"/>
      <c r="W1279" s="60"/>
    </row>
    <row r="1280" spans="1:23" ht="12.75" x14ac:dyDescent="0.2">
      <c r="A1280" s="63"/>
      <c r="B1280" s="63"/>
      <c r="C1280" s="63"/>
      <c r="D1280" s="60"/>
      <c r="E1280" s="60"/>
      <c r="F1280" s="61"/>
      <c r="G1280" s="61"/>
      <c r="H1280" s="60"/>
      <c r="I1280" s="61"/>
      <c r="J1280" s="61"/>
      <c r="K1280" s="60"/>
      <c r="L1280" s="61"/>
      <c r="M1280" s="61"/>
      <c r="N1280" s="60"/>
      <c r="O1280" s="61"/>
      <c r="P1280" s="61"/>
      <c r="Q1280" s="60"/>
      <c r="R1280" s="61"/>
      <c r="S1280" s="61"/>
      <c r="T1280" s="60"/>
      <c r="U1280" s="60"/>
      <c r="V1280" s="60"/>
      <c r="W1280" s="60"/>
    </row>
    <row r="1281" spans="1:23" ht="12.75" x14ac:dyDescent="0.2">
      <c r="A1281" s="63"/>
      <c r="B1281" s="63"/>
      <c r="C1281" s="63"/>
      <c r="D1281" s="60"/>
      <c r="E1281" s="60"/>
      <c r="F1281" s="61"/>
      <c r="G1281" s="61"/>
      <c r="H1281" s="60"/>
      <c r="I1281" s="61"/>
      <c r="J1281" s="61"/>
      <c r="K1281" s="60"/>
      <c r="L1281" s="61"/>
      <c r="M1281" s="61"/>
      <c r="N1281" s="60"/>
      <c r="O1281" s="61"/>
      <c r="P1281" s="61"/>
      <c r="Q1281" s="60"/>
      <c r="R1281" s="61"/>
      <c r="S1281" s="61"/>
      <c r="T1281" s="60"/>
      <c r="U1281" s="60"/>
      <c r="V1281" s="60"/>
      <c r="W1281" s="60"/>
    </row>
    <row r="1282" spans="1:23" ht="12.75" x14ac:dyDescent="0.2">
      <c r="A1282" s="63"/>
      <c r="B1282" s="63"/>
      <c r="C1282" s="63"/>
      <c r="D1282" s="60"/>
      <c r="E1282" s="60"/>
      <c r="F1282" s="61"/>
      <c r="G1282" s="61"/>
      <c r="H1282" s="60"/>
      <c r="I1282" s="61"/>
      <c r="J1282" s="61"/>
      <c r="K1282" s="60"/>
      <c r="L1282" s="61"/>
      <c r="M1282" s="61"/>
      <c r="N1282" s="60"/>
      <c r="O1282" s="61"/>
      <c r="P1282" s="61"/>
      <c r="Q1282" s="60"/>
      <c r="R1282" s="61"/>
      <c r="S1282" s="61"/>
      <c r="T1282" s="60"/>
      <c r="U1282" s="60"/>
      <c r="V1282" s="60"/>
      <c r="W1282" s="60"/>
    </row>
    <row r="1283" spans="1:23" ht="12.75" x14ac:dyDescent="0.2">
      <c r="A1283" s="63"/>
      <c r="B1283" s="63"/>
      <c r="C1283" s="63"/>
      <c r="D1283" s="60"/>
      <c r="E1283" s="60"/>
      <c r="F1283" s="61"/>
      <c r="G1283" s="61"/>
      <c r="H1283" s="60"/>
      <c r="I1283" s="61"/>
      <c r="J1283" s="61"/>
      <c r="K1283" s="60"/>
      <c r="L1283" s="61"/>
      <c r="M1283" s="61"/>
      <c r="N1283" s="60"/>
      <c r="O1283" s="61"/>
      <c r="P1283" s="61"/>
      <c r="Q1283" s="60"/>
      <c r="R1283" s="61"/>
      <c r="S1283" s="61"/>
      <c r="T1283" s="60"/>
      <c r="U1283" s="60"/>
      <c r="V1283" s="60"/>
      <c r="W1283" s="60"/>
    </row>
    <row r="1284" spans="1:23" ht="12.75" x14ac:dyDescent="0.2">
      <c r="A1284" s="63"/>
      <c r="B1284" s="63"/>
      <c r="C1284" s="63"/>
      <c r="D1284" s="60"/>
      <c r="E1284" s="60"/>
      <c r="F1284" s="61"/>
      <c r="G1284" s="61"/>
      <c r="H1284" s="60"/>
      <c r="I1284" s="61"/>
      <c r="J1284" s="61"/>
      <c r="K1284" s="60"/>
      <c r="L1284" s="61"/>
      <c r="M1284" s="61"/>
      <c r="N1284" s="60"/>
      <c r="O1284" s="61"/>
      <c r="P1284" s="61"/>
      <c r="Q1284" s="60"/>
      <c r="R1284" s="61"/>
      <c r="S1284" s="61"/>
      <c r="T1284" s="60"/>
      <c r="U1284" s="60"/>
      <c r="V1284" s="60"/>
      <c r="W1284" s="60"/>
    </row>
    <row r="1285" spans="1:23" ht="12.75" x14ac:dyDescent="0.2">
      <c r="A1285" s="63"/>
      <c r="B1285" s="63"/>
      <c r="C1285" s="62"/>
      <c r="D1285" s="60"/>
      <c r="E1285" s="60"/>
      <c r="F1285" s="61"/>
      <c r="G1285" s="61"/>
      <c r="H1285" s="60"/>
      <c r="I1285" s="61"/>
      <c r="J1285" s="61"/>
      <c r="K1285" s="60"/>
      <c r="L1285" s="61"/>
      <c r="M1285" s="61"/>
      <c r="N1285" s="60"/>
      <c r="O1285" s="61"/>
      <c r="P1285" s="61"/>
      <c r="Q1285" s="60"/>
      <c r="R1285" s="61"/>
      <c r="S1285" s="61"/>
      <c r="T1285" s="60"/>
      <c r="U1285" s="60"/>
      <c r="V1285" s="60"/>
      <c r="W1285" s="60"/>
    </row>
    <row r="1286" spans="1:23" ht="12.75" x14ac:dyDescent="0.2">
      <c r="A1286" s="63"/>
      <c r="B1286" s="60"/>
      <c r="C1286" s="62"/>
      <c r="D1286" s="60"/>
      <c r="E1286" s="60"/>
      <c r="F1286" s="61"/>
      <c r="G1286" s="61"/>
      <c r="H1286" s="60"/>
      <c r="I1286" s="61"/>
      <c r="J1286" s="61"/>
      <c r="K1286" s="60"/>
      <c r="L1286" s="61"/>
      <c r="M1286" s="61"/>
      <c r="N1286" s="60"/>
      <c r="O1286" s="61"/>
      <c r="P1286" s="61"/>
      <c r="Q1286" s="60"/>
      <c r="R1286" s="61"/>
      <c r="S1286" s="61"/>
      <c r="T1286" s="60"/>
      <c r="U1286" s="60"/>
      <c r="V1286" s="60"/>
      <c r="W1286" s="60"/>
    </row>
    <row r="1287" spans="1:23" ht="12.75" x14ac:dyDescent="0.2">
      <c r="A1287" s="63"/>
      <c r="B1287" s="60"/>
      <c r="C1287" s="62"/>
      <c r="D1287" s="60"/>
      <c r="E1287" s="60"/>
      <c r="F1287" s="61"/>
      <c r="G1287" s="61"/>
      <c r="H1287" s="60"/>
      <c r="I1287" s="61"/>
      <c r="J1287" s="61"/>
      <c r="K1287" s="60"/>
      <c r="L1287" s="61"/>
      <c r="M1287" s="61"/>
      <c r="N1287" s="60"/>
      <c r="O1287" s="61"/>
      <c r="P1287" s="61"/>
      <c r="Q1287" s="60"/>
      <c r="R1287" s="61"/>
      <c r="S1287" s="61"/>
      <c r="T1287" s="60"/>
      <c r="U1287" s="60"/>
      <c r="V1287" s="60"/>
      <c r="W1287" s="60"/>
    </row>
    <row r="1288" spans="1:23" ht="12.75" x14ac:dyDescent="0.2">
      <c r="A1288" s="63"/>
      <c r="B1288" s="60"/>
      <c r="C1288" s="62"/>
      <c r="D1288" s="60"/>
      <c r="E1288" s="60"/>
      <c r="F1288" s="61"/>
      <c r="G1288" s="61"/>
      <c r="H1288" s="60"/>
      <c r="I1288" s="61"/>
      <c r="J1288" s="61"/>
      <c r="K1288" s="60"/>
      <c r="L1288" s="61"/>
      <c r="M1288" s="61"/>
      <c r="N1288" s="60"/>
      <c r="O1288" s="61"/>
      <c r="P1288" s="61"/>
      <c r="Q1288" s="60"/>
      <c r="R1288" s="61"/>
      <c r="S1288" s="61"/>
      <c r="T1288" s="60"/>
      <c r="U1288" s="60"/>
      <c r="V1288" s="60"/>
      <c r="W1288" s="60"/>
    </row>
    <row r="1289" spans="1:23" ht="12.75" x14ac:dyDescent="0.2">
      <c r="A1289" s="63"/>
      <c r="B1289" s="60"/>
      <c r="C1289" s="62"/>
      <c r="D1289" s="60"/>
      <c r="E1289" s="60"/>
      <c r="F1289" s="61"/>
      <c r="G1289" s="61"/>
      <c r="H1289" s="60"/>
      <c r="I1289" s="61"/>
      <c r="J1289" s="61"/>
      <c r="K1289" s="60"/>
      <c r="L1289" s="61"/>
      <c r="M1289" s="61"/>
      <c r="N1289" s="60"/>
      <c r="O1289" s="61"/>
      <c r="P1289" s="61"/>
      <c r="Q1289" s="60"/>
      <c r="R1289" s="61"/>
      <c r="S1289" s="61"/>
      <c r="T1289" s="60"/>
      <c r="U1289" s="60"/>
      <c r="V1289" s="60"/>
      <c r="W1289" s="60"/>
    </row>
    <row r="1290" spans="1:23" ht="12.75" x14ac:dyDescent="0.2">
      <c r="A1290" s="63"/>
      <c r="B1290" s="60"/>
      <c r="C1290" s="62"/>
      <c r="D1290" s="60"/>
      <c r="E1290" s="60"/>
      <c r="F1290" s="61"/>
      <c r="G1290" s="61"/>
      <c r="H1290" s="60"/>
      <c r="I1290" s="61"/>
      <c r="J1290" s="61"/>
      <c r="K1290" s="60"/>
      <c r="L1290" s="61"/>
      <c r="M1290" s="61"/>
      <c r="N1290" s="60"/>
      <c r="O1290" s="61"/>
      <c r="P1290" s="61"/>
      <c r="Q1290" s="60"/>
      <c r="R1290" s="61"/>
      <c r="S1290" s="61"/>
      <c r="T1290" s="60"/>
      <c r="U1290" s="60"/>
      <c r="V1290" s="60"/>
      <c r="W1290" s="60"/>
    </row>
    <row r="1291" spans="1:23" ht="12.75" x14ac:dyDescent="0.2">
      <c r="A1291" s="63"/>
      <c r="B1291" s="60"/>
      <c r="C1291" s="62"/>
      <c r="D1291" s="60"/>
      <c r="E1291" s="60"/>
      <c r="F1291" s="61"/>
      <c r="G1291" s="61"/>
      <c r="H1291" s="60"/>
      <c r="I1291" s="61"/>
      <c r="J1291" s="61"/>
      <c r="K1291" s="60"/>
      <c r="L1291" s="61"/>
      <c r="M1291" s="61"/>
      <c r="N1291" s="60"/>
      <c r="O1291" s="61"/>
      <c r="P1291" s="61"/>
      <c r="Q1291" s="60"/>
      <c r="R1291" s="61"/>
      <c r="S1291" s="61"/>
      <c r="T1291" s="60"/>
      <c r="U1291" s="60"/>
      <c r="V1291" s="60"/>
      <c r="W1291" s="60"/>
    </row>
    <row r="1292" spans="1:23" ht="12.75" x14ac:dyDescent="0.2">
      <c r="A1292" s="63"/>
      <c r="B1292" s="60"/>
      <c r="C1292" s="62"/>
      <c r="D1292" s="60"/>
      <c r="E1292" s="60"/>
      <c r="F1292" s="61"/>
      <c r="G1292" s="61"/>
      <c r="H1292" s="60"/>
      <c r="I1292" s="61"/>
      <c r="J1292" s="61"/>
      <c r="K1292" s="60"/>
      <c r="L1292" s="61"/>
      <c r="M1292" s="61"/>
      <c r="N1292" s="60"/>
      <c r="O1292" s="61"/>
      <c r="P1292" s="61"/>
      <c r="Q1292" s="60"/>
      <c r="R1292" s="61"/>
      <c r="S1292" s="61"/>
      <c r="T1292" s="60"/>
      <c r="U1292" s="60"/>
      <c r="V1292" s="60"/>
      <c r="W1292" s="60"/>
    </row>
    <row r="1293" spans="1:23" ht="12.75" x14ac:dyDescent="0.2">
      <c r="A1293" s="63"/>
      <c r="B1293" s="60"/>
      <c r="C1293" s="62"/>
      <c r="D1293" s="60"/>
      <c r="E1293" s="60"/>
      <c r="F1293" s="61"/>
      <c r="G1293" s="61"/>
      <c r="H1293" s="60"/>
      <c r="I1293" s="61"/>
      <c r="J1293" s="61"/>
      <c r="K1293" s="60"/>
      <c r="L1293" s="61"/>
      <c r="M1293" s="61"/>
      <c r="N1293" s="60"/>
      <c r="O1293" s="61"/>
      <c r="P1293" s="61"/>
      <c r="Q1293" s="60"/>
      <c r="R1293" s="61"/>
      <c r="S1293" s="61"/>
      <c r="T1293" s="60"/>
      <c r="U1293" s="60"/>
      <c r="V1293" s="60"/>
      <c r="W1293" s="60"/>
    </row>
    <row r="1294" spans="1:23" ht="12.75" x14ac:dyDescent="0.2">
      <c r="A1294" s="63"/>
      <c r="B1294" s="60"/>
      <c r="C1294" s="62"/>
      <c r="D1294" s="60"/>
      <c r="E1294" s="60"/>
      <c r="F1294" s="61"/>
      <c r="G1294" s="61"/>
      <c r="H1294" s="60"/>
      <c r="I1294" s="61"/>
      <c r="J1294" s="61"/>
      <c r="K1294" s="60"/>
      <c r="L1294" s="61"/>
      <c r="M1294" s="61"/>
      <c r="N1294" s="60"/>
      <c r="O1294" s="61"/>
      <c r="P1294" s="61"/>
      <c r="Q1294" s="60"/>
      <c r="R1294" s="61"/>
      <c r="S1294" s="61"/>
      <c r="T1294" s="60"/>
      <c r="U1294" s="60"/>
      <c r="V1294" s="60"/>
      <c r="W1294" s="60"/>
    </row>
    <row r="1295" spans="1:23" ht="12.75" x14ac:dyDescent="0.2">
      <c r="A1295" s="63"/>
      <c r="B1295" s="60"/>
      <c r="C1295" s="62"/>
      <c r="D1295" s="60"/>
      <c r="E1295" s="60"/>
      <c r="F1295" s="61"/>
      <c r="G1295" s="61"/>
      <c r="H1295" s="60"/>
      <c r="I1295" s="61"/>
      <c r="J1295" s="61"/>
      <c r="K1295" s="60"/>
      <c r="L1295" s="61"/>
      <c r="M1295" s="61"/>
      <c r="N1295" s="60"/>
      <c r="O1295" s="61"/>
      <c r="P1295" s="61"/>
      <c r="Q1295" s="60"/>
      <c r="R1295" s="61"/>
      <c r="S1295" s="61"/>
      <c r="T1295" s="60"/>
      <c r="U1295" s="60"/>
      <c r="V1295" s="60"/>
      <c r="W1295" s="60"/>
    </row>
    <row r="1296" spans="1:23" ht="12.75" x14ac:dyDescent="0.2">
      <c r="A1296" s="63"/>
      <c r="B1296" s="60"/>
      <c r="C1296" s="62"/>
      <c r="D1296" s="60"/>
      <c r="E1296" s="60"/>
      <c r="F1296" s="61"/>
      <c r="G1296" s="61"/>
      <c r="H1296" s="60"/>
      <c r="I1296" s="61"/>
      <c r="J1296" s="61"/>
      <c r="K1296" s="60"/>
      <c r="L1296" s="61"/>
      <c r="M1296" s="61"/>
      <c r="N1296" s="60"/>
      <c r="O1296" s="61"/>
      <c r="P1296" s="61"/>
      <c r="Q1296" s="60"/>
      <c r="R1296" s="61"/>
      <c r="S1296" s="61"/>
      <c r="T1296" s="60"/>
      <c r="U1296" s="60"/>
      <c r="V1296" s="60"/>
      <c r="W1296" s="60"/>
    </row>
    <row r="1297" spans="1:23" ht="12.75" x14ac:dyDescent="0.2">
      <c r="A1297" s="63"/>
      <c r="B1297" s="60"/>
      <c r="C1297" s="62"/>
      <c r="D1297" s="60"/>
      <c r="E1297" s="60"/>
      <c r="F1297" s="61"/>
      <c r="G1297" s="61"/>
      <c r="H1297" s="60"/>
      <c r="I1297" s="61"/>
      <c r="J1297" s="61"/>
      <c r="K1297" s="60"/>
      <c r="L1297" s="61"/>
      <c r="M1297" s="61"/>
      <c r="N1297" s="60"/>
      <c r="O1297" s="61"/>
      <c r="P1297" s="61"/>
      <c r="Q1297" s="60"/>
      <c r="R1297" s="61"/>
      <c r="S1297" s="61"/>
      <c r="T1297" s="60"/>
      <c r="U1297" s="60"/>
      <c r="V1297" s="60"/>
      <c r="W1297" s="60"/>
    </row>
    <row r="1298" spans="1:23" ht="12.75" x14ac:dyDescent="0.2">
      <c r="A1298" s="63"/>
      <c r="B1298" s="60"/>
      <c r="C1298" s="62"/>
      <c r="D1298" s="60"/>
      <c r="E1298" s="60"/>
      <c r="F1298" s="61"/>
      <c r="G1298" s="61"/>
      <c r="H1298" s="60"/>
      <c r="I1298" s="61"/>
      <c r="J1298" s="61"/>
      <c r="K1298" s="60"/>
      <c r="L1298" s="61"/>
      <c r="M1298" s="61"/>
      <c r="N1298" s="60"/>
      <c r="O1298" s="61"/>
      <c r="P1298" s="61"/>
      <c r="Q1298" s="60"/>
      <c r="R1298" s="61"/>
      <c r="S1298" s="61"/>
      <c r="T1298" s="60"/>
      <c r="U1298" s="60"/>
      <c r="V1298" s="60"/>
      <c r="W1298" s="60"/>
    </row>
    <row r="1299" spans="1:23" ht="12.75" x14ac:dyDescent="0.2">
      <c r="A1299" s="63"/>
      <c r="B1299" s="60"/>
      <c r="C1299" s="62"/>
      <c r="D1299" s="60"/>
      <c r="E1299" s="60"/>
      <c r="F1299" s="61"/>
      <c r="G1299" s="61"/>
      <c r="H1299" s="60"/>
      <c r="I1299" s="61"/>
      <c r="J1299" s="61"/>
      <c r="K1299" s="60"/>
      <c r="L1299" s="61"/>
      <c r="M1299" s="61"/>
      <c r="N1299" s="60"/>
      <c r="O1299" s="61"/>
      <c r="P1299" s="61"/>
      <c r="Q1299" s="60"/>
      <c r="R1299" s="61"/>
      <c r="S1299" s="61"/>
      <c r="T1299" s="60"/>
      <c r="U1299" s="60"/>
      <c r="V1299" s="60"/>
      <c r="W1299" s="60"/>
    </row>
    <row r="1300" spans="1:23" ht="12.75" x14ac:dyDescent="0.2">
      <c r="A1300" s="63"/>
      <c r="B1300" s="60"/>
      <c r="C1300" s="62"/>
      <c r="D1300" s="60"/>
      <c r="E1300" s="60"/>
      <c r="F1300" s="61"/>
      <c r="G1300" s="61"/>
      <c r="H1300" s="60"/>
      <c r="I1300" s="61"/>
      <c r="J1300" s="61"/>
      <c r="K1300" s="60"/>
      <c r="L1300" s="61"/>
      <c r="M1300" s="61"/>
      <c r="N1300" s="60"/>
      <c r="O1300" s="61"/>
      <c r="P1300" s="61"/>
      <c r="Q1300" s="60"/>
      <c r="R1300" s="61"/>
      <c r="S1300" s="61"/>
      <c r="T1300" s="60"/>
      <c r="U1300" s="60"/>
      <c r="V1300" s="60"/>
      <c r="W1300" s="60"/>
    </row>
    <row r="1301" spans="1:23" ht="12.75" x14ac:dyDescent="0.2">
      <c r="A1301" s="63"/>
      <c r="B1301" s="60"/>
      <c r="C1301" s="62"/>
      <c r="D1301" s="60"/>
      <c r="E1301" s="60"/>
      <c r="F1301" s="61"/>
      <c r="G1301" s="61"/>
      <c r="H1301" s="60"/>
      <c r="I1301" s="61"/>
      <c r="J1301" s="61"/>
      <c r="K1301" s="60"/>
      <c r="L1301" s="61"/>
      <c r="M1301" s="61"/>
      <c r="N1301" s="60"/>
      <c r="O1301" s="61"/>
      <c r="P1301" s="61"/>
      <c r="Q1301" s="60"/>
      <c r="R1301" s="61"/>
      <c r="S1301" s="61"/>
      <c r="T1301" s="60"/>
      <c r="U1301" s="60"/>
      <c r="V1301" s="60"/>
      <c r="W1301" s="60"/>
    </row>
    <row r="1302" spans="1:23" ht="12.75" x14ac:dyDescent="0.2">
      <c r="A1302" s="63"/>
      <c r="B1302" s="60"/>
      <c r="C1302" s="62"/>
      <c r="D1302" s="60"/>
      <c r="E1302" s="60"/>
      <c r="F1302" s="61"/>
      <c r="G1302" s="61"/>
      <c r="H1302" s="60"/>
      <c r="I1302" s="61"/>
      <c r="J1302" s="61"/>
      <c r="K1302" s="60"/>
      <c r="L1302" s="61"/>
      <c r="M1302" s="61"/>
      <c r="N1302" s="60"/>
      <c r="O1302" s="61"/>
      <c r="P1302" s="61"/>
      <c r="Q1302" s="60"/>
      <c r="R1302" s="61"/>
      <c r="S1302" s="61"/>
      <c r="T1302" s="60"/>
      <c r="U1302" s="60"/>
      <c r="V1302" s="60"/>
      <c r="W1302" s="60"/>
    </row>
    <row r="1303" spans="1:23" ht="12.75" x14ac:dyDescent="0.2">
      <c r="A1303" s="63"/>
      <c r="B1303" s="60"/>
      <c r="C1303" s="62"/>
      <c r="D1303" s="60"/>
      <c r="E1303" s="60"/>
      <c r="F1303" s="61"/>
      <c r="G1303" s="61"/>
      <c r="H1303" s="60"/>
      <c r="I1303" s="61"/>
      <c r="J1303" s="61"/>
      <c r="K1303" s="60"/>
      <c r="L1303" s="61"/>
      <c r="M1303" s="61"/>
      <c r="N1303" s="60"/>
      <c r="O1303" s="61"/>
      <c r="P1303" s="61"/>
      <c r="Q1303" s="60"/>
      <c r="R1303" s="61"/>
      <c r="S1303" s="61"/>
      <c r="T1303" s="60"/>
      <c r="U1303" s="60"/>
      <c r="V1303" s="60"/>
      <c r="W1303" s="60"/>
    </row>
    <row r="1304" spans="1:23" ht="12.75" x14ac:dyDescent="0.2">
      <c r="A1304" s="63"/>
      <c r="B1304" s="60"/>
      <c r="C1304" s="62"/>
      <c r="D1304" s="60"/>
      <c r="E1304" s="60"/>
      <c r="F1304" s="61"/>
      <c r="G1304" s="61"/>
      <c r="H1304" s="60"/>
      <c r="I1304" s="61"/>
      <c r="J1304" s="61"/>
      <c r="K1304" s="60"/>
      <c r="L1304" s="61"/>
      <c r="M1304" s="61"/>
      <c r="N1304" s="60"/>
      <c r="O1304" s="61"/>
      <c r="P1304" s="61"/>
      <c r="Q1304" s="60"/>
      <c r="R1304" s="61"/>
      <c r="S1304" s="61"/>
      <c r="T1304" s="60"/>
      <c r="U1304" s="60"/>
      <c r="V1304" s="60"/>
      <c r="W1304" s="60"/>
    </row>
    <row r="1305" spans="1:23" ht="12.75" x14ac:dyDescent="0.2">
      <c r="A1305" s="63"/>
      <c r="B1305" s="60"/>
      <c r="C1305" s="62"/>
      <c r="D1305" s="60"/>
      <c r="E1305" s="60"/>
      <c r="F1305" s="61"/>
      <c r="G1305" s="61"/>
      <c r="H1305" s="60"/>
      <c r="I1305" s="61"/>
      <c r="J1305" s="61"/>
      <c r="K1305" s="60"/>
      <c r="L1305" s="61"/>
      <c r="M1305" s="61"/>
      <c r="N1305" s="60"/>
      <c r="O1305" s="61"/>
      <c r="P1305" s="61"/>
      <c r="Q1305" s="60"/>
      <c r="R1305" s="61"/>
      <c r="S1305" s="61"/>
      <c r="T1305" s="60"/>
      <c r="U1305" s="60"/>
      <c r="V1305" s="60"/>
      <c r="W1305" s="60"/>
    </row>
    <row r="1306" spans="1:23" ht="12.75" x14ac:dyDescent="0.2">
      <c r="A1306" s="63"/>
      <c r="B1306" s="60"/>
      <c r="C1306" s="62"/>
      <c r="D1306" s="60"/>
      <c r="E1306" s="60"/>
      <c r="F1306" s="61"/>
      <c r="G1306" s="61"/>
      <c r="H1306" s="60"/>
      <c r="I1306" s="61"/>
      <c r="J1306" s="61"/>
      <c r="K1306" s="60"/>
      <c r="L1306" s="61"/>
      <c r="M1306" s="61"/>
      <c r="N1306" s="60"/>
      <c r="O1306" s="61"/>
      <c r="P1306" s="61"/>
      <c r="Q1306" s="60"/>
      <c r="R1306" s="61"/>
      <c r="S1306" s="61"/>
      <c r="T1306" s="60"/>
      <c r="U1306" s="60"/>
      <c r="V1306" s="60"/>
      <c r="W1306" s="60"/>
    </row>
    <row r="1307" spans="1:23" ht="12.75" x14ac:dyDescent="0.2">
      <c r="A1307" s="63"/>
      <c r="B1307" s="60"/>
      <c r="C1307" s="62"/>
      <c r="D1307" s="60"/>
      <c r="E1307" s="60"/>
      <c r="F1307" s="61"/>
      <c r="G1307" s="61"/>
      <c r="H1307" s="60"/>
      <c r="I1307" s="61"/>
      <c r="J1307" s="61"/>
      <c r="K1307" s="60"/>
      <c r="L1307" s="61"/>
      <c r="M1307" s="61"/>
      <c r="N1307" s="60"/>
      <c r="O1307" s="61"/>
      <c r="P1307" s="61"/>
      <c r="Q1307" s="60"/>
      <c r="R1307" s="61"/>
      <c r="S1307" s="61"/>
      <c r="T1307" s="60"/>
      <c r="U1307" s="60"/>
      <c r="V1307" s="60"/>
      <c r="W1307" s="60"/>
    </row>
    <row r="1308" spans="1:23" ht="12.75" x14ac:dyDescent="0.2">
      <c r="A1308" s="63"/>
      <c r="B1308" s="60"/>
      <c r="C1308" s="62"/>
      <c r="D1308" s="60"/>
      <c r="E1308" s="60"/>
      <c r="F1308" s="61"/>
      <c r="G1308" s="61"/>
      <c r="H1308" s="60"/>
      <c r="I1308" s="61"/>
      <c r="J1308" s="61"/>
      <c r="K1308" s="60"/>
      <c r="L1308" s="61"/>
      <c r="M1308" s="61"/>
      <c r="N1308" s="60"/>
      <c r="O1308" s="61"/>
      <c r="P1308" s="61"/>
      <c r="Q1308" s="60"/>
      <c r="R1308" s="61"/>
      <c r="S1308" s="61"/>
      <c r="T1308" s="60"/>
      <c r="U1308" s="60"/>
      <c r="V1308" s="60"/>
      <c r="W1308" s="60"/>
    </row>
    <row r="1309" spans="1:23" ht="12.75" x14ac:dyDescent="0.2">
      <c r="A1309" s="63"/>
      <c r="B1309" s="60"/>
      <c r="C1309" s="62"/>
      <c r="D1309" s="60"/>
      <c r="E1309" s="60"/>
      <c r="F1309" s="61"/>
      <c r="G1309" s="61"/>
      <c r="H1309" s="60"/>
      <c r="I1309" s="61"/>
      <c r="J1309" s="61"/>
      <c r="K1309" s="60"/>
      <c r="L1309" s="61"/>
      <c r="M1309" s="61"/>
      <c r="N1309" s="60"/>
      <c r="O1309" s="61"/>
      <c r="P1309" s="61"/>
      <c r="Q1309" s="60"/>
      <c r="R1309" s="61"/>
      <c r="S1309" s="61"/>
      <c r="T1309" s="60"/>
      <c r="U1309" s="60"/>
      <c r="V1309" s="60"/>
      <c r="W1309" s="60"/>
    </row>
    <row r="1310" spans="1:23" ht="12.75" x14ac:dyDescent="0.2">
      <c r="A1310" s="63"/>
      <c r="B1310" s="60"/>
      <c r="C1310" s="62"/>
      <c r="D1310" s="60"/>
      <c r="E1310" s="60"/>
      <c r="F1310" s="61"/>
      <c r="G1310" s="61"/>
      <c r="H1310" s="60"/>
      <c r="I1310" s="61"/>
      <c r="J1310" s="61"/>
      <c r="K1310" s="60"/>
      <c r="L1310" s="61"/>
      <c r="M1310" s="61"/>
      <c r="N1310" s="60"/>
      <c r="O1310" s="61"/>
      <c r="P1310" s="61"/>
      <c r="Q1310" s="60"/>
      <c r="R1310" s="61"/>
      <c r="S1310" s="61"/>
      <c r="T1310" s="60"/>
      <c r="U1310" s="60"/>
      <c r="V1310" s="60"/>
      <c r="W1310" s="60"/>
    </row>
    <row r="1311" spans="1:23" ht="12.75" x14ac:dyDescent="0.2">
      <c r="A1311" s="63"/>
      <c r="B1311" s="60"/>
      <c r="C1311" s="62"/>
      <c r="D1311" s="60"/>
      <c r="E1311" s="60"/>
      <c r="F1311" s="61"/>
      <c r="G1311" s="61"/>
      <c r="H1311" s="60"/>
      <c r="I1311" s="61"/>
      <c r="J1311" s="61"/>
      <c r="K1311" s="60"/>
      <c r="L1311" s="61"/>
      <c r="M1311" s="61"/>
      <c r="N1311" s="60"/>
      <c r="O1311" s="61"/>
      <c r="P1311" s="61"/>
      <c r="Q1311" s="60"/>
      <c r="R1311" s="61"/>
      <c r="S1311" s="61"/>
      <c r="T1311" s="60"/>
      <c r="U1311" s="60"/>
      <c r="V1311" s="60"/>
      <c r="W1311" s="60"/>
    </row>
    <row r="1312" spans="1:23" ht="12.75" x14ac:dyDescent="0.2">
      <c r="A1312" s="63"/>
      <c r="B1312" s="60"/>
      <c r="C1312" s="62"/>
      <c r="D1312" s="60"/>
      <c r="E1312" s="60"/>
      <c r="F1312" s="61"/>
      <c r="G1312" s="61"/>
      <c r="H1312" s="60"/>
      <c r="I1312" s="61"/>
      <c r="J1312" s="61"/>
      <c r="K1312" s="60"/>
      <c r="L1312" s="61"/>
      <c r="M1312" s="61"/>
      <c r="N1312" s="60"/>
      <c r="O1312" s="61"/>
      <c r="P1312" s="61"/>
      <c r="Q1312" s="60"/>
      <c r="R1312" s="61"/>
      <c r="S1312" s="61"/>
      <c r="T1312" s="60"/>
      <c r="U1312" s="60"/>
      <c r="V1312" s="60"/>
      <c r="W1312" s="60"/>
    </row>
    <row r="1313" spans="1:23" ht="12.75" x14ac:dyDescent="0.2">
      <c r="A1313" s="63"/>
      <c r="B1313" s="60"/>
      <c r="C1313" s="62"/>
      <c r="D1313" s="60"/>
      <c r="E1313" s="60"/>
      <c r="F1313" s="61"/>
      <c r="G1313" s="61"/>
      <c r="H1313" s="60"/>
      <c r="I1313" s="61"/>
      <c r="J1313" s="61"/>
      <c r="K1313" s="60"/>
      <c r="L1313" s="61"/>
      <c r="M1313" s="61"/>
      <c r="N1313" s="60"/>
      <c r="O1313" s="61"/>
      <c r="P1313" s="61"/>
      <c r="Q1313" s="60"/>
      <c r="R1313" s="61"/>
      <c r="S1313" s="61"/>
      <c r="T1313" s="60"/>
      <c r="U1313" s="60"/>
      <c r="V1313" s="60"/>
      <c r="W1313" s="60"/>
    </row>
    <row r="1314" spans="1:23" ht="12.75" x14ac:dyDescent="0.2">
      <c r="A1314" s="63"/>
      <c r="B1314" s="60"/>
      <c r="C1314" s="62"/>
      <c r="D1314" s="60"/>
      <c r="E1314" s="60"/>
      <c r="F1314" s="61"/>
      <c r="G1314" s="61"/>
      <c r="H1314" s="60"/>
      <c r="I1314" s="61"/>
      <c r="J1314" s="61"/>
      <c r="K1314" s="60"/>
      <c r="L1314" s="61"/>
      <c r="M1314" s="61"/>
      <c r="N1314" s="60"/>
      <c r="O1314" s="61"/>
      <c r="P1314" s="61"/>
      <c r="Q1314" s="60"/>
      <c r="R1314" s="61"/>
      <c r="S1314" s="61"/>
      <c r="T1314" s="60"/>
      <c r="U1314" s="60"/>
      <c r="V1314" s="60"/>
      <c r="W1314" s="60"/>
    </row>
    <row r="1315" spans="1:23" ht="12.75" x14ac:dyDescent="0.2">
      <c r="A1315" s="63"/>
      <c r="B1315" s="60"/>
      <c r="C1315" s="62"/>
      <c r="D1315" s="60"/>
      <c r="E1315" s="60"/>
      <c r="F1315" s="61"/>
      <c r="G1315" s="61"/>
      <c r="H1315" s="60"/>
      <c r="I1315" s="61"/>
      <c r="J1315" s="61"/>
      <c r="K1315" s="60"/>
      <c r="L1315" s="61"/>
      <c r="M1315" s="61"/>
      <c r="N1315" s="60"/>
      <c r="O1315" s="61"/>
      <c r="P1315" s="61"/>
      <c r="Q1315" s="60"/>
      <c r="R1315" s="61"/>
      <c r="S1315" s="61"/>
      <c r="T1315" s="60"/>
      <c r="U1315" s="60"/>
      <c r="V1315" s="60"/>
      <c r="W1315" s="60"/>
    </row>
    <row r="1316" spans="1:23" ht="12.75" x14ac:dyDescent="0.2">
      <c r="A1316" s="63"/>
      <c r="B1316" s="60"/>
      <c r="C1316" s="62"/>
      <c r="D1316" s="60"/>
      <c r="E1316" s="60"/>
      <c r="F1316" s="61"/>
      <c r="G1316" s="61"/>
      <c r="H1316" s="60"/>
      <c r="I1316" s="61"/>
      <c r="J1316" s="61"/>
      <c r="K1316" s="60"/>
      <c r="L1316" s="61"/>
      <c r="M1316" s="61"/>
      <c r="N1316" s="60"/>
      <c r="O1316" s="61"/>
      <c r="P1316" s="61"/>
      <c r="Q1316" s="60"/>
      <c r="R1316" s="61"/>
      <c r="S1316" s="61"/>
      <c r="T1316" s="60"/>
      <c r="U1316" s="60"/>
      <c r="V1316" s="60"/>
      <c r="W1316" s="60"/>
    </row>
    <row r="1317" spans="1:23" ht="12.75" x14ac:dyDescent="0.2">
      <c r="A1317" s="63"/>
      <c r="B1317" s="60"/>
      <c r="C1317" s="62"/>
      <c r="D1317" s="60"/>
      <c r="E1317" s="60"/>
      <c r="F1317" s="61"/>
      <c r="G1317" s="61"/>
      <c r="H1317" s="60"/>
      <c r="I1317" s="61"/>
      <c r="J1317" s="61"/>
      <c r="K1317" s="60"/>
      <c r="L1317" s="61"/>
      <c r="M1317" s="61"/>
      <c r="N1317" s="60"/>
      <c r="O1317" s="61"/>
      <c r="P1317" s="61"/>
      <c r="Q1317" s="60"/>
      <c r="R1317" s="61"/>
      <c r="S1317" s="61"/>
      <c r="T1317" s="60"/>
      <c r="U1317" s="60"/>
      <c r="V1317" s="60"/>
      <c r="W1317" s="60"/>
    </row>
    <row r="1318" spans="1:23" ht="12.75" x14ac:dyDescent="0.2">
      <c r="A1318" s="63"/>
      <c r="B1318" s="60"/>
      <c r="C1318" s="62"/>
      <c r="D1318" s="60"/>
      <c r="E1318" s="60"/>
      <c r="F1318" s="61"/>
      <c r="G1318" s="61"/>
      <c r="H1318" s="60"/>
      <c r="I1318" s="61"/>
      <c r="J1318" s="61"/>
      <c r="K1318" s="60"/>
      <c r="L1318" s="61"/>
      <c r="M1318" s="61"/>
      <c r="N1318" s="60"/>
      <c r="O1318" s="61"/>
      <c r="P1318" s="61"/>
      <c r="Q1318" s="60"/>
      <c r="R1318" s="61"/>
      <c r="S1318" s="61"/>
      <c r="T1318" s="60"/>
      <c r="U1318" s="60"/>
      <c r="V1318" s="60"/>
      <c r="W1318" s="60"/>
    </row>
    <row r="1319" spans="1:23" ht="12.75" x14ac:dyDescent="0.2">
      <c r="A1319" s="63"/>
      <c r="B1319" s="60"/>
      <c r="C1319" s="62"/>
      <c r="D1319" s="60"/>
      <c r="E1319" s="60"/>
      <c r="F1319" s="61"/>
      <c r="G1319" s="61"/>
      <c r="H1319" s="60"/>
      <c r="I1319" s="61"/>
      <c r="J1319" s="61"/>
      <c r="K1319" s="60"/>
      <c r="L1319" s="61"/>
      <c r="M1319" s="61"/>
      <c r="N1319" s="60"/>
      <c r="O1319" s="61"/>
      <c r="P1319" s="61"/>
      <c r="Q1319" s="60"/>
      <c r="R1319" s="61"/>
      <c r="S1319" s="61"/>
      <c r="T1319" s="60"/>
      <c r="U1319" s="60"/>
      <c r="V1319" s="60"/>
      <c r="W1319" s="60"/>
    </row>
    <row r="1320" spans="1:23" ht="12.75" x14ac:dyDescent="0.2">
      <c r="A1320" s="63"/>
      <c r="B1320" s="60"/>
      <c r="C1320" s="62"/>
      <c r="D1320" s="60"/>
      <c r="E1320" s="60"/>
      <c r="F1320" s="61"/>
      <c r="G1320" s="61"/>
      <c r="H1320" s="60"/>
      <c r="I1320" s="61"/>
      <c r="J1320" s="61"/>
      <c r="K1320" s="60"/>
      <c r="L1320" s="61"/>
      <c r="M1320" s="61"/>
      <c r="N1320" s="60"/>
      <c r="O1320" s="61"/>
      <c r="P1320" s="61"/>
      <c r="Q1320" s="60"/>
      <c r="R1320" s="61"/>
      <c r="S1320" s="61"/>
      <c r="T1320" s="60"/>
      <c r="U1320" s="60"/>
      <c r="V1320" s="60"/>
      <c r="W1320" s="60"/>
    </row>
    <row r="1321" spans="1:23" ht="12.75" x14ac:dyDescent="0.2">
      <c r="A1321" s="63"/>
      <c r="B1321" s="60"/>
      <c r="C1321" s="62"/>
      <c r="D1321" s="60"/>
      <c r="E1321" s="60"/>
      <c r="F1321" s="61"/>
      <c r="G1321" s="61"/>
      <c r="H1321" s="60"/>
      <c r="I1321" s="61"/>
      <c r="J1321" s="61"/>
      <c r="K1321" s="60"/>
      <c r="L1321" s="61"/>
      <c r="M1321" s="61"/>
      <c r="N1321" s="60"/>
      <c r="O1321" s="61"/>
      <c r="P1321" s="61"/>
      <c r="Q1321" s="60"/>
      <c r="R1321" s="61"/>
      <c r="S1321" s="61"/>
      <c r="T1321" s="60"/>
      <c r="U1321" s="60"/>
      <c r="V1321" s="60"/>
      <c r="W1321" s="60"/>
    </row>
    <row r="1322" spans="1:23" ht="12.75" x14ac:dyDescent="0.2">
      <c r="A1322" s="63"/>
      <c r="B1322" s="60"/>
      <c r="C1322" s="62"/>
      <c r="D1322" s="60"/>
      <c r="E1322" s="60"/>
      <c r="F1322" s="61"/>
      <c r="G1322" s="61"/>
      <c r="H1322" s="60"/>
      <c r="I1322" s="61"/>
      <c r="J1322" s="61"/>
      <c r="K1322" s="60"/>
      <c r="L1322" s="61"/>
      <c r="M1322" s="61"/>
      <c r="N1322" s="60"/>
      <c r="O1322" s="61"/>
      <c r="P1322" s="61"/>
      <c r="Q1322" s="60"/>
      <c r="R1322" s="61"/>
      <c r="S1322" s="61"/>
      <c r="T1322" s="60"/>
      <c r="U1322" s="60"/>
      <c r="V1322" s="60"/>
      <c r="W1322" s="60"/>
    </row>
    <row r="1323" spans="1:23" ht="12.75" x14ac:dyDescent="0.2">
      <c r="A1323" s="63"/>
      <c r="B1323" s="60"/>
      <c r="C1323" s="62"/>
      <c r="D1323" s="60"/>
      <c r="E1323" s="60"/>
      <c r="F1323" s="61"/>
      <c r="G1323" s="61"/>
      <c r="H1323" s="60"/>
      <c r="I1323" s="61"/>
      <c r="J1323" s="61"/>
      <c r="K1323" s="60"/>
      <c r="L1323" s="61"/>
      <c r="M1323" s="61"/>
      <c r="N1323" s="60"/>
      <c r="O1323" s="61"/>
      <c r="P1323" s="61"/>
      <c r="Q1323" s="60"/>
      <c r="R1323" s="61"/>
      <c r="S1323" s="61"/>
      <c r="T1323" s="60"/>
      <c r="U1323" s="60"/>
      <c r="V1323" s="60"/>
      <c r="W1323" s="60"/>
    </row>
    <row r="1324" spans="1:23" ht="12.75" x14ac:dyDescent="0.2">
      <c r="A1324" s="63"/>
      <c r="B1324" s="60"/>
      <c r="C1324" s="62"/>
      <c r="D1324" s="60"/>
      <c r="E1324" s="60"/>
      <c r="F1324" s="61"/>
      <c r="G1324" s="61"/>
      <c r="H1324" s="60"/>
      <c r="I1324" s="61"/>
      <c r="J1324" s="61"/>
      <c r="K1324" s="60"/>
      <c r="L1324" s="61"/>
      <c r="M1324" s="61"/>
      <c r="N1324" s="60"/>
      <c r="O1324" s="61"/>
      <c r="P1324" s="61"/>
      <c r="Q1324" s="60"/>
      <c r="R1324" s="61"/>
      <c r="S1324" s="61"/>
      <c r="T1324" s="60"/>
      <c r="U1324" s="60"/>
      <c r="V1324" s="60"/>
      <c r="W1324" s="60"/>
    </row>
  </sheetData>
  <mergeCells count="1">
    <mergeCell ref="D825:E82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전국</vt:lpstr>
      <vt:lpstr>필터링 가능한 자료(전국)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Esunbon</dc:creator>
  <cp:lastModifiedBy>Esunbon</cp:lastModifiedBy>
  <dcterms:created xsi:type="dcterms:W3CDTF">2020-04-22T06:52:55Z</dcterms:created>
  <dcterms:modified xsi:type="dcterms:W3CDTF">2020-04-22T06:53:43Z</dcterms:modified>
</cp:coreProperties>
</file>